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hj23/Dropbox (Uni of Auckland)/2_Stats/1_anova_convention/02_anova_github/data/"/>
    </mc:Choice>
  </mc:AlternateContent>
  <xr:revisionPtr revIDLastSave="0" documentId="13_ncr:1_{CCA1340D-68ED-2B4C-91A8-C89470621FBF}" xr6:coauthVersionLast="47" xr6:coauthVersionMax="47" xr10:uidLastSave="{00000000-0000-0000-0000-000000000000}"/>
  <bookViews>
    <workbookView xWindow="-38500" yWindow="8300" windowWidth="33600" windowHeight="20500" activeTab="1" xr2:uid="{00000000-000D-0000-FFFF-FFFF00000000}"/>
  </bookViews>
  <sheets>
    <sheet name="AnalysisInfo_first20_YJ_after" sheetId="22" r:id="rId1"/>
    <sheet name="AnalysisInfo_first20_HJ_after" sheetId="9" r:id="rId2"/>
    <sheet name="AnalysisInfo_first20_YJ_before" sheetId="23" r:id="rId3"/>
    <sheet name="AnalysisInfo_first20_HJ_before" sheetId="21" r:id="rId4"/>
    <sheet name="ResearchPaper" sheetId="5" r:id="rId5"/>
    <sheet name="Title_Prescreening" sheetId="2" r:id="rId6"/>
    <sheet name="PaperMeta" sheetId="1" r:id="rId7"/>
    <sheet name="rand_B" sheetId="14" r:id="rId8"/>
    <sheet name="rand_C" sheetId="15" r:id="rId9"/>
    <sheet name="lists" sheetId="6" r:id="rId10"/>
  </sheets>
  <definedNames>
    <definedName name="_xlnm._FilterDatabase" localSheetId="1" hidden="1">AnalysisInfo_first20_HJ_after!$A$1:$AS$205</definedName>
    <definedName name="_xlnm._FilterDatabase" localSheetId="0" hidden="1">AnalysisInfo_first20_YJ_after!$A$1:$AR$205</definedName>
    <definedName name="_xlnm._FilterDatabase" localSheetId="2" hidden="1">AnalysisInfo_first20_YJ_before!$A$1:$AR$191</definedName>
    <definedName name="_xlnm._FilterDatabase" localSheetId="4" hidden="1">ResearchPaper!$A$1:$L$750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34" i="22" l="1" a="1"/>
  <c r="S34" i="22" s="1"/>
  <c r="T34" i="22"/>
  <c r="T35" i="22"/>
  <c r="S36" i="22" a="1"/>
  <c r="S36" i="22" s="1"/>
  <c r="T36" i="22"/>
  <c r="T37" i="22"/>
  <c r="S38" i="22" a="1"/>
  <c r="S38" i="22" s="1"/>
  <c r="T38" i="22"/>
  <c r="F3" i="23"/>
  <c r="G3" i="23"/>
  <c r="F4" i="23"/>
  <c r="G4" i="23"/>
  <c r="F5" i="23"/>
  <c r="G5" i="23"/>
  <c r="F6" i="23"/>
  <c r="G6" i="23"/>
  <c r="F7" i="23"/>
  <c r="G7" i="23"/>
  <c r="F8" i="23"/>
  <c r="G8" i="23"/>
  <c r="F9" i="23"/>
  <c r="G9" i="23"/>
  <c r="F10" i="23"/>
  <c r="G10" i="23"/>
  <c r="F11" i="23"/>
  <c r="G11" i="23"/>
  <c r="F12" i="23"/>
  <c r="G12" i="23"/>
  <c r="F13" i="23"/>
  <c r="G13" i="23"/>
  <c r="F14" i="23"/>
  <c r="G14" i="23"/>
  <c r="F15" i="23"/>
  <c r="G15" i="23"/>
  <c r="F16" i="23"/>
  <c r="G16" i="23"/>
  <c r="F17" i="23"/>
  <c r="G17" i="23"/>
  <c r="F18" i="23"/>
  <c r="G18" i="23"/>
  <c r="F19" i="23"/>
  <c r="G19" i="23"/>
  <c r="F20" i="23"/>
  <c r="G20" i="23"/>
  <c r="F21" i="23"/>
  <c r="G21" i="23"/>
  <c r="F22" i="23"/>
  <c r="G22" i="23"/>
  <c r="F23" i="23"/>
  <c r="G23" i="23"/>
  <c r="F24" i="23"/>
  <c r="G24" i="23"/>
  <c r="F25" i="23"/>
  <c r="G25" i="23"/>
  <c r="F26" i="23"/>
  <c r="G26" i="23"/>
  <c r="F27" i="23"/>
  <c r="G27" i="23"/>
  <c r="F28" i="23"/>
  <c r="G28" i="23"/>
  <c r="F29" i="23"/>
  <c r="G29" i="23"/>
  <c r="F30" i="23"/>
  <c r="G30" i="23"/>
  <c r="F31" i="23"/>
  <c r="G31" i="23"/>
  <c r="F32" i="23"/>
  <c r="G32" i="23"/>
  <c r="F33" i="23"/>
  <c r="G33" i="23"/>
  <c r="F34" i="23"/>
  <c r="G34" i="23"/>
  <c r="F35" i="23"/>
  <c r="G35" i="23"/>
  <c r="F36" i="23"/>
  <c r="G36" i="23"/>
  <c r="F37" i="23"/>
  <c r="G37" i="23"/>
  <c r="F38" i="23"/>
  <c r="G38" i="23"/>
  <c r="F39" i="23"/>
  <c r="G39" i="23"/>
  <c r="F40" i="23"/>
  <c r="G40" i="23"/>
  <c r="F41" i="23"/>
  <c r="G41" i="23"/>
  <c r="F42" i="23"/>
  <c r="G42" i="23"/>
  <c r="F43" i="23"/>
  <c r="G43" i="23"/>
  <c r="F44" i="23"/>
  <c r="G44" i="23"/>
  <c r="F45" i="23"/>
  <c r="G45" i="23"/>
  <c r="F46" i="23"/>
  <c r="G46" i="23"/>
  <c r="F47" i="23"/>
  <c r="G47" i="23"/>
  <c r="F48" i="23"/>
  <c r="G48" i="23"/>
  <c r="F49" i="23"/>
  <c r="G49" i="23"/>
  <c r="F50" i="23"/>
  <c r="G50" i="23"/>
  <c r="F51" i="23"/>
  <c r="G51" i="23"/>
  <c r="F52" i="23"/>
  <c r="G52" i="23"/>
  <c r="F53" i="23"/>
  <c r="G53" i="23"/>
  <c r="F54" i="23"/>
  <c r="G54" i="23"/>
  <c r="F55" i="23"/>
  <c r="G55" i="23"/>
  <c r="F56" i="23"/>
  <c r="G56" i="23"/>
  <c r="F57" i="23"/>
  <c r="G57" i="23"/>
  <c r="F58" i="23"/>
  <c r="G58" i="23"/>
  <c r="F59" i="23"/>
  <c r="G59" i="23"/>
  <c r="F60" i="23"/>
  <c r="G60" i="23"/>
  <c r="F61" i="23"/>
  <c r="G61" i="23"/>
  <c r="F62" i="23"/>
  <c r="G62" i="23"/>
  <c r="F63" i="23"/>
  <c r="G63" i="23"/>
  <c r="F64" i="23"/>
  <c r="G64" i="23"/>
  <c r="F65" i="23"/>
  <c r="G65" i="23"/>
  <c r="F66" i="23"/>
  <c r="G66" i="23"/>
  <c r="F67" i="23"/>
  <c r="G67" i="23"/>
  <c r="F68" i="23"/>
  <c r="G68" i="23"/>
  <c r="F69" i="23"/>
  <c r="G69" i="23"/>
  <c r="F70" i="23"/>
  <c r="G70" i="23"/>
  <c r="F71" i="23"/>
  <c r="G71" i="23"/>
  <c r="F72" i="23"/>
  <c r="G72" i="23"/>
  <c r="F73" i="23"/>
  <c r="G73" i="23"/>
  <c r="F74" i="23"/>
  <c r="G74" i="23"/>
  <c r="F75" i="23"/>
  <c r="G75" i="23"/>
  <c r="F76" i="23"/>
  <c r="G76" i="23"/>
  <c r="F77" i="23"/>
  <c r="G77" i="23"/>
  <c r="F78" i="23"/>
  <c r="G78" i="23"/>
  <c r="F79" i="23"/>
  <c r="G79" i="23"/>
  <c r="F80" i="23"/>
  <c r="G80" i="23"/>
  <c r="F81" i="23"/>
  <c r="G81" i="23"/>
  <c r="F82" i="23"/>
  <c r="G82" i="23"/>
  <c r="F83" i="23"/>
  <c r="G83" i="23"/>
  <c r="F84" i="23"/>
  <c r="G84" i="23"/>
  <c r="F85" i="23"/>
  <c r="G85" i="23"/>
  <c r="F86" i="23"/>
  <c r="G86" i="23"/>
  <c r="F87" i="23"/>
  <c r="G87" i="23"/>
  <c r="F88" i="23"/>
  <c r="G88" i="23"/>
  <c r="F89" i="23"/>
  <c r="G89" i="23"/>
  <c r="F90" i="23"/>
  <c r="G90" i="23"/>
  <c r="F91" i="23"/>
  <c r="G91" i="23"/>
  <c r="F92" i="23"/>
  <c r="G92" i="23"/>
  <c r="F93" i="23"/>
  <c r="G93" i="23"/>
  <c r="F94" i="23"/>
  <c r="G94" i="23"/>
  <c r="F95" i="23"/>
  <c r="G95" i="23"/>
  <c r="F96" i="23"/>
  <c r="G96" i="23"/>
  <c r="F97" i="23"/>
  <c r="G97" i="23"/>
  <c r="F98" i="23"/>
  <c r="G98" i="23"/>
  <c r="F99" i="23"/>
  <c r="G99" i="23"/>
  <c r="F100" i="23"/>
  <c r="G100" i="23"/>
  <c r="F101" i="23"/>
  <c r="G101" i="23"/>
  <c r="F102" i="23"/>
  <c r="G102" i="23"/>
  <c r="F103" i="23"/>
  <c r="G103" i="23"/>
  <c r="F104" i="23"/>
  <c r="G104" i="23"/>
  <c r="F105" i="23"/>
  <c r="G105" i="23"/>
  <c r="F106" i="23"/>
  <c r="G106" i="23"/>
  <c r="F107" i="23"/>
  <c r="G107" i="23"/>
  <c r="F108" i="23"/>
  <c r="G108" i="23"/>
  <c r="F109" i="23"/>
  <c r="G109" i="23"/>
  <c r="F110" i="23"/>
  <c r="G110" i="23"/>
  <c r="F111" i="23"/>
  <c r="G111" i="23"/>
  <c r="F112" i="23"/>
  <c r="G112" i="23"/>
  <c r="F113" i="23"/>
  <c r="G113" i="23"/>
  <c r="F114" i="23"/>
  <c r="G114" i="23"/>
  <c r="F115" i="23"/>
  <c r="G115" i="23"/>
  <c r="F116" i="23"/>
  <c r="G116" i="23"/>
  <c r="F117" i="23"/>
  <c r="G117" i="23"/>
  <c r="F118" i="23"/>
  <c r="G118" i="23"/>
  <c r="F119" i="23"/>
  <c r="G119" i="23"/>
  <c r="F120" i="23"/>
  <c r="G120" i="23"/>
  <c r="F121" i="23"/>
  <c r="G121" i="23"/>
  <c r="F122" i="23"/>
  <c r="G122" i="23"/>
  <c r="F123" i="23"/>
  <c r="G123" i="23"/>
  <c r="F124" i="23"/>
  <c r="G124" i="23"/>
  <c r="F125" i="23"/>
  <c r="G125" i="23"/>
  <c r="F126" i="23"/>
  <c r="G126" i="23"/>
  <c r="F127" i="23"/>
  <c r="G127" i="23"/>
  <c r="F128" i="23"/>
  <c r="G128" i="23"/>
  <c r="F129" i="23"/>
  <c r="G129" i="23"/>
  <c r="F130" i="23"/>
  <c r="G130" i="23"/>
  <c r="F131" i="23"/>
  <c r="G131" i="23"/>
  <c r="F132" i="23"/>
  <c r="G132" i="23"/>
  <c r="F133" i="23"/>
  <c r="G133" i="23"/>
  <c r="F134" i="23"/>
  <c r="G134" i="23"/>
  <c r="F135" i="23"/>
  <c r="G135" i="23"/>
  <c r="F136" i="23"/>
  <c r="G136" i="23"/>
  <c r="F137" i="23"/>
  <c r="G137" i="23"/>
  <c r="F138" i="23"/>
  <c r="G138" i="23"/>
  <c r="F139" i="23"/>
  <c r="G139" i="23"/>
  <c r="F140" i="23"/>
  <c r="G140" i="23"/>
  <c r="F141" i="23"/>
  <c r="G141" i="23"/>
  <c r="F142" i="23"/>
  <c r="G142" i="23"/>
  <c r="F143" i="23"/>
  <c r="G143" i="23"/>
  <c r="F144" i="23"/>
  <c r="G144" i="23"/>
  <c r="F145" i="23"/>
  <c r="G145" i="23"/>
  <c r="F146" i="23"/>
  <c r="G146" i="23"/>
  <c r="F147" i="23"/>
  <c r="G147" i="23"/>
  <c r="F148" i="23"/>
  <c r="G148" i="23"/>
  <c r="F149" i="23"/>
  <c r="G149" i="23"/>
  <c r="F150" i="23"/>
  <c r="G150" i="23"/>
  <c r="F151" i="23"/>
  <c r="G151" i="23"/>
  <c r="F152" i="23"/>
  <c r="G152" i="23"/>
  <c r="F153" i="23"/>
  <c r="G153" i="23"/>
  <c r="F154" i="23"/>
  <c r="G154" i="23"/>
  <c r="F155" i="23"/>
  <c r="G155" i="23"/>
  <c r="F156" i="23"/>
  <c r="G156" i="23"/>
  <c r="F157" i="23"/>
  <c r="G157" i="23"/>
  <c r="F158" i="23"/>
  <c r="G158" i="23"/>
  <c r="F159" i="23"/>
  <c r="G159" i="23"/>
  <c r="F160" i="23"/>
  <c r="G160" i="23"/>
  <c r="F161" i="23"/>
  <c r="G161" i="23"/>
  <c r="F162" i="23"/>
  <c r="G162" i="23"/>
  <c r="F163" i="23"/>
  <c r="G163" i="23"/>
  <c r="F164" i="23"/>
  <c r="G164" i="23"/>
  <c r="F165" i="23"/>
  <c r="G165" i="23"/>
  <c r="F166" i="23"/>
  <c r="G166" i="23"/>
  <c r="F167" i="23"/>
  <c r="G167" i="23"/>
  <c r="F168" i="23"/>
  <c r="G168" i="23"/>
  <c r="F169" i="23"/>
  <c r="G169" i="23"/>
  <c r="F170" i="23"/>
  <c r="G170" i="23"/>
  <c r="F171" i="23"/>
  <c r="G171" i="23"/>
  <c r="F172" i="23"/>
  <c r="G172" i="23"/>
  <c r="F173" i="23"/>
  <c r="G173" i="23"/>
  <c r="F174" i="23"/>
  <c r="G174" i="23"/>
  <c r="F175" i="23"/>
  <c r="G175" i="23"/>
  <c r="F176" i="23"/>
  <c r="G176" i="23"/>
  <c r="F177" i="23"/>
  <c r="G177" i="23"/>
  <c r="F178" i="23"/>
  <c r="G178" i="23"/>
  <c r="F179" i="23"/>
  <c r="G179" i="23"/>
  <c r="F180" i="23"/>
  <c r="G180" i="23"/>
  <c r="F181" i="23"/>
  <c r="G181" i="23"/>
  <c r="F182" i="23"/>
  <c r="G182" i="23"/>
  <c r="F183" i="23"/>
  <c r="G183" i="23"/>
  <c r="F184" i="23"/>
  <c r="G184" i="23"/>
  <c r="F185" i="23"/>
  <c r="G185" i="23"/>
  <c r="F186" i="23"/>
  <c r="G186" i="23"/>
  <c r="F187" i="23"/>
  <c r="G187" i="23"/>
  <c r="F188" i="23"/>
  <c r="G188" i="23"/>
  <c r="F189" i="23"/>
  <c r="G189" i="23"/>
  <c r="F190" i="23"/>
  <c r="G190" i="23"/>
  <c r="F191" i="23"/>
  <c r="G191" i="23"/>
  <c r="B3" i="23"/>
  <c r="C3" i="23"/>
  <c r="B4" i="23"/>
  <c r="C4" i="23"/>
  <c r="B5" i="23"/>
  <c r="C5" i="23"/>
  <c r="B6" i="23"/>
  <c r="C6" i="23"/>
  <c r="B7" i="23"/>
  <c r="C7" i="23"/>
  <c r="B8" i="23"/>
  <c r="C8" i="23"/>
  <c r="B9" i="23"/>
  <c r="C9" i="23"/>
  <c r="B10" i="23"/>
  <c r="C10" i="23"/>
  <c r="B11" i="23"/>
  <c r="C11" i="23"/>
  <c r="B12" i="23"/>
  <c r="C12" i="23"/>
  <c r="B13" i="23"/>
  <c r="C13" i="23"/>
  <c r="B14" i="23"/>
  <c r="C14" i="23"/>
  <c r="B15" i="23"/>
  <c r="C15" i="23"/>
  <c r="B16" i="23"/>
  <c r="C16" i="23"/>
  <c r="B17" i="23"/>
  <c r="C17" i="23"/>
  <c r="B18" i="23"/>
  <c r="C18" i="23"/>
  <c r="B19" i="23"/>
  <c r="C19" i="23"/>
  <c r="B20" i="23"/>
  <c r="C20" i="23"/>
  <c r="B21" i="23"/>
  <c r="C21" i="23"/>
  <c r="B22" i="23"/>
  <c r="C22" i="23"/>
  <c r="B23" i="23"/>
  <c r="C23" i="23"/>
  <c r="B24" i="23"/>
  <c r="C24" i="23"/>
  <c r="B25" i="23"/>
  <c r="C25" i="23"/>
  <c r="B26" i="23"/>
  <c r="C26" i="23"/>
  <c r="B27" i="23"/>
  <c r="C27" i="23"/>
  <c r="B28" i="23"/>
  <c r="C28" i="23"/>
  <c r="B29" i="23"/>
  <c r="C29" i="23"/>
  <c r="B30" i="23"/>
  <c r="C30" i="23"/>
  <c r="B31" i="23"/>
  <c r="C31" i="23"/>
  <c r="B32" i="23"/>
  <c r="C32" i="23"/>
  <c r="B33" i="23"/>
  <c r="C33" i="23"/>
  <c r="B34" i="23"/>
  <c r="C34" i="23"/>
  <c r="B35" i="23"/>
  <c r="C35" i="23"/>
  <c r="B36" i="23"/>
  <c r="C36" i="23"/>
  <c r="B37" i="23"/>
  <c r="C37" i="23"/>
  <c r="B38" i="23"/>
  <c r="C38" i="23"/>
  <c r="B39" i="23"/>
  <c r="C39" i="23"/>
  <c r="B40" i="23"/>
  <c r="C40" i="23"/>
  <c r="B41" i="23"/>
  <c r="C41" i="23"/>
  <c r="B42" i="23"/>
  <c r="C42" i="23"/>
  <c r="B43" i="23"/>
  <c r="C43" i="23"/>
  <c r="B44" i="23"/>
  <c r="C44" i="23"/>
  <c r="B45" i="23"/>
  <c r="C45" i="23"/>
  <c r="B46" i="23"/>
  <c r="C46" i="23"/>
  <c r="B47" i="23"/>
  <c r="C47" i="23"/>
  <c r="B48" i="23"/>
  <c r="C48" i="23"/>
  <c r="B49" i="23"/>
  <c r="C49" i="23"/>
  <c r="B50" i="23"/>
  <c r="C50" i="23"/>
  <c r="B51" i="23"/>
  <c r="C51" i="23"/>
  <c r="B52" i="23"/>
  <c r="C52" i="23"/>
  <c r="B53" i="23"/>
  <c r="C53" i="23"/>
  <c r="B54" i="23"/>
  <c r="C54" i="23"/>
  <c r="B55" i="23"/>
  <c r="C55" i="23"/>
  <c r="B56" i="23"/>
  <c r="C56" i="23"/>
  <c r="B57" i="23"/>
  <c r="C57" i="23"/>
  <c r="B58" i="23"/>
  <c r="C58" i="23"/>
  <c r="B59" i="23"/>
  <c r="C59" i="23"/>
  <c r="B60" i="23"/>
  <c r="C60" i="23"/>
  <c r="B61" i="23"/>
  <c r="C61" i="23"/>
  <c r="B62" i="23"/>
  <c r="C62" i="23"/>
  <c r="B63" i="23"/>
  <c r="C63" i="23"/>
  <c r="B64" i="23"/>
  <c r="C64" i="23"/>
  <c r="B65" i="23"/>
  <c r="C65" i="23"/>
  <c r="B66" i="23"/>
  <c r="C66" i="23"/>
  <c r="B67" i="23"/>
  <c r="C67" i="23"/>
  <c r="B68" i="23"/>
  <c r="C68" i="23"/>
  <c r="B69" i="23"/>
  <c r="C69" i="23"/>
  <c r="B70" i="23"/>
  <c r="C70" i="23"/>
  <c r="B71" i="23"/>
  <c r="C71" i="23"/>
  <c r="B72" i="23"/>
  <c r="C72" i="23"/>
  <c r="B73" i="23"/>
  <c r="C73" i="23"/>
  <c r="B74" i="23"/>
  <c r="C74" i="23"/>
  <c r="B75" i="23"/>
  <c r="C75" i="23"/>
  <c r="B76" i="23"/>
  <c r="C76" i="23"/>
  <c r="B77" i="23"/>
  <c r="C77" i="23"/>
  <c r="B78" i="23"/>
  <c r="C78" i="23"/>
  <c r="B79" i="23"/>
  <c r="C79" i="23"/>
  <c r="B80" i="23"/>
  <c r="C80" i="23"/>
  <c r="B81" i="23"/>
  <c r="C81" i="23"/>
  <c r="B82" i="23"/>
  <c r="C82" i="23"/>
  <c r="B83" i="23"/>
  <c r="C83" i="23"/>
  <c r="B84" i="23"/>
  <c r="C84" i="23"/>
  <c r="B85" i="23"/>
  <c r="C85" i="23"/>
  <c r="B86" i="23"/>
  <c r="C86" i="23"/>
  <c r="B87" i="23"/>
  <c r="C87" i="23"/>
  <c r="B88" i="23"/>
  <c r="C88" i="23"/>
  <c r="B89" i="23"/>
  <c r="C89" i="23"/>
  <c r="B90" i="23"/>
  <c r="C90" i="23"/>
  <c r="B91" i="23"/>
  <c r="C91" i="23"/>
  <c r="B92" i="23"/>
  <c r="C92" i="23"/>
  <c r="B93" i="23"/>
  <c r="C93" i="23"/>
  <c r="B94" i="23"/>
  <c r="C94" i="23"/>
  <c r="B95" i="23"/>
  <c r="C95" i="23"/>
  <c r="B96" i="23"/>
  <c r="C96" i="23"/>
  <c r="B97" i="23"/>
  <c r="C97" i="23"/>
  <c r="B98" i="23"/>
  <c r="C98" i="23"/>
  <c r="B99" i="23"/>
  <c r="C99" i="23"/>
  <c r="B100" i="23"/>
  <c r="C100" i="23"/>
  <c r="B101" i="23"/>
  <c r="C101" i="23"/>
  <c r="B102" i="23"/>
  <c r="C102" i="23"/>
  <c r="B103" i="23"/>
  <c r="C103" i="23"/>
  <c r="B104" i="23"/>
  <c r="C104" i="23"/>
  <c r="B105" i="23"/>
  <c r="C105" i="23"/>
  <c r="B106" i="23"/>
  <c r="C106" i="23"/>
  <c r="B107" i="23"/>
  <c r="C107" i="23"/>
  <c r="B108" i="23"/>
  <c r="C108" i="23"/>
  <c r="B109" i="23"/>
  <c r="C109" i="23"/>
  <c r="B110" i="23"/>
  <c r="C110" i="23"/>
  <c r="B111" i="23"/>
  <c r="C111" i="23"/>
  <c r="B112" i="23"/>
  <c r="C112" i="23"/>
  <c r="B113" i="23"/>
  <c r="C113" i="23"/>
  <c r="B114" i="23"/>
  <c r="C114" i="23"/>
  <c r="B115" i="23"/>
  <c r="C115" i="23"/>
  <c r="B116" i="23"/>
  <c r="C116" i="23"/>
  <c r="B117" i="23"/>
  <c r="C117" i="23"/>
  <c r="B118" i="23"/>
  <c r="C118" i="23"/>
  <c r="B119" i="23"/>
  <c r="C119" i="23"/>
  <c r="B120" i="23"/>
  <c r="C120" i="23"/>
  <c r="B121" i="23"/>
  <c r="C121" i="23"/>
  <c r="B122" i="23"/>
  <c r="C122" i="23"/>
  <c r="B123" i="23"/>
  <c r="C123" i="23"/>
  <c r="B124" i="23"/>
  <c r="C124" i="23"/>
  <c r="B125" i="23"/>
  <c r="C125" i="23"/>
  <c r="B126" i="23"/>
  <c r="C126" i="23"/>
  <c r="B127" i="23"/>
  <c r="C127" i="23"/>
  <c r="B128" i="23"/>
  <c r="C128" i="23"/>
  <c r="B129" i="23"/>
  <c r="C129" i="23"/>
  <c r="B130" i="23"/>
  <c r="C130" i="23"/>
  <c r="B131" i="23"/>
  <c r="C131" i="23"/>
  <c r="B132" i="23"/>
  <c r="C132" i="23"/>
  <c r="B133" i="23"/>
  <c r="C133" i="23"/>
  <c r="B134" i="23"/>
  <c r="C134" i="23"/>
  <c r="B135" i="23"/>
  <c r="C135" i="23"/>
  <c r="B136" i="23"/>
  <c r="C136" i="23"/>
  <c r="B137" i="23"/>
  <c r="C137" i="23"/>
  <c r="B138" i="23"/>
  <c r="C138" i="23"/>
  <c r="B139" i="23"/>
  <c r="C139" i="23"/>
  <c r="B140" i="23"/>
  <c r="C140" i="23"/>
  <c r="B141" i="23"/>
  <c r="C141" i="23"/>
  <c r="B142" i="23"/>
  <c r="C142" i="23"/>
  <c r="B143" i="23"/>
  <c r="C143" i="23"/>
  <c r="B144" i="23"/>
  <c r="C144" i="23"/>
  <c r="B145" i="23"/>
  <c r="C145" i="23"/>
  <c r="B146" i="23"/>
  <c r="C146" i="23"/>
  <c r="B147" i="23"/>
  <c r="C147" i="23"/>
  <c r="B148" i="23"/>
  <c r="C148" i="23"/>
  <c r="B149" i="23"/>
  <c r="C149" i="23"/>
  <c r="B150" i="23"/>
  <c r="C150" i="23"/>
  <c r="B151" i="23"/>
  <c r="C151" i="23"/>
  <c r="B152" i="23"/>
  <c r="C152" i="23"/>
  <c r="B153" i="23"/>
  <c r="C153" i="23"/>
  <c r="B154" i="23"/>
  <c r="C154" i="23"/>
  <c r="B155" i="23"/>
  <c r="C155" i="23"/>
  <c r="B156" i="23"/>
  <c r="C156" i="23"/>
  <c r="B157" i="23"/>
  <c r="C157" i="23"/>
  <c r="B158" i="23"/>
  <c r="C158" i="23"/>
  <c r="B159" i="23"/>
  <c r="C159" i="23"/>
  <c r="B160" i="23"/>
  <c r="C160" i="23"/>
  <c r="B161" i="23"/>
  <c r="C161" i="23"/>
  <c r="B162" i="23"/>
  <c r="C162" i="23"/>
  <c r="B163" i="23"/>
  <c r="C163" i="23"/>
  <c r="B164" i="23"/>
  <c r="C164" i="23"/>
  <c r="B165" i="23"/>
  <c r="C165" i="23"/>
  <c r="B166" i="23"/>
  <c r="C166" i="23"/>
  <c r="B167" i="23"/>
  <c r="C167" i="23"/>
  <c r="B168" i="23"/>
  <c r="C168" i="23"/>
  <c r="B169" i="23"/>
  <c r="C169" i="23"/>
  <c r="B170" i="23"/>
  <c r="C170" i="23"/>
  <c r="B171" i="23"/>
  <c r="C171" i="23"/>
  <c r="B172" i="23"/>
  <c r="C172" i="23"/>
  <c r="B173" i="23"/>
  <c r="C173" i="23"/>
  <c r="B174" i="23"/>
  <c r="C174" i="23"/>
  <c r="B175" i="23"/>
  <c r="C175" i="23"/>
  <c r="B176" i="23"/>
  <c r="C176" i="23"/>
  <c r="B177" i="23"/>
  <c r="C177" i="23"/>
  <c r="B178" i="23"/>
  <c r="C178" i="23"/>
  <c r="B179" i="23"/>
  <c r="C179" i="23"/>
  <c r="B180" i="23"/>
  <c r="C180" i="23"/>
  <c r="B181" i="23"/>
  <c r="C181" i="23"/>
  <c r="B182" i="23"/>
  <c r="C182" i="23"/>
  <c r="B183" i="23"/>
  <c r="C183" i="23"/>
  <c r="B184" i="23"/>
  <c r="C184" i="23"/>
  <c r="B185" i="23"/>
  <c r="C185" i="23"/>
  <c r="B186" i="23"/>
  <c r="C186" i="23"/>
  <c r="B187" i="23"/>
  <c r="C187" i="23"/>
  <c r="B188" i="23"/>
  <c r="C188" i="23"/>
  <c r="B189" i="23"/>
  <c r="C189" i="23"/>
  <c r="B190" i="23"/>
  <c r="C190" i="23"/>
  <c r="B191" i="23"/>
  <c r="C191" i="23"/>
  <c r="G2" i="23"/>
  <c r="F2" i="23"/>
  <c r="C2" i="23"/>
  <c r="B2" i="23"/>
  <c r="AB1486" i="23" a="1"/>
  <c r="AB1486" i="23" s="1"/>
  <c r="AB1485" i="23" a="1"/>
  <c r="AB1485" i="23" s="1"/>
  <c r="AB1484" i="23" a="1"/>
  <c r="AB1484" i="23" s="1"/>
  <c r="AB1483" i="23" a="1"/>
  <c r="AB1483" i="23" s="1"/>
  <c r="AB1482" i="23" a="1"/>
  <c r="AB1482" i="23" s="1"/>
  <c r="AB1481" i="23" a="1"/>
  <c r="AB1481" i="23" s="1"/>
  <c r="AB1480" i="23" a="1"/>
  <c r="AB1480" i="23" s="1"/>
  <c r="AC1479" i="23" a="1"/>
  <c r="AC1479" i="23" s="1"/>
  <c r="AC1478" i="23" a="1"/>
  <c r="AC1478" i="23" s="1"/>
  <c r="AC1477" i="23" a="1"/>
  <c r="AC1477" i="23" s="1"/>
  <c r="AC1476" i="23" a="1"/>
  <c r="AC1476" i="23" s="1"/>
  <c r="AC1475" i="23" a="1"/>
  <c r="AC1475" i="23" s="1"/>
  <c r="AC1474" i="23" a="1"/>
  <c r="AC1474" i="23" s="1"/>
  <c r="AC1473" i="23" a="1"/>
  <c r="AC1473" i="23" s="1"/>
  <c r="AC1472" i="23" a="1"/>
  <c r="AC1472" i="23" s="1"/>
  <c r="AC1471" i="23" a="1"/>
  <c r="AC1471" i="23" s="1"/>
  <c r="AC1470" i="23" a="1"/>
  <c r="AC1470" i="23" s="1"/>
  <c r="AC1469" i="23" a="1"/>
  <c r="AC1469" i="23" s="1"/>
  <c r="AC1468" i="23" a="1"/>
  <c r="AC1468" i="23" s="1"/>
  <c r="AC1467" i="23" a="1"/>
  <c r="AC1467" i="23" s="1"/>
  <c r="AC1466" i="23" a="1"/>
  <c r="AC1466" i="23" s="1"/>
  <c r="AC1465" i="23" a="1"/>
  <c r="AC1465" i="23" s="1"/>
  <c r="AC1464" i="23" a="1"/>
  <c r="AC1464" i="23" s="1"/>
  <c r="AC1463" i="23" a="1"/>
  <c r="AC1463" i="23" s="1"/>
  <c r="AN191" i="23"/>
  <c r="AM191" i="23"/>
  <c r="AK191" i="23"/>
  <c r="AB191" i="23" a="1"/>
  <c r="AB191" i="23" s="1"/>
  <c r="Y191" i="23"/>
  <c r="AD191" i="23" s="1"/>
  <c r="AH191" i="23" s="1"/>
  <c r="T191" i="23"/>
  <c r="X191" i="23" s="1"/>
  <c r="S191" i="23" a="1"/>
  <c r="S191" i="23" s="1"/>
  <c r="R191" i="23" a="1"/>
  <c r="R191" i="23" s="1"/>
  <c r="L191" i="23"/>
  <c r="N191" i="23" s="1"/>
  <c r="AN190" i="23"/>
  <c r="AM190" i="23"/>
  <c r="AK190" i="23"/>
  <c r="AB190" i="23" a="1"/>
  <c r="AB190" i="23" s="1"/>
  <c r="Y190" i="23"/>
  <c r="AD190" i="23" s="1"/>
  <c r="AH190" i="23" s="1"/>
  <c r="T190" i="23"/>
  <c r="X190" i="23" s="1"/>
  <c r="S190" i="23" a="1"/>
  <c r="S190" i="23" s="1"/>
  <c r="R190" i="23" a="1"/>
  <c r="R190" i="23" s="1"/>
  <c r="L190" i="23"/>
  <c r="N190" i="23" s="1"/>
  <c r="AN189" i="23"/>
  <c r="AM189" i="23"/>
  <c r="AK189" i="23"/>
  <c r="AB189" i="23" a="1"/>
  <c r="AB189" i="23" s="1"/>
  <c r="Y189" i="23"/>
  <c r="AD189" i="23" s="1"/>
  <c r="AH189" i="23" s="1"/>
  <c r="T189" i="23"/>
  <c r="X189" i="23" s="1"/>
  <c r="S189" i="23" a="1"/>
  <c r="S189" i="23" s="1"/>
  <c r="R189" i="23" a="1"/>
  <c r="R189" i="23" s="1"/>
  <c r="L189" i="23"/>
  <c r="N189" i="23" s="1"/>
  <c r="AN188" i="23"/>
  <c r="AM188" i="23"/>
  <c r="AK188" i="23"/>
  <c r="AB188" i="23" a="1"/>
  <c r="AB188" i="23" s="1"/>
  <c r="Y188" i="23"/>
  <c r="AD188" i="23" s="1"/>
  <c r="AH188" i="23" s="1"/>
  <c r="T188" i="23"/>
  <c r="X188" i="23" s="1"/>
  <c r="S188" i="23" a="1"/>
  <c r="S188" i="23" s="1"/>
  <c r="R188" i="23" a="1"/>
  <c r="R188" i="23" s="1"/>
  <c r="L188" i="23"/>
  <c r="N188" i="23" s="1"/>
  <c r="AN187" i="23"/>
  <c r="AM187" i="23"/>
  <c r="AK187" i="23"/>
  <c r="AB187" i="23" a="1"/>
  <c r="AB187" i="23" s="1"/>
  <c r="Y187" i="23"/>
  <c r="AD187" i="23" s="1"/>
  <c r="AH187" i="23" s="1"/>
  <c r="T187" i="23"/>
  <c r="X187" i="23" s="1"/>
  <c r="S187" i="23" a="1"/>
  <c r="S187" i="23" s="1"/>
  <c r="R187" i="23" a="1"/>
  <c r="R187" i="23" s="1"/>
  <c r="L187" i="23"/>
  <c r="N187" i="23" s="1"/>
  <c r="AN186" i="23"/>
  <c r="AM186" i="23"/>
  <c r="AK186" i="23"/>
  <c r="AB186" i="23" a="1"/>
  <c r="AB186" i="23" s="1"/>
  <c r="Y186" i="23"/>
  <c r="T186" i="23"/>
  <c r="X186" i="23" s="1"/>
  <c r="S186" i="23" a="1"/>
  <c r="S186" i="23" s="1"/>
  <c r="R186" i="23" a="1"/>
  <c r="R186" i="23" s="1"/>
  <c r="L186" i="23"/>
  <c r="N186" i="23" s="1"/>
  <c r="AN185" i="23"/>
  <c r="AM185" i="23"/>
  <c r="AK185" i="23"/>
  <c r="AB185" i="23" a="1"/>
  <c r="AB185" i="23" s="1"/>
  <c r="Y185" i="23"/>
  <c r="T185" i="23"/>
  <c r="X185" i="23" s="1"/>
  <c r="S185" i="23" a="1"/>
  <c r="S185" i="23" s="1"/>
  <c r="R185" i="23" a="1"/>
  <c r="R185" i="23" s="1"/>
  <c r="L185" i="23"/>
  <c r="N185" i="23" s="1"/>
  <c r="AN184" i="23"/>
  <c r="AM184" i="23"/>
  <c r="AK184" i="23"/>
  <c r="Y184" i="23"/>
  <c r="AD184" i="23" s="1"/>
  <c r="AH184" i="23" s="1"/>
  <c r="T184" i="23"/>
  <c r="X184" i="23" s="1"/>
  <c r="S184" i="23" a="1"/>
  <c r="S184" i="23" s="1"/>
  <c r="R184" i="23" a="1"/>
  <c r="R184" i="23" s="1"/>
  <c r="L184" i="23"/>
  <c r="N184" i="23" s="1"/>
  <c r="AN183" i="23"/>
  <c r="AM183" i="23"/>
  <c r="AK183" i="23"/>
  <c r="AB183" i="23" a="1"/>
  <c r="AB183" i="23" s="1"/>
  <c r="Y183" i="23"/>
  <c r="T183" i="23"/>
  <c r="X183" i="23" s="1"/>
  <c r="S183" i="23" a="1"/>
  <c r="S183" i="23" s="1"/>
  <c r="R183" i="23" a="1"/>
  <c r="R183" i="23" s="1"/>
  <c r="L183" i="23"/>
  <c r="N183" i="23" s="1"/>
  <c r="AN182" i="23"/>
  <c r="AM182" i="23"/>
  <c r="AK182" i="23"/>
  <c r="AB182" i="23" a="1"/>
  <c r="AB182" i="23" s="1"/>
  <c r="Y182" i="23"/>
  <c r="AD182" i="23" s="1"/>
  <c r="AH182" i="23" s="1"/>
  <c r="T182" i="23"/>
  <c r="X182" i="23" s="1"/>
  <c r="S182" i="23" a="1"/>
  <c r="S182" i="23" s="1"/>
  <c r="R182" i="23" a="1"/>
  <c r="R182" i="23" s="1"/>
  <c r="L182" i="23"/>
  <c r="N182" i="23" s="1"/>
  <c r="AN181" i="23"/>
  <c r="AM181" i="23"/>
  <c r="AK181" i="23"/>
  <c r="AB181" i="23" a="1"/>
  <c r="AB181" i="23" s="1"/>
  <c r="Y181" i="23"/>
  <c r="AC181" i="23" s="1" a="1"/>
  <c r="AC181" i="23" s="1"/>
  <c r="T181" i="23"/>
  <c r="X181" i="23" s="1"/>
  <c r="S181" i="23" a="1"/>
  <c r="S181" i="23" s="1"/>
  <c r="R181" i="23" a="1"/>
  <c r="R181" i="23" s="1"/>
  <c r="L181" i="23"/>
  <c r="N181" i="23" s="1"/>
  <c r="AN180" i="23"/>
  <c r="AM180" i="23"/>
  <c r="AK180" i="23"/>
  <c r="AB180" i="23" a="1"/>
  <c r="AB180" i="23" s="1"/>
  <c r="Y180" i="23"/>
  <c r="T180" i="23"/>
  <c r="X180" i="23" s="1"/>
  <c r="S180" i="23" a="1"/>
  <c r="S180" i="23" s="1"/>
  <c r="R180" i="23" a="1"/>
  <c r="R180" i="23" s="1"/>
  <c r="L180" i="23"/>
  <c r="N180" i="23" s="1"/>
  <c r="AN179" i="23"/>
  <c r="AM179" i="23"/>
  <c r="AK179" i="23"/>
  <c r="AB179" i="23" a="1"/>
  <c r="AB179" i="23" s="1"/>
  <c r="Y179" i="23"/>
  <c r="AC179" i="23" s="1" a="1"/>
  <c r="AC179" i="23" s="1"/>
  <c r="T179" i="23"/>
  <c r="X179" i="23" s="1"/>
  <c r="S179" i="23" a="1"/>
  <c r="S179" i="23" s="1"/>
  <c r="R179" i="23" a="1"/>
  <c r="R179" i="23" s="1"/>
  <c r="L179" i="23"/>
  <c r="N179" i="23" s="1"/>
  <c r="AN178" i="23"/>
  <c r="AM178" i="23"/>
  <c r="AK178" i="23"/>
  <c r="AB178" i="23" a="1"/>
  <c r="AB178" i="23" s="1"/>
  <c r="Y178" i="23"/>
  <c r="T178" i="23"/>
  <c r="X178" i="23" s="1"/>
  <c r="S178" i="23" a="1"/>
  <c r="S178" i="23" s="1"/>
  <c r="R178" i="23" a="1"/>
  <c r="R178" i="23" s="1"/>
  <c r="L178" i="23"/>
  <c r="N178" i="23" s="1"/>
  <c r="AN177" i="23"/>
  <c r="AM177" i="23"/>
  <c r="AK177" i="23"/>
  <c r="AB177" i="23" a="1"/>
  <c r="AB177" i="23" s="1"/>
  <c r="Y177" i="23"/>
  <c r="AD177" i="23" s="1"/>
  <c r="AH177" i="23" s="1"/>
  <c r="T177" i="23"/>
  <c r="X177" i="23" s="1"/>
  <c r="S177" i="23" a="1"/>
  <c r="S177" i="23" s="1"/>
  <c r="R177" i="23" a="1"/>
  <c r="R177" i="23" s="1"/>
  <c r="L177" i="23"/>
  <c r="N177" i="23" s="1"/>
  <c r="AN176" i="23"/>
  <c r="AM176" i="23"/>
  <c r="AK176" i="23"/>
  <c r="AB176" i="23" a="1"/>
  <c r="AB176" i="23" s="1"/>
  <c r="Y176" i="23"/>
  <c r="AD176" i="23" s="1"/>
  <c r="AH176" i="23" s="1"/>
  <c r="T176" i="23"/>
  <c r="X176" i="23" s="1"/>
  <c r="S176" i="23" a="1"/>
  <c r="S176" i="23" s="1"/>
  <c r="R176" i="23" a="1"/>
  <c r="R176" i="23" s="1"/>
  <c r="L176" i="23"/>
  <c r="N176" i="23" s="1"/>
  <c r="AN175" i="23"/>
  <c r="AM175" i="23"/>
  <c r="AK175" i="23"/>
  <c r="Y175" i="23"/>
  <c r="AD175" i="23" s="1"/>
  <c r="AH175" i="23" s="1"/>
  <c r="T175" i="23"/>
  <c r="X175" i="23" s="1"/>
  <c r="S175" i="23" a="1"/>
  <c r="S175" i="23" s="1"/>
  <c r="L175" i="23"/>
  <c r="N175" i="23" s="1"/>
  <c r="AN174" i="23"/>
  <c r="AM174" i="23"/>
  <c r="AK174" i="23"/>
  <c r="Y174" i="23"/>
  <c r="AD174" i="23" s="1"/>
  <c r="AH174" i="23" s="1"/>
  <c r="T174" i="23"/>
  <c r="X174" i="23" s="1"/>
  <c r="S174" i="23" a="1"/>
  <c r="S174" i="23" s="1"/>
  <c r="L174" i="23"/>
  <c r="N174" i="23" s="1"/>
  <c r="AN173" i="23"/>
  <c r="AM173" i="23"/>
  <c r="AK173" i="23"/>
  <c r="AB173" i="23" a="1"/>
  <c r="AB173" i="23" s="1"/>
  <c r="Y173" i="23"/>
  <c r="AD173" i="23" s="1"/>
  <c r="AH173" i="23" s="1"/>
  <c r="T173" i="23"/>
  <c r="X173" i="23" s="1"/>
  <c r="S173" i="23" a="1"/>
  <c r="S173" i="23" s="1"/>
  <c r="R173" i="23" a="1"/>
  <c r="R173" i="23" s="1"/>
  <c r="L173" i="23"/>
  <c r="N173" i="23" s="1"/>
  <c r="AN172" i="23"/>
  <c r="AM172" i="23"/>
  <c r="AK172" i="23"/>
  <c r="AB172" i="23" a="1"/>
  <c r="AB172" i="23" s="1"/>
  <c r="Y172" i="23"/>
  <c r="T172" i="23"/>
  <c r="X172" i="23" s="1"/>
  <c r="S172" i="23" a="1"/>
  <c r="S172" i="23" s="1"/>
  <c r="R172" i="23" a="1"/>
  <c r="R172" i="23" s="1"/>
  <c r="L172" i="23"/>
  <c r="N172" i="23" s="1"/>
  <c r="AN171" i="23"/>
  <c r="AM171" i="23"/>
  <c r="AK171" i="23"/>
  <c r="Y171" i="23"/>
  <c r="AC171" i="23" s="1" a="1"/>
  <c r="AC171" i="23" s="1"/>
  <c r="T171" i="23"/>
  <c r="X171" i="23" s="1"/>
  <c r="S171" i="23" a="1"/>
  <c r="S171" i="23" s="1"/>
  <c r="R171" i="23" a="1"/>
  <c r="R171" i="23" s="1"/>
  <c r="L171" i="23"/>
  <c r="N171" i="23" s="1"/>
  <c r="AN170" i="23"/>
  <c r="AM170" i="23"/>
  <c r="AK170" i="23"/>
  <c r="Y170" i="23"/>
  <c r="T170" i="23"/>
  <c r="X170" i="23" s="1"/>
  <c r="S170" i="23" a="1"/>
  <c r="S170" i="23" s="1"/>
  <c r="R170" i="23" a="1"/>
  <c r="R170" i="23" s="1"/>
  <c r="L170" i="23"/>
  <c r="N170" i="23" s="1"/>
  <c r="AN169" i="23"/>
  <c r="AM169" i="23"/>
  <c r="AK169" i="23"/>
  <c r="Y169" i="23"/>
  <c r="AC169" i="23" s="1" a="1"/>
  <c r="AC169" i="23" s="1"/>
  <c r="T169" i="23"/>
  <c r="X169" i="23" s="1"/>
  <c r="S169" i="23" a="1"/>
  <c r="S169" i="23" s="1"/>
  <c r="R169" i="23" a="1"/>
  <c r="R169" i="23" s="1"/>
  <c r="L169" i="23"/>
  <c r="N169" i="23" s="1"/>
  <c r="AN168" i="23"/>
  <c r="AM168" i="23"/>
  <c r="AK168" i="23"/>
  <c r="AB168" i="23" a="1"/>
  <c r="AB168" i="23" s="1"/>
  <c r="Y168" i="23"/>
  <c r="AD168" i="23" s="1"/>
  <c r="AH168" i="23" s="1"/>
  <c r="T168" i="23"/>
  <c r="X168" i="23" s="1"/>
  <c r="S168" i="23" a="1"/>
  <c r="S168" i="23" s="1"/>
  <c r="R168" i="23" a="1"/>
  <c r="R168" i="23" s="1"/>
  <c r="L168" i="23"/>
  <c r="N168" i="23" s="1"/>
  <c r="AN167" i="23"/>
  <c r="AM167" i="23"/>
  <c r="AK167" i="23"/>
  <c r="AB167" i="23" a="1"/>
  <c r="AB167" i="23" s="1"/>
  <c r="Y167" i="23"/>
  <c r="AD167" i="23" s="1"/>
  <c r="AH167" i="23" s="1"/>
  <c r="T167" i="23"/>
  <c r="X167" i="23" s="1"/>
  <c r="S167" i="23" a="1"/>
  <c r="S167" i="23" s="1"/>
  <c r="L167" i="23"/>
  <c r="N167" i="23" s="1"/>
  <c r="AN166" i="23"/>
  <c r="AM166" i="23"/>
  <c r="AK166" i="23"/>
  <c r="AB166" i="23" a="1"/>
  <c r="AB166" i="23" s="1"/>
  <c r="Y166" i="23"/>
  <c r="AC166" i="23" s="1" a="1"/>
  <c r="AC166" i="23" s="1"/>
  <c r="T166" i="23"/>
  <c r="X166" i="23" s="1"/>
  <c r="S166" i="23" a="1"/>
  <c r="S166" i="23" s="1"/>
  <c r="L166" i="23"/>
  <c r="N166" i="23" s="1"/>
  <c r="AN165" i="23"/>
  <c r="AM165" i="23"/>
  <c r="AK165" i="23"/>
  <c r="Y165" i="23"/>
  <c r="AC165" i="23" s="1" a="1"/>
  <c r="AC165" i="23" s="1"/>
  <c r="T165" i="23"/>
  <c r="X165" i="23" s="1"/>
  <c r="S165" i="23" a="1"/>
  <c r="S165" i="23" s="1"/>
  <c r="L165" i="23"/>
  <c r="N165" i="23" s="1"/>
  <c r="AN164" i="23"/>
  <c r="AM164" i="23"/>
  <c r="AK164" i="23"/>
  <c r="AB164" i="23" a="1"/>
  <c r="AB164" i="23" s="1"/>
  <c r="Y164" i="23"/>
  <c r="AC164" i="23" s="1" a="1"/>
  <c r="AC164" i="23" s="1"/>
  <c r="T164" i="23"/>
  <c r="X164" i="23" s="1"/>
  <c r="S164" i="23" a="1"/>
  <c r="S164" i="23" s="1"/>
  <c r="R164" i="23" a="1"/>
  <c r="R164" i="23" s="1"/>
  <c r="L164" i="23"/>
  <c r="N164" i="23" s="1"/>
  <c r="AN163" i="23"/>
  <c r="AM163" i="23"/>
  <c r="AK163" i="23"/>
  <c r="AB163" i="23" a="1"/>
  <c r="AB163" i="23" s="1"/>
  <c r="Y163" i="23"/>
  <c r="AC163" i="23" s="1" a="1"/>
  <c r="AC163" i="23" s="1"/>
  <c r="T163" i="23"/>
  <c r="X163" i="23" s="1"/>
  <c r="S163" i="23" a="1"/>
  <c r="S163" i="23" s="1"/>
  <c r="R163" i="23" a="1"/>
  <c r="R163" i="23" s="1"/>
  <c r="L163" i="23"/>
  <c r="N163" i="23" s="1"/>
  <c r="AN162" i="23"/>
  <c r="AM162" i="23"/>
  <c r="AK162" i="23"/>
  <c r="AB162" i="23" a="1"/>
  <c r="AB162" i="23" s="1"/>
  <c r="Y162" i="23"/>
  <c r="T162" i="23"/>
  <c r="X162" i="23" s="1"/>
  <c r="S162" i="23" a="1"/>
  <c r="S162" i="23" s="1"/>
  <c r="R162" i="23" a="1"/>
  <c r="R162" i="23" s="1"/>
  <c r="L162" i="23"/>
  <c r="N162" i="23" s="1"/>
  <c r="AN161" i="23"/>
  <c r="AM161" i="23"/>
  <c r="AK161" i="23"/>
  <c r="AB161" i="23" a="1"/>
  <c r="AB161" i="23" s="1"/>
  <c r="Y161" i="23"/>
  <c r="AC161" i="23" s="1" a="1"/>
  <c r="AC161" i="23" s="1"/>
  <c r="T161" i="23"/>
  <c r="X161" i="23" s="1"/>
  <c r="S161" i="23" a="1"/>
  <c r="S161" i="23" s="1"/>
  <c r="R161" i="23" a="1"/>
  <c r="R161" i="23" s="1"/>
  <c r="L161" i="23"/>
  <c r="N161" i="23" s="1"/>
  <c r="AN160" i="23"/>
  <c r="AM160" i="23"/>
  <c r="AK160" i="23"/>
  <c r="AB160" i="23" a="1"/>
  <c r="AB160" i="23" s="1"/>
  <c r="Y160" i="23"/>
  <c r="AD160" i="23" s="1"/>
  <c r="AH160" i="23" s="1"/>
  <c r="T160" i="23"/>
  <c r="X160" i="23" s="1"/>
  <c r="S160" i="23" a="1"/>
  <c r="S160" i="23" s="1"/>
  <c r="R160" i="23" a="1"/>
  <c r="R160" i="23" s="1"/>
  <c r="L160" i="23"/>
  <c r="N160" i="23" s="1"/>
  <c r="AN159" i="23"/>
  <c r="AM159" i="23"/>
  <c r="AK159" i="23"/>
  <c r="AB159" i="23" a="1"/>
  <c r="AB159" i="23" s="1"/>
  <c r="Y159" i="23"/>
  <c r="T159" i="23"/>
  <c r="X159" i="23" s="1"/>
  <c r="S159" i="23" a="1"/>
  <c r="S159" i="23" s="1"/>
  <c r="R159" i="23" a="1"/>
  <c r="R159" i="23" s="1"/>
  <c r="L159" i="23"/>
  <c r="N159" i="23" s="1"/>
  <c r="AN158" i="23"/>
  <c r="AM158" i="23"/>
  <c r="AK158" i="23"/>
  <c r="AB158" i="23" a="1"/>
  <c r="AB158" i="23" s="1"/>
  <c r="Y158" i="23"/>
  <c r="AD158" i="23" s="1"/>
  <c r="AH158" i="23" s="1"/>
  <c r="T158" i="23"/>
  <c r="X158" i="23" s="1"/>
  <c r="S158" i="23" a="1"/>
  <c r="S158" i="23" s="1"/>
  <c r="L158" i="23"/>
  <c r="N158" i="23" s="1"/>
  <c r="AN157" i="23"/>
  <c r="AM157" i="23"/>
  <c r="AK157" i="23"/>
  <c r="AB157" i="23" a="1"/>
  <c r="AB157" i="23" s="1"/>
  <c r="Y157" i="23"/>
  <c r="AD157" i="23" s="1"/>
  <c r="AH157" i="23" s="1"/>
  <c r="T157" i="23"/>
  <c r="X157" i="23" s="1"/>
  <c r="S157" i="23" a="1"/>
  <c r="S157" i="23" s="1"/>
  <c r="L157" i="23"/>
  <c r="N157" i="23" s="1"/>
  <c r="AN156" i="23"/>
  <c r="AM156" i="23"/>
  <c r="AK156" i="23"/>
  <c r="AB156" i="23" a="1"/>
  <c r="AB156" i="23" s="1"/>
  <c r="Y156" i="23"/>
  <c r="T156" i="23"/>
  <c r="X156" i="23" s="1"/>
  <c r="S156" i="23" a="1"/>
  <c r="S156" i="23" s="1"/>
  <c r="L156" i="23"/>
  <c r="N156" i="23" s="1"/>
  <c r="AN155" i="23"/>
  <c r="AM155" i="23"/>
  <c r="AK155" i="23"/>
  <c r="AB155" i="23" a="1"/>
  <c r="AB155" i="23" s="1"/>
  <c r="Y155" i="23"/>
  <c r="AD155" i="23" s="1"/>
  <c r="AH155" i="23" s="1"/>
  <c r="T155" i="23"/>
  <c r="X155" i="23" s="1"/>
  <c r="S155" i="23" a="1"/>
  <c r="S155" i="23" s="1"/>
  <c r="L155" i="23"/>
  <c r="N155" i="23" s="1"/>
  <c r="AN154" i="23"/>
  <c r="AM154" i="23"/>
  <c r="AK154" i="23"/>
  <c r="AB154" i="23" a="1"/>
  <c r="AB154" i="23" s="1"/>
  <c r="Y154" i="23"/>
  <c r="T154" i="23"/>
  <c r="X154" i="23" s="1"/>
  <c r="S154" i="23" a="1"/>
  <c r="S154" i="23" s="1"/>
  <c r="L154" i="23"/>
  <c r="N154" i="23" s="1"/>
  <c r="AN153" i="23"/>
  <c r="AM153" i="23"/>
  <c r="AK153" i="23"/>
  <c r="AB153" i="23" a="1"/>
  <c r="AB153" i="23" s="1"/>
  <c r="Y153" i="23"/>
  <c r="AD153" i="23" s="1"/>
  <c r="AH153" i="23" s="1"/>
  <c r="T153" i="23"/>
  <c r="X153" i="23" s="1"/>
  <c r="S153" i="23" a="1"/>
  <c r="S153" i="23" s="1"/>
  <c r="L153" i="23"/>
  <c r="N153" i="23" s="1"/>
  <c r="AN152" i="23"/>
  <c r="AM152" i="23"/>
  <c r="AK152" i="23"/>
  <c r="AB152" i="23" a="1"/>
  <c r="AB152" i="23" s="1"/>
  <c r="Y152" i="23"/>
  <c r="AD152" i="23" s="1"/>
  <c r="AH152" i="23" s="1"/>
  <c r="T152" i="23"/>
  <c r="X152" i="23" s="1"/>
  <c r="S152" i="23" a="1"/>
  <c r="S152" i="23" s="1"/>
  <c r="L152" i="23"/>
  <c r="N152" i="23" s="1"/>
  <c r="AN151" i="23"/>
  <c r="AM151" i="23"/>
  <c r="AK151" i="23"/>
  <c r="AB151" i="23" a="1"/>
  <c r="AB151" i="23" s="1"/>
  <c r="Y151" i="23"/>
  <c r="AD151" i="23" s="1"/>
  <c r="AH151" i="23" s="1"/>
  <c r="T151" i="23"/>
  <c r="X151" i="23" s="1"/>
  <c r="S151" i="23" a="1"/>
  <c r="S151" i="23" s="1"/>
  <c r="L151" i="23"/>
  <c r="N151" i="23" s="1"/>
  <c r="AN150" i="23"/>
  <c r="AM150" i="23"/>
  <c r="AK150" i="23"/>
  <c r="AB150" i="23" a="1"/>
  <c r="AB150" i="23" s="1"/>
  <c r="Y150" i="23"/>
  <c r="AD150" i="23" s="1"/>
  <c r="AH150" i="23" s="1"/>
  <c r="T150" i="23"/>
  <c r="X150" i="23" s="1"/>
  <c r="S150" i="23" a="1"/>
  <c r="S150" i="23" s="1"/>
  <c r="L150" i="23"/>
  <c r="N150" i="23" s="1"/>
  <c r="AN149" i="23"/>
  <c r="AM149" i="23"/>
  <c r="AK149" i="23"/>
  <c r="AB149" i="23" a="1"/>
  <c r="AB149" i="23" s="1"/>
  <c r="Y149" i="23"/>
  <c r="AD149" i="23" s="1"/>
  <c r="AH149" i="23" s="1"/>
  <c r="T149" i="23"/>
  <c r="X149" i="23" s="1"/>
  <c r="S149" i="23" a="1"/>
  <c r="S149" i="23" s="1"/>
  <c r="L149" i="23"/>
  <c r="N149" i="23" s="1"/>
  <c r="AN148" i="23"/>
  <c r="AM148" i="23"/>
  <c r="AK148" i="23"/>
  <c r="AB148" i="23" a="1"/>
  <c r="AB148" i="23" s="1"/>
  <c r="Y148" i="23"/>
  <c r="AD148" i="23" s="1"/>
  <c r="AH148" i="23" s="1"/>
  <c r="T148" i="23"/>
  <c r="X148" i="23" s="1"/>
  <c r="S148" i="23" a="1"/>
  <c r="S148" i="23" s="1"/>
  <c r="L148" i="23"/>
  <c r="N148" i="23" s="1"/>
  <c r="AN147" i="23"/>
  <c r="AM147" i="23"/>
  <c r="AK147" i="23"/>
  <c r="AB147" i="23" a="1"/>
  <c r="AB147" i="23" s="1"/>
  <c r="Y147" i="23"/>
  <c r="AD147" i="23" s="1"/>
  <c r="AH147" i="23" s="1"/>
  <c r="T147" i="23"/>
  <c r="X147" i="23" s="1"/>
  <c r="S147" i="23" a="1"/>
  <c r="S147" i="23" s="1"/>
  <c r="L147" i="23"/>
  <c r="N147" i="23" s="1"/>
  <c r="AN146" i="23"/>
  <c r="AM146" i="23"/>
  <c r="AK146" i="23"/>
  <c r="AB146" i="23" a="1"/>
  <c r="AB146" i="23" s="1"/>
  <c r="Y146" i="23"/>
  <c r="T146" i="23"/>
  <c r="X146" i="23" s="1"/>
  <c r="S146" i="23" a="1"/>
  <c r="S146" i="23" s="1"/>
  <c r="L146" i="23"/>
  <c r="N146" i="23" s="1"/>
  <c r="AN145" i="23"/>
  <c r="AM145" i="23"/>
  <c r="AK145" i="23"/>
  <c r="AB145" i="23" a="1"/>
  <c r="AB145" i="23" s="1"/>
  <c r="Y145" i="23"/>
  <c r="T145" i="23"/>
  <c r="X145" i="23" s="1"/>
  <c r="S145" i="23" a="1"/>
  <c r="S145" i="23" s="1"/>
  <c r="L145" i="23"/>
  <c r="N145" i="23" s="1"/>
  <c r="AN144" i="23"/>
  <c r="AM144" i="23"/>
  <c r="AK144" i="23"/>
  <c r="AB144" i="23" a="1"/>
  <c r="AB144" i="23" s="1"/>
  <c r="Y144" i="23"/>
  <c r="AD144" i="23" s="1"/>
  <c r="AH144" i="23" s="1"/>
  <c r="T144" i="23"/>
  <c r="X144" i="23" s="1"/>
  <c r="S144" i="23" a="1"/>
  <c r="S144" i="23" s="1"/>
  <c r="L144" i="23"/>
  <c r="N144" i="23" s="1"/>
  <c r="AN143" i="23"/>
  <c r="AM143" i="23"/>
  <c r="AK143" i="23"/>
  <c r="AB143" i="23" a="1"/>
  <c r="AB143" i="23" s="1"/>
  <c r="Y143" i="23"/>
  <c r="T143" i="23"/>
  <c r="X143" i="23" s="1"/>
  <c r="S143" i="23" a="1"/>
  <c r="S143" i="23" s="1"/>
  <c r="L143" i="23"/>
  <c r="N143" i="23" s="1"/>
  <c r="AN142" i="23"/>
  <c r="AM142" i="23"/>
  <c r="AK142" i="23"/>
  <c r="AB142" i="23" a="1"/>
  <c r="AB142" i="23" s="1"/>
  <c r="Y142" i="23"/>
  <c r="AD142" i="23" s="1"/>
  <c r="AH142" i="23" s="1"/>
  <c r="T142" i="23"/>
  <c r="X142" i="23" s="1"/>
  <c r="S142" i="23" a="1"/>
  <c r="S142" i="23" s="1"/>
  <c r="L142" i="23"/>
  <c r="N142" i="23" s="1"/>
  <c r="AN141" i="23"/>
  <c r="AM141" i="23"/>
  <c r="AK141" i="23"/>
  <c r="AB141" i="23" a="1"/>
  <c r="AB141" i="23" s="1"/>
  <c r="Y141" i="23"/>
  <c r="AD141" i="23" s="1"/>
  <c r="AH141" i="23" s="1"/>
  <c r="T141" i="23"/>
  <c r="X141" i="23" s="1"/>
  <c r="S141" i="23" a="1"/>
  <c r="S141" i="23" s="1"/>
  <c r="L141" i="23"/>
  <c r="N141" i="23" s="1"/>
  <c r="AN140" i="23"/>
  <c r="AM140" i="23"/>
  <c r="AK140" i="23"/>
  <c r="AB140" i="23" a="1"/>
  <c r="AB140" i="23" s="1"/>
  <c r="Y140" i="23"/>
  <c r="AD140" i="23" s="1"/>
  <c r="AH140" i="23" s="1"/>
  <c r="T140" i="23"/>
  <c r="X140" i="23" s="1"/>
  <c r="S140" i="23" a="1"/>
  <c r="S140" i="23" s="1"/>
  <c r="L140" i="23"/>
  <c r="N140" i="23" s="1"/>
  <c r="AN139" i="23"/>
  <c r="AM139" i="23"/>
  <c r="AK139" i="23"/>
  <c r="AB139" i="23" a="1"/>
  <c r="AB139" i="23" s="1"/>
  <c r="Y139" i="23"/>
  <c r="AC139" i="23" s="1" a="1"/>
  <c r="AC139" i="23" s="1"/>
  <c r="T139" i="23"/>
  <c r="X139" i="23" s="1"/>
  <c r="S139" i="23" a="1"/>
  <c r="S139" i="23" s="1"/>
  <c r="L139" i="23"/>
  <c r="N139" i="23" s="1"/>
  <c r="AN138" i="23"/>
  <c r="AM138" i="23"/>
  <c r="AK138" i="23"/>
  <c r="AB138" i="23" a="1"/>
  <c r="AB138" i="23" s="1"/>
  <c r="Y138" i="23"/>
  <c r="T138" i="23"/>
  <c r="X138" i="23" s="1"/>
  <c r="S138" i="23" a="1"/>
  <c r="S138" i="23" s="1"/>
  <c r="L138" i="23"/>
  <c r="N138" i="23" s="1"/>
  <c r="AN137" i="23"/>
  <c r="AM137" i="23"/>
  <c r="AK137" i="23"/>
  <c r="AB137" i="23" a="1"/>
  <c r="AB137" i="23" s="1"/>
  <c r="Y137" i="23"/>
  <c r="AD137" i="23" s="1"/>
  <c r="AH137" i="23" s="1"/>
  <c r="T137" i="23"/>
  <c r="X137" i="23" s="1"/>
  <c r="S137" i="23" a="1"/>
  <c r="S137" i="23" s="1"/>
  <c r="L137" i="23"/>
  <c r="N137" i="23" s="1"/>
  <c r="AN136" i="23"/>
  <c r="AM136" i="23"/>
  <c r="AK136" i="23"/>
  <c r="AB136" i="23" a="1"/>
  <c r="AB136" i="23" s="1"/>
  <c r="Y136" i="23"/>
  <c r="AD136" i="23" s="1"/>
  <c r="AH136" i="23" s="1"/>
  <c r="T136" i="23"/>
  <c r="X136" i="23" s="1"/>
  <c r="S136" i="23" a="1"/>
  <c r="S136" i="23" s="1"/>
  <c r="L136" i="23"/>
  <c r="N136" i="23" s="1"/>
  <c r="AN135" i="23"/>
  <c r="AM135" i="23"/>
  <c r="AK135" i="23"/>
  <c r="AB135" i="23" a="1"/>
  <c r="AB135" i="23" s="1"/>
  <c r="Y135" i="23"/>
  <c r="AD135" i="23" s="1"/>
  <c r="AH135" i="23" s="1"/>
  <c r="T135" i="23"/>
  <c r="X135" i="23" s="1"/>
  <c r="S135" i="23" a="1"/>
  <c r="S135" i="23" s="1"/>
  <c r="L135" i="23"/>
  <c r="N135" i="23" s="1"/>
  <c r="AN134" i="23"/>
  <c r="AM134" i="23"/>
  <c r="AK134" i="23"/>
  <c r="AB134" i="23" a="1"/>
  <c r="AB134" i="23" s="1"/>
  <c r="Y134" i="23"/>
  <c r="AD134" i="23" s="1"/>
  <c r="AH134" i="23" s="1"/>
  <c r="T134" i="23"/>
  <c r="X134" i="23" s="1"/>
  <c r="S134" i="23" a="1"/>
  <c r="S134" i="23" s="1"/>
  <c r="R134" i="23" a="1"/>
  <c r="R134" i="23" s="1"/>
  <c r="L134" i="23"/>
  <c r="N134" i="23" s="1"/>
  <c r="AN133" i="23"/>
  <c r="AM133" i="23"/>
  <c r="AK133" i="23"/>
  <c r="Y133" i="23"/>
  <c r="AC133" i="23" s="1" a="1"/>
  <c r="AC133" i="23" s="1"/>
  <c r="T133" i="23"/>
  <c r="X133" i="23" s="1"/>
  <c r="S133" i="23" a="1"/>
  <c r="S133" i="23" s="1"/>
  <c r="R133" i="23" a="1"/>
  <c r="R133" i="23" s="1"/>
  <c r="L133" i="23"/>
  <c r="N133" i="23" s="1"/>
  <c r="AN132" i="23"/>
  <c r="AM132" i="23"/>
  <c r="AK132" i="23"/>
  <c r="AB132" i="23" a="1"/>
  <c r="AB132" i="23" s="1"/>
  <c r="Y132" i="23"/>
  <c r="AD132" i="23" s="1"/>
  <c r="AH132" i="23" s="1"/>
  <c r="T132" i="23"/>
  <c r="X132" i="23" s="1"/>
  <c r="S132" i="23" a="1"/>
  <c r="S132" i="23" s="1"/>
  <c r="R132" i="23" a="1"/>
  <c r="R132" i="23" s="1"/>
  <c r="L132" i="23"/>
  <c r="N132" i="23" s="1"/>
  <c r="AN131" i="23"/>
  <c r="AM131" i="23"/>
  <c r="AK131" i="23"/>
  <c r="AB131" i="23" a="1"/>
  <c r="AB131" i="23" s="1"/>
  <c r="Y131" i="23"/>
  <c r="AD131" i="23" s="1"/>
  <c r="AH131" i="23" s="1"/>
  <c r="T131" i="23"/>
  <c r="X131" i="23" s="1"/>
  <c r="S131" i="23" a="1"/>
  <c r="S131" i="23" s="1"/>
  <c r="R131" i="23" a="1"/>
  <c r="R131" i="23" s="1"/>
  <c r="L131" i="23"/>
  <c r="N131" i="23" s="1"/>
  <c r="AN130" i="23"/>
  <c r="AM130" i="23"/>
  <c r="AK130" i="23"/>
  <c r="Y130" i="23"/>
  <c r="T130" i="23"/>
  <c r="X130" i="23" s="1"/>
  <c r="S130" i="23" a="1"/>
  <c r="S130" i="23" s="1"/>
  <c r="R130" i="23" a="1"/>
  <c r="R130" i="23" s="1"/>
  <c r="L130" i="23"/>
  <c r="N130" i="23" s="1"/>
  <c r="AN129" i="23"/>
  <c r="AM129" i="23"/>
  <c r="AK129" i="23"/>
  <c r="Y129" i="23"/>
  <c r="AD129" i="23" s="1"/>
  <c r="AH129" i="23" s="1"/>
  <c r="T129" i="23"/>
  <c r="X129" i="23" s="1"/>
  <c r="S129" i="23" a="1"/>
  <c r="S129" i="23" s="1"/>
  <c r="R129" i="23" a="1"/>
  <c r="R129" i="23" s="1"/>
  <c r="L129" i="23"/>
  <c r="N129" i="23" s="1"/>
  <c r="AN128" i="23"/>
  <c r="AM128" i="23"/>
  <c r="AK128" i="23"/>
  <c r="Y128" i="23"/>
  <c r="AD128" i="23" s="1"/>
  <c r="AH128" i="23" s="1"/>
  <c r="T128" i="23"/>
  <c r="X128" i="23" s="1"/>
  <c r="S128" i="23" a="1"/>
  <c r="S128" i="23" s="1"/>
  <c r="R128" i="23" a="1"/>
  <c r="R128" i="23" s="1"/>
  <c r="L128" i="23"/>
  <c r="N128" i="23" s="1"/>
  <c r="AN127" i="23"/>
  <c r="AM127" i="23"/>
  <c r="AK127" i="23"/>
  <c r="Y127" i="23"/>
  <c r="AD127" i="23" s="1"/>
  <c r="AH127" i="23" s="1"/>
  <c r="T127" i="23"/>
  <c r="X127" i="23" s="1"/>
  <c r="S127" i="23" a="1"/>
  <c r="S127" i="23" s="1"/>
  <c r="L127" i="23"/>
  <c r="N127" i="23" s="1"/>
  <c r="AN126" i="23"/>
  <c r="AM126" i="23"/>
  <c r="AK126" i="23"/>
  <c r="Y126" i="23"/>
  <c r="AD126" i="23" s="1"/>
  <c r="AH126" i="23" s="1"/>
  <c r="T126" i="23"/>
  <c r="X126" i="23" s="1"/>
  <c r="S126" i="23" a="1"/>
  <c r="S126" i="23" s="1"/>
  <c r="R126" i="23" a="1"/>
  <c r="R126" i="23" s="1"/>
  <c r="L126" i="23"/>
  <c r="N126" i="23" s="1"/>
  <c r="AN125" i="23"/>
  <c r="AM125" i="23"/>
  <c r="AK125" i="23"/>
  <c r="Y125" i="23"/>
  <c r="AD125" i="23" s="1"/>
  <c r="AH125" i="23" s="1"/>
  <c r="T125" i="23"/>
  <c r="X125" i="23" s="1"/>
  <c r="S125" i="23" a="1"/>
  <c r="S125" i="23" s="1"/>
  <c r="R125" i="23" a="1"/>
  <c r="R125" i="23" s="1"/>
  <c r="L125" i="23"/>
  <c r="N125" i="23" s="1"/>
  <c r="AN124" i="23"/>
  <c r="AM124" i="23"/>
  <c r="AK124" i="23"/>
  <c r="Y124" i="23"/>
  <c r="AD124" i="23" s="1"/>
  <c r="AH124" i="23" s="1"/>
  <c r="T124" i="23"/>
  <c r="X124" i="23" s="1"/>
  <c r="S124" i="23" a="1"/>
  <c r="S124" i="23" s="1"/>
  <c r="R124" i="23" a="1"/>
  <c r="R124" i="23" s="1"/>
  <c r="L124" i="23"/>
  <c r="N124" i="23" s="1"/>
  <c r="AN123" i="23"/>
  <c r="AM123" i="23"/>
  <c r="AK123" i="23"/>
  <c r="Y123" i="23"/>
  <c r="AC123" i="23" s="1" a="1"/>
  <c r="AC123" i="23" s="1"/>
  <c r="T123" i="23"/>
  <c r="X123" i="23" s="1"/>
  <c r="S123" i="23" a="1"/>
  <c r="S123" i="23" s="1"/>
  <c r="L123" i="23"/>
  <c r="N123" i="23" s="1"/>
  <c r="AN122" i="23"/>
  <c r="AM122" i="23"/>
  <c r="AK122" i="23"/>
  <c r="AB122" i="23" a="1"/>
  <c r="AB122" i="23" s="1"/>
  <c r="Y122" i="23"/>
  <c r="T122" i="23"/>
  <c r="X122" i="23" s="1"/>
  <c r="S122" i="23" a="1"/>
  <c r="S122" i="23" s="1"/>
  <c r="R122" i="23" a="1"/>
  <c r="R122" i="23" s="1"/>
  <c r="L122" i="23"/>
  <c r="N122" i="23" s="1"/>
  <c r="AN121" i="23"/>
  <c r="AM121" i="23"/>
  <c r="AK121" i="23"/>
  <c r="AB121" i="23" a="1"/>
  <c r="AB121" i="23" s="1"/>
  <c r="Y121" i="23"/>
  <c r="AD121" i="23" s="1"/>
  <c r="AH121" i="23" s="1"/>
  <c r="T121" i="23"/>
  <c r="X121" i="23" s="1"/>
  <c r="S121" i="23" a="1"/>
  <c r="S121" i="23" s="1"/>
  <c r="L121" i="23"/>
  <c r="N121" i="23" s="1"/>
  <c r="AN120" i="23"/>
  <c r="AM120" i="23"/>
  <c r="AK120" i="23"/>
  <c r="Y120" i="23"/>
  <c r="AD120" i="23" s="1"/>
  <c r="AH120" i="23" s="1"/>
  <c r="T120" i="23"/>
  <c r="X120" i="23" s="1"/>
  <c r="S120" i="23" a="1"/>
  <c r="S120" i="23" s="1"/>
  <c r="L120" i="23"/>
  <c r="N120" i="23" s="1"/>
  <c r="AN119" i="23"/>
  <c r="AM119" i="23"/>
  <c r="AK119" i="23"/>
  <c r="Y119" i="23"/>
  <c r="AD119" i="23" s="1"/>
  <c r="AH119" i="23" s="1"/>
  <c r="T119" i="23"/>
  <c r="X119" i="23" s="1"/>
  <c r="S119" i="23" a="1"/>
  <c r="S119" i="23" s="1"/>
  <c r="L119" i="23"/>
  <c r="N119" i="23" s="1"/>
  <c r="AN118" i="23"/>
  <c r="AM118" i="23"/>
  <c r="AK118" i="23"/>
  <c r="AB118" i="23" a="1"/>
  <c r="AB118" i="23" s="1"/>
  <c r="Y118" i="23"/>
  <c r="AD118" i="23" s="1"/>
  <c r="AH118" i="23" s="1"/>
  <c r="T118" i="23"/>
  <c r="X118" i="23" s="1"/>
  <c r="S118" i="23" a="1"/>
  <c r="S118" i="23" s="1"/>
  <c r="R118" i="23" a="1"/>
  <c r="R118" i="23" s="1"/>
  <c r="L118" i="23"/>
  <c r="N118" i="23" s="1"/>
  <c r="AN117" i="23"/>
  <c r="AM117" i="23"/>
  <c r="AK117" i="23"/>
  <c r="Y117" i="23"/>
  <c r="AD117" i="23" s="1"/>
  <c r="AH117" i="23" s="1"/>
  <c r="T117" i="23"/>
  <c r="X117" i="23" s="1"/>
  <c r="S117" i="23" a="1"/>
  <c r="S117" i="23" s="1"/>
  <c r="R117" i="23" a="1"/>
  <c r="R117" i="23" s="1"/>
  <c r="L117" i="23"/>
  <c r="N117" i="23" s="1"/>
  <c r="AN116" i="23"/>
  <c r="AM116" i="23"/>
  <c r="AK116" i="23"/>
  <c r="AB116" i="23" a="1"/>
  <c r="AB116" i="23" s="1"/>
  <c r="Y116" i="23"/>
  <c r="T116" i="23"/>
  <c r="X116" i="23" s="1"/>
  <c r="S116" i="23" a="1"/>
  <c r="S116" i="23" s="1"/>
  <c r="R116" i="23" a="1"/>
  <c r="R116" i="23" s="1"/>
  <c r="L116" i="23"/>
  <c r="N116" i="23" s="1"/>
  <c r="AN115" i="23"/>
  <c r="AM115" i="23"/>
  <c r="AK115" i="23"/>
  <c r="Y115" i="23"/>
  <c r="AC115" i="23" s="1" a="1"/>
  <c r="AC115" i="23" s="1"/>
  <c r="T115" i="23"/>
  <c r="X115" i="23" s="1"/>
  <c r="S115" i="23" a="1"/>
  <c r="S115" i="23" s="1"/>
  <c r="R115" i="23" a="1"/>
  <c r="R115" i="23" s="1"/>
  <c r="L115" i="23"/>
  <c r="N115" i="23" s="1"/>
  <c r="AN114" i="23"/>
  <c r="AM114" i="23"/>
  <c r="AK114" i="23"/>
  <c r="AB114" i="23" a="1"/>
  <c r="AB114" i="23" s="1"/>
  <c r="Y114" i="23"/>
  <c r="T114" i="23"/>
  <c r="X114" i="23" s="1"/>
  <c r="S114" i="23" a="1"/>
  <c r="S114" i="23" s="1"/>
  <c r="L114" i="23"/>
  <c r="N114" i="23" s="1"/>
  <c r="AN113" i="23"/>
  <c r="AM113" i="23"/>
  <c r="AK113" i="23"/>
  <c r="AB113" i="23" a="1"/>
  <c r="AB113" i="23" s="1"/>
  <c r="Y113" i="23"/>
  <c r="AD113" i="23" s="1"/>
  <c r="AH113" i="23" s="1"/>
  <c r="T113" i="23"/>
  <c r="X113" i="23" s="1"/>
  <c r="S113" i="23" a="1"/>
  <c r="S113" i="23" s="1"/>
  <c r="L113" i="23"/>
  <c r="N113" i="23" s="1"/>
  <c r="AN112" i="23"/>
  <c r="AM112" i="23"/>
  <c r="AK112" i="23"/>
  <c r="AB112" i="23" a="1"/>
  <c r="AB112" i="23" s="1"/>
  <c r="Y112" i="23"/>
  <c r="AD112" i="23" s="1"/>
  <c r="AH112" i="23" s="1"/>
  <c r="T112" i="23"/>
  <c r="X112" i="23" s="1"/>
  <c r="S112" i="23" a="1"/>
  <c r="S112" i="23" s="1"/>
  <c r="L112" i="23"/>
  <c r="N112" i="23" s="1"/>
  <c r="AN111" i="23"/>
  <c r="AM111" i="23"/>
  <c r="AK111" i="23"/>
  <c r="Y111" i="23"/>
  <c r="AD111" i="23" s="1"/>
  <c r="AH111" i="23" s="1"/>
  <c r="T111" i="23"/>
  <c r="X111" i="23" s="1"/>
  <c r="S111" i="23" a="1"/>
  <c r="S111" i="23" s="1"/>
  <c r="R111" i="23" a="1"/>
  <c r="R111" i="23" s="1"/>
  <c r="L111" i="23"/>
  <c r="N111" i="23" s="1"/>
  <c r="AN110" i="23"/>
  <c r="AM110" i="23"/>
  <c r="AK110" i="23"/>
  <c r="AB110" i="23" a="1"/>
  <c r="AB110" i="23" s="1"/>
  <c r="Y110" i="23"/>
  <c r="AD110" i="23" s="1"/>
  <c r="AH110" i="23" s="1"/>
  <c r="T110" i="23"/>
  <c r="X110" i="23" s="1"/>
  <c r="S110" i="23" a="1"/>
  <c r="S110" i="23" s="1"/>
  <c r="R110" i="23" a="1"/>
  <c r="R110" i="23" s="1"/>
  <c r="L110" i="23"/>
  <c r="N110" i="23" s="1"/>
  <c r="AN109" i="23"/>
  <c r="AM109" i="23"/>
  <c r="AK109" i="23"/>
  <c r="Y109" i="23"/>
  <c r="AD109" i="23" s="1"/>
  <c r="AH109" i="23" s="1"/>
  <c r="T109" i="23"/>
  <c r="X109" i="23" s="1"/>
  <c r="S109" i="23" a="1"/>
  <c r="S109" i="23" s="1"/>
  <c r="R109" i="23" a="1"/>
  <c r="R109" i="23" s="1"/>
  <c r="L109" i="23"/>
  <c r="N109" i="23" s="1"/>
  <c r="AN108" i="23"/>
  <c r="AM108" i="23"/>
  <c r="AK108" i="23"/>
  <c r="Y108" i="23"/>
  <c r="AC108" i="23" s="1" a="1"/>
  <c r="AC108" i="23" s="1"/>
  <c r="T108" i="23"/>
  <c r="X108" i="23" s="1"/>
  <c r="S108" i="23" a="1"/>
  <c r="S108" i="23" s="1"/>
  <c r="R108" i="23" a="1"/>
  <c r="R108" i="23" s="1"/>
  <c r="L108" i="23"/>
  <c r="N108" i="23" s="1"/>
  <c r="AN107" i="23"/>
  <c r="AM107" i="23"/>
  <c r="AK107" i="23"/>
  <c r="Y107" i="23"/>
  <c r="AC107" i="23" s="1" a="1"/>
  <c r="AC107" i="23" s="1"/>
  <c r="T107" i="23"/>
  <c r="X107" i="23" s="1"/>
  <c r="S107" i="23" a="1"/>
  <c r="S107" i="23" s="1"/>
  <c r="R107" i="23" a="1"/>
  <c r="R107" i="23" s="1"/>
  <c r="L107" i="23"/>
  <c r="N107" i="23" s="1"/>
  <c r="AN106" i="23"/>
  <c r="AM106" i="23"/>
  <c r="AK106" i="23"/>
  <c r="AB106" i="23" a="1"/>
  <c r="AB106" i="23" s="1"/>
  <c r="Y106" i="23"/>
  <c r="T106" i="23"/>
  <c r="X106" i="23" s="1"/>
  <c r="S106" i="23" a="1"/>
  <c r="S106" i="23" s="1"/>
  <c r="R106" i="23" a="1"/>
  <c r="R106" i="23" s="1"/>
  <c r="L106" i="23"/>
  <c r="N106" i="23" s="1"/>
  <c r="AN105" i="23"/>
  <c r="AM105" i="23"/>
  <c r="AK105" i="23"/>
  <c r="Y105" i="23"/>
  <c r="AD105" i="23" s="1"/>
  <c r="AH105" i="23" s="1"/>
  <c r="T105" i="23"/>
  <c r="X105" i="23" s="1"/>
  <c r="S105" i="23" a="1"/>
  <c r="S105" i="23" s="1"/>
  <c r="R105" i="23" a="1"/>
  <c r="R105" i="23" s="1"/>
  <c r="L105" i="23"/>
  <c r="N105" i="23" s="1"/>
  <c r="AN104" i="23"/>
  <c r="AM104" i="23"/>
  <c r="AK104" i="23"/>
  <c r="AB104" i="23" a="1"/>
  <c r="AB104" i="23" s="1"/>
  <c r="Y104" i="23"/>
  <c r="AD104" i="23" s="1"/>
  <c r="AH104" i="23" s="1"/>
  <c r="T104" i="23"/>
  <c r="X104" i="23" s="1"/>
  <c r="S104" i="23" a="1"/>
  <c r="S104" i="23" s="1"/>
  <c r="R104" i="23" a="1"/>
  <c r="R104" i="23" s="1"/>
  <c r="L104" i="23"/>
  <c r="N104" i="23" s="1"/>
  <c r="AN103" i="23"/>
  <c r="AM103" i="23"/>
  <c r="AK103" i="23"/>
  <c r="AB103" i="23" a="1"/>
  <c r="AB103" i="23" s="1"/>
  <c r="Y103" i="23"/>
  <c r="AD103" i="23" s="1"/>
  <c r="AH103" i="23" s="1"/>
  <c r="T103" i="23"/>
  <c r="X103" i="23" s="1"/>
  <c r="S103" i="23" a="1"/>
  <c r="S103" i="23" s="1"/>
  <c r="R103" i="23" a="1"/>
  <c r="R103" i="23" s="1"/>
  <c r="L103" i="23"/>
  <c r="N103" i="23" s="1"/>
  <c r="AN102" i="23"/>
  <c r="AM102" i="23"/>
  <c r="AK102" i="23"/>
  <c r="AB102" i="23" a="1"/>
  <c r="AB102" i="23" s="1"/>
  <c r="Y102" i="23"/>
  <c r="AD102" i="23" s="1"/>
  <c r="AH102" i="23" s="1"/>
  <c r="T102" i="23"/>
  <c r="X102" i="23" s="1"/>
  <c r="S102" i="23" a="1"/>
  <c r="S102" i="23" s="1"/>
  <c r="R102" i="23" a="1"/>
  <c r="R102" i="23" s="1"/>
  <c r="L102" i="23"/>
  <c r="N102" i="23" s="1"/>
  <c r="AN101" i="23"/>
  <c r="AM101" i="23"/>
  <c r="AK101" i="23"/>
  <c r="AB101" i="23" a="1"/>
  <c r="AB101" i="23" s="1"/>
  <c r="Y101" i="23"/>
  <c r="AD101" i="23" s="1"/>
  <c r="AH101" i="23" s="1"/>
  <c r="T101" i="23"/>
  <c r="X101" i="23" s="1"/>
  <c r="S101" i="23" a="1"/>
  <c r="S101" i="23" s="1"/>
  <c r="R101" i="23" a="1"/>
  <c r="R101" i="23" s="1"/>
  <c r="L101" i="23"/>
  <c r="N101" i="23" s="1"/>
  <c r="AN100" i="23"/>
  <c r="AM100" i="23"/>
  <c r="AK100" i="23"/>
  <c r="AB100" i="23" a="1"/>
  <c r="AB100" i="23" s="1"/>
  <c r="Y100" i="23"/>
  <c r="AC100" i="23" s="1" a="1"/>
  <c r="AC100" i="23" s="1"/>
  <c r="T100" i="23"/>
  <c r="X100" i="23" s="1"/>
  <c r="S100" i="23" a="1"/>
  <c r="S100" i="23" s="1"/>
  <c r="R100" i="23" a="1"/>
  <c r="R100" i="23" s="1"/>
  <c r="L100" i="23"/>
  <c r="N100" i="23" s="1"/>
  <c r="AN99" i="23"/>
  <c r="AM99" i="23"/>
  <c r="AK99" i="23"/>
  <c r="AB99" i="23" a="1"/>
  <c r="AB99" i="23" s="1"/>
  <c r="Y99" i="23"/>
  <c r="T99" i="23"/>
  <c r="X99" i="23" s="1"/>
  <c r="S99" i="23" a="1"/>
  <c r="S99" i="23" s="1"/>
  <c r="R99" i="23" a="1"/>
  <c r="R99" i="23" s="1"/>
  <c r="L99" i="23"/>
  <c r="N99" i="23" s="1"/>
  <c r="AN98" i="23"/>
  <c r="AM98" i="23"/>
  <c r="AK98" i="23"/>
  <c r="AB98" i="23" a="1"/>
  <c r="AB98" i="23" s="1"/>
  <c r="Y98" i="23"/>
  <c r="T98" i="23"/>
  <c r="X98" i="23" s="1"/>
  <c r="S98" i="23" a="1"/>
  <c r="S98" i="23" s="1"/>
  <c r="R98" i="23" a="1"/>
  <c r="R98" i="23" s="1"/>
  <c r="L98" i="23"/>
  <c r="N98" i="23" s="1"/>
  <c r="AN97" i="23"/>
  <c r="AM97" i="23"/>
  <c r="AK97" i="23"/>
  <c r="AB97" i="23" a="1"/>
  <c r="AB97" i="23" s="1"/>
  <c r="Y97" i="23"/>
  <c r="AC97" i="23" s="1" a="1"/>
  <c r="AC97" i="23" s="1"/>
  <c r="T97" i="23"/>
  <c r="X97" i="23" s="1"/>
  <c r="S97" i="23" a="1"/>
  <c r="S97" i="23" s="1"/>
  <c r="R97" i="23" a="1"/>
  <c r="R97" i="23" s="1"/>
  <c r="L97" i="23"/>
  <c r="N97" i="23" s="1"/>
  <c r="AN96" i="23"/>
  <c r="AM96" i="23"/>
  <c r="AK96" i="23"/>
  <c r="AB96" i="23" a="1"/>
  <c r="AB96" i="23" s="1"/>
  <c r="Y96" i="23"/>
  <c r="AD96" i="23" s="1"/>
  <c r="AH96" i="23" s="1"/>
  <c r="T96" i="23"/>
  <c r="X96" i="23" s="1"/>
  <c r="S96" i="23" a="1"/>
  <c r="S96" i="23" s="1"/>
  <c r="R96" i="23" a="1"/>
  <c r="R96" i="23" s="1"/>
  <c r="L96" i="23"/>
  <c r="N96" i="23" s="1"/>
  <c r="AN95" i="23"/>
  <c r="AM95" i="23"/>
  <c r="AK95" i="23"/>
  <c r="AB95" i="23" a="1"/>
  <c r="AB95" i="23" s="1"/>
  <c r="Y95" i="23"/>
  <c r="AD95" i="23" s="1"/>
  <c r="AH95" i="23" s="1"/>
  <c r="T95" i="23"/>
  <c r="X95" i="23" s="1"/>
  <c r="S95" i="23" a="1"/>
  <c r="S95" i="23" s="1"/>
  <c r="R95" i="23" a="1"/>
  <c r="R95" i="23" s="1"/>
  <c r="L95" i="23"/>
  <c r="N95" i="23" s="1"/>
  <c r="AN94" i="23"/>
  <c r="AM94" i="23"/>
  <c r="AK94" i="23"/>
  <c r="AB94" i="23" a="1"/>
  <c r="AB94" i="23" s="1"/>
  <c r="Y94" i="23"/>
  <c r="T94" i="23"/>
  <c r="X94" i="23" s="1"/>
  <c r="S94" i="23" a="1"/>
  <c r="S94" i="23" s="1"/>
  <c r="R94" i="23" a="1"/>
  <c r="R94" i="23" s="1"/>
  <c r="L94" i="23"/>
  <c r="N94" i="23" s="1"/>
  <c r="AN93" i="23"/>
  <c r="AM93" i="23"/>
  <c r="AK93" i="23"/>
  <c r="AB93" i="23" a="1"/>
  <c r="AB93" i="23" s="1"/>
  <c r="Y93" i="23"/>
  <c r="AD93" i="23" s="1"/>
  <c r="AH93" i="23" s="1"/>
  <c r="T93" i="23"/>
  <c r="X93" i="23" s="1"/>
  <c r="S93" i="23" a="1"/>
  <c r="S93" i="23" s="1"/>
  <c r="R93" i="23" a="1"/>
  <c r="R93" i="23" s="1"/>
  <c r="L93" i="23"/>
  <c r="N93" i="23" s="1"/>
  <c r="AN92" i="23"/>
  <c r="AM92" i="23"/>
  <c r="AK92" i="23"/>
  <c r="AB92" i="23" a="1"/>
  <c r="AB92" i="23" s="1"/>
  <c r="Y92" i="23"/>
  <c r="T92" i="23"/>
  <c r="X92" i="23" s="1"/>
  <c r="S92" i="23" a="1"/>
  <c r="S92" i="23" s="1"/>
  <c r="R92" i="23" a="1"/>
  <c r="R92" i="23" s="1"/>
  <c r="L92" i="23"/>
  <c r="N92" i="23" s="1"/>
  <c r="AN91" i="23"/>
  <c r="AM91" i="23"/>
  <c r="AK91" i="23"/>
  <c r="AB91" i="23" a="1"/>
  <c r="AB91" i="23" s="1"/>
  <c r="Y91" i="23"/>
  <c r="AC91" i="23" s="1" a="1"/>
  <c r="AC91" i="23" s="1"/>
  <c r="T91" i="23"/>
  <c r="X91" i="23" s="1"/>
  <c r="S91" i="23" a="1"/>
  <c r="S91" i="23" s="1"/>
  <c r="L91" i="23"/>
  <c r="N91" i="23" s="1"/>
  <c r="AN90" i="23"/>
  <c r="AM90" i="23"/>
  <c r="AK90" i="23"/>
  <c r="AB90" i="23" a="1"/>
  <c r="AB90" i="23" s="1"/>
  <c r="Y90" i="23"/>
  <c r="AC90" i="23" s="1" a="1"/>
  <c r="AC90" i="23" s="1"/>
  <c r="T90" i="23"/>
  <c r="X90" i="23" s="1"/>
  <c r="S90" i="23" a="1"/>
  <c r="S90" i="23" s="1"/>
  <c r="L90" i="23"/>
  <c r="N90" i="23" s="1"/>
  <c r="AN89" i="23"/>
  <c r="AM89" i="23"/>
  <c r="AK89" i="23"/>
  <c r="AB89" i="23" a="1"/>
  <c r="AB89" i="23" s="1"/>
  <c r="Y89" i="23"/>
  <c r="AD89" i="23" s="1"/>
  <c r="AH89" i="23" s="1"/>
  <c r="T89" i="23"/>
  <c r="X89" i="23" s="1"/>
  <c r="R89" i="23" a="1"/>
  <c r="R89" i="23" s="1"/>
  <c r="L89" i="23"/>
  <c r="N89" i="23" s="1"/>
  <c r="AN88" i="23"/>
  <c r="AM88" i="23"/>
  <c r="AK88" i="23"/>
  <c r="AB88" i="23" a="1"/>
  <c r="AB88" i="23" s="1"/>
  <c r="Y88" i="23"/>
  <c r="AC88" i="23" s="1" a="1"/>
  <c r="AC88" i="23" s="1"/>
  <c r="T88" i="23"/>
  <c r="X88" i="23" s="1"/>
  <c r="R88" i="23" a="1"/>
  <c r="R88" i="23" s="1"/>
  <c r="L88" i="23"/>
  <c r="N88" i="23" s="1"/>
  <c r="AN87" i="23"/>
  <c r="AM87" i="23"/>
  <c r="AK87" i="23"/>
  <c r="AB87" i="23" a="1"/>
  <c r="AB87" i="23" s="1"/>
  <c r="Y87" i="23"/>
  <c r="AC87" i="23" s="1" a="1"/>
  <c r="AC87" i="23" s="1"/>
  <c r="T87" i="23"/>
  <c r="X87" i="23" s="1"/>
  <c r="S87" i="23" a="1"/>
  <c r="S87" i="23" s="1"/>
  <c r="L87" i="23"/>
  <c r="N87" i="23" s="1"/>
  <c r="AN86" i="23"/>
  <c r="AM86" i="23"/>
  <c r="AK86" i="23"/>
  <c r="Y86" i="23"/>
  <c r="AD86" i="23" s="1"/>
  <c r="AH86" i="23" s="1"/>
  <c r="T86" i="23"/>
  <c r="X86" i="23" s="1"/>
  <c r="S86" i="23" a="1"/>
  <c r="S86" i="23" s="1"/>
  <c r="R86" i="23" a="1"/>
  <c r="R86" i="23" s="1"/>
  <c r="L86" i="23"/>
  <c r="N86" i="23" s="1"/>
  <c r="AN85" i="23"/>
  <c r="AM85" i="23"/>
  <c r="AK85" i="23"/>
  <c r="Y85" i="23"/>
  <c r="AC85" i="23" s="1" a="1"/>
  <c r="AC85" i="23" s="1"/>
  <c r="T85" i="23"/>
  <c r="X85" i="23" s="1"/>
  <c r="S85" i="23" a="1"/>
  <c r="S85" i="23" s="1"/>
  <c r="R85" i="23" a="1"/>
  <c r="R85" i="23" s="1"/>
  <c r="L85" i="23"/>
  <c r="N85" i="23" s="1"/>
  <c r="AN84" i="23"/>
  <c r="AM84" i="23"/>
  <c r="AK84" i="23"/>
  <c r="AB84" i="23" a="1"/>
  <c r="AB84" i="23" s="1"/>
  <c r="Y84" i="23"/>
  <c r="T84" i="23"/>
  <c r="X84" i="23" s="1"/>
  <c r="S84" i="23" a="1"/>
  <c r="S84" i="23" s="1"/>
  <c r="R84" i="23" a="1"/>
  <c r="R84" i="23" s="1"/>
  <c r="L84" i="23"/>
  <c r="N84" i="23" s="1"/>
  <c r="AN83" i="23"/>
  <c r="AM83" i="23"/>
  <c r="AK83" i="23"/>
  <c r="Y83" i="23"/>
  <c r="AC83" i="23" s="1" a="1"/>
  <c r="AC83" i="23" s="1"/>
  <c r="T83" i="23"/>
  <c r="X83" i="23" s="1"/>
  <c r="S83" i="23" a="1"/>
  <c r="S83" i="23" s="1"/>
  <c r="R83" i="23" a="1"/>
  <c r="R83" i="23" s="1"/>
  <c r="L83" i="23"/>
  <c r="N83" i="23" s="1"/>
  <c r="AN82" i="23"/>
  <c r="AM82" i="23"/>
  <c r="AK82" i="23"/>
  <c r="Y82" i="23"/>
  <c r="AD82" i="23" s="1"/>
  <c r="AH82" i="23" s="1"/>
  <c r="T82" i="23"/>
  <c r="X82" i="23" s="1"/>
  <c r="S82" i="23" a="1"/>
  <c r="S82" i="23" s="1"/>
  <c r="R82" i="23" a="1"/>
  <c r="R82" i="23" s="1"/>
  <c r="L82" i="23"/>
  <c r="N82" i="23" s="1"/>
  <c r="AN81" i="23"/>
  <c r="AM81" i="23"/>
  <c r="AK81" i="23"/>
  <c r="Y81" i="23"/>
  <c r="AD81" i="23" s="1"/>
  <c r="AH81" i="23" s="1"/>
  <c r="T81" i="23"/>
  <c r="X81" i="23" s="1"/>
  <c r="S81" i="23" a="1"/>
  <c r="S81" i="23" s="1"/>
  <c r="R81" i="23" a="1"/>
  <c r="R81" i="23" s="1"/>
  <c r="L81" i="23"/>
  <c r="N81" i="23" s="1"/>
  <c r="AN80" i="23"/>
  <c r="AM80" i="23"/>
  <c r="AK80" i="23"/>
  <c r="Y80" i="23"/>
  <c r="AC80" i="23" s="1" a="1"/>
  <c r="AC80" i="23" s="1"/>
  <c r="T80" i="23"/>
  <c r="X80" i="23" s="1"/>
  <c r="S80" i="23" a="1"/>
  <c r="S80" i="23" s="1"/>
  <c r="R80" i="23" a="1"/>
  <c r="R80" i="23" s="1"/>
  <c r="L80" i="23"/>
  <c r="N80" i="23" s="1"/>
  <c r="AN79" i="23"/>
  <c r="AM79" i="23"/>
  <c r="AK79" i="23"/>
  <c r="AB79" i="23" a="1"/>
  <c r="AB79" i="23" s="1"/>
  <c r="Y79" i="23"/>
  <c r="AD79" i="23" s="1"/>
  <c r="AH79" i="23" s="1"/>
  <c r="T79" i="23"/>
  <c r="X79" i="23" s="1"/>
  <c r="S79" i="23" a="1"/>
  <c r="S79" i="23" s="1"/>
  <c r="R79" i="23" a="1"/>
  <c r="R79" i="23" s="1"/>
  <c r="L79" i="23"/>
  <c r="N79" i="23" s="1"/>
  <c r="AN78" i="23"/>
  <c r="AM78" i="23"/>
  <c r="AK78" i="23"/>
  <c r="AB78" i="23" a="1"/>
  <c r="AB78" i="23" s="1"/>
  <c r="Y78" i="23"/>
  <c r="AD78" i="23" s="1"/>
  <c r="AH78" i="23" s="1"/>
  <c r="T78" i="23"/>
  <c r="X78" i="23" s="1"/>
  <c r="S78" i="23" a="1"/>
  <c r="S78" i="23" s="1"/>
  <c r="L78" i="23"/>
  <c r="N78" i="23" s="1"/>
  <c r="AN77" i="23"/>
  <c r="AM77" i="23"/>
  <c r="AK77" i="23"/>
  <c r="AB77" i="23" a="1"/>
  <c r="AB77" i="23" s="1"/>
  <c r="Y77" i="23"/>
  <c r="AC77" i="23" s="1" a="1"/>
  <c r="AC77" i="23" s="1"/>
  <c r="T77" i="23"/>
  <c r="X77" i="23" s="1"/>
  <c r="S77" i="23" a="1"/>
  <c r="S77" i="23" s="1"/>
  <c r="L77" i="23"/>
  <c r="N77" i="23" s="1"/>
  <c r="AN76" i="23"/>
  <c r="AM76" i="23"/>
  <c r="AK76" i="23"/>
  <c r="AB76" i="23" a="1"/>
  <c r="AB76" i="23" s="1"/>
  <c r="Y76" i="23"/>
  <c r="T76" i="23"/>
  <c r="X76" i="23" s="1"/>
  <c r="S76" i="23" a="1"/>
  <c r="S76" i="23" s="1"/>
  <c r="L76" i="23"/>
  <c r="N76" i="23" s="1"/>
  <c r="AN75" i="23"/>
  <c r="AM75" i="23"/>
  <c r="AK75" i="23"/>
  <c r="AB75" i="23" a="1"/>
  <c r="AB75" i="23" s="1"/>
  <c r="Y75" i="23"/>
  <c r="AC75" i="23" s="1" a="1"/>
  <c r="AC75" i="23" s="1"/>
  <c r="T75" i="23"/>
  <c r="X75" i="23" s="1"/>
  <c r="S75" i="23" a="1"/>
  <c r="S75" i="23" s="1"/>
  <c r="L75" i="23"/>
  <c r="N75" i="23" s="1"/>
  <c r="AN74" i="23"/>
  <c r="AM74" i="23"/>
  <c r="AK74" i="23"/>
  <c r="AB74" i="23" a="1"/>
  <c r="AB74" i="23" s="1"/>
  <c r="Y74" i="23"/>
  <c r="AC74" i="23" s="1" a="1"/>
  <c r="AC74" i="23" s="1"/>
  <c r="T74" i="23"/>
  <c r="X74" i="23" s="1"/>
  <c r="S74" i="23" a="1"/>
  <c r="S74" i="23" s="1"/>
  <c r="L74" i="23"/>
  <c r="N74" i="23" s="1"/>
  <c r="AN73" i="23"/>
  <c r="AM73" i="23"/>
  <c r="AK73" i="23"/>
  <c r="AB73" i="23" a="1"/>
  <c r="AB73" i="23" s="1"/>
  <c r="Y73" i="23"/>
  <c r="AD73" i="23" s="1"/>
  <c r="AH73" i="23" s="1"/>
  <c r="T73" i="23"/>
  <c r="X73" i="23" s="1"/>
  <c r="S73" i="23" a="1"/>
  <c r="S73" i="23" s="1"/>
  <c r="L73" i="23"/>
  <c r="N73" i="23" s="1"/>
  <c r="AN72" i="23"/>
  <c r="AM72" i="23"/>
  <c r="AK72" i="23"/>
  <c r="AB72" i="23" a="1"/>
  <c r="AB72" i="23" s="1"/>
  <c r="Y72" i="23"/>
  <c r="AD72" i="23" s="1"/>
  <c r="AH72" i="23" s="1"/>
  <c r="T72" i="23"/>
  <c r="X72" i="23" s="1"/>
  <c r="S72" i="23" a="1"/>
  <c r="S72" i="23" s="1"/>
  <c r="L72" i="23"/>
  <c r="N72" i="23" s="1"/>
  <c r="AN71" i="23"/>
  <c r="AM71" i="23"/>
  <c r="AK71" i="23"/>
  <c r="AB71" i="23" a="1"/>
  <c r="AB71" i="23" s="1"/>
  <c r="Y71" i="23"/>
  <c r="AC71" i="23" s="1" a="1"/>
  <c r="AC71" i="23" s="1"/>
  <c r="T71" i="23"/>
  <c r="X71" i="23" s="1"/>
  <c r="S71" i="23" a="1"/>
  <c r="S71" i="23" s="1"/>
  <c r="L71" i="23"/>
  <c r="N71" i="23" s="1"/>
  <c r="AN70" i="23"/>
  <c r="AM70" i="23"/>
  <c r="AK70" i="23"/>
  <c r="AB70" i="23" a="1"/>
  <c r="AB70" i="23" s="1"/>
  <c r="Y70" i="23"/>
  <c r="AC70" i="23" s="1" a="1"/>
  <c r="AC70" i="23" s="1"/>
  <c r="T70" i="23"/>
  <c r="X70" i="23" s="1"/>
  <c r="S70" i="23" a="1"/>
  <c r="S70" i="23" s="1"/>
  <c r="L70" i="23"/>
  <c r="N70" i="23" s="1"/>
  <c r="AN69" i="23"/>
  <c r="AM69" i="23"/>
  <c r="AK69" i="23"/>
  <c r="AB69" i="23" a="1"/>
  <c r="AB69" i="23" s="1"/>
  <c r="Y69" i="23"/>
  <c r="AC69" i="23" s="1" a="1"/>
  <c r="AC69" i="23" s="1"/>
  <c r="T69" i="23"/>
  <c r="X69" i="23" s="1"/>
  <c r="R69" i="23" a="1"/>
  <c r="R69" i="23" s="1"/>
  <c r="L69" i="23"/>
  <c r="N69" i="23" s="1"/>
  <c r="AN68" i="23"/>
  <c r="AM68" i="23"/>
  <c r="AK68" i="23"/>
  <c r="AB68" i="23" a="1"/>
  <c r="AB68" i="23" s="1"/>
  <c r="Y68" i="23"/>
  <c r="T68" i="23"/>
  <c r="X68" i="23" s="1"/>
  <c r="R68" i="23" a="1"/>
  <c r="R68" i="23" s="1"/>
  <c r="L68" i="23"/>
  <c r="N68" i="23" s="1"/>
  <c r="AN67" i="23"/>
  <c r="AM67" i="23"/>
  <c r="AK67" i="23"/>
  <c r="AB67" i="23" a="1"/>
  <c r="AB67" i="23" s="1"/>
  <c r="Y67" i="23"/>
  <c r="AC67" i="23" s="1" a="1"/>
  <c r="AC67" i="23" s="1"/>
  <c r="T67" i="23"/>
  <c r="X67" i="23" s="1"/>
  <c r="R67" i="23" a="1"/>
  <c r="R67" i="23" s="1"/>
  <c r="L67" i="23"/>
  <c r="N67" i="23" s="1"/>
  <c r="AN66" i="23"/>
  <c r="AM66" i="23"/>
  <c r="AK66" i="23"/>
  <c r="AB66" i="23" a="1"/>
  <c r="AB66" i="23" s="1"/>
  <c r="Y66" i="23"/>
  <c r="AC66" i="23" s="1" a="1"/>
  <c r="AC66" i="23" s="1"/>
  <c r="T66" i="23"/>
  <c r="X66" i="23" s="1"/>
  <c r="R66" i="23" a="1"/>
  <c r="R66" i="23" s="1"/>
  <c r="L66" i="23"/>
  <c r="N66" i="23" s="1"/>
  <c r="AN65" i="23"/>
  <c r="AM65" i="23"/>
  <c r="AK65" i="23"/>
  <c r="AB65" i="23" a="1"/>
  <c r="AB65" i="23" s="1"/>
  <c r="Y65" i="23"/>
  <c r="AD65" i="23" s="1"/>
  <c r="AH65" i="23" s="1"/>
  <c r="T65" i="23"/>
  <c r="X65" i="23" s="1"/>
  <c r="S65" i="23" a="1"/>
  <c r="S65" i="23" s="1"/>
  <c r="L65" i="23"/>
  <c r="N65" i="23" s="1"/>
  <c r="AN64" i="23"/>
  <c r="AM64" i="23"/>
  <c r="AK64" i="23"/>
  <c r="AB64" i="23" a="1"/>
  <c r="AB64" i="23" s="1"/>
  <c r="Y64" i="23"/>
  <c r="AC64" i="23" s="1" a="1"/>
  <c r="AC64" i="23" s="1"/>
  <c r="T64" i="23"/>
  <c r="X64" i="23" s="1"/>
  <c r="S64" i="23" a="1"/>
  <c r="S64" i="23" s="1"/>
  <c r="L64" i="23"/>
  <c r="N64" i="23" s="1"/>
  <c r="AN63" i="23"/>
  <c r="AM63" i="23"/>
  <c r="AK63" i="23"/>
  <c r="AB63" i="23" a="1"/>
  <c r="AB63" i="23" s="1"/>
  <c r="Y63" i="23"/>
  <c r="AC63" i="23" s="1" a="1"/>
  <c r="AC63" i="23" s="1"/>
  <c r="T63" i="23"/>
  <c r="X63" i="23" s="1"/>
  <c r="S63" i="23" a="1"/>
  <c r="S63" i="23" s="1"/>
  <c r="L63" i="23"/>
  <c r="N63" i="23" s="1"/>
  <c r="AN62" i="23"/>
  <c r="AM62" i="23"/>
  <c r="AK62" i="23"/>
  <c r="AB62" i="23" a="1"/>
  <c r="AB62" i="23" s="1"/>
  <c r="Y62" i="23"/>
  <c r="AD62" i="23" s="1"/>
  <c r="AH62" i="23" s="1"/>
  <c r="T62" i="23"/>
  <c r="X62" i="23" s="1"/>
  <c r="S62" i="23" a="1"/>
  <c r="S62" i="23" s="1"/>
  <c r="L62" i="23"/>
  <c r="N62" i="23" s="1"/>
  <c r="AN61" i="23"/>
  <c r="AM61" i="23"/>
  <c r="AK61" i="23"/>
  <c r="AB61" i="23" a="1"/>
  <c r="AB61" i="23" s="1"/>
  <c r="Y61" i="23"/>
  <c r="AD61" i="23" s="1"/>
  <c r="AH61" i="23" s="1"/>
  <c r="T61" i="23"/>
  <c r="X61" i="23" s="1"/>
  <c r="S61" i="23" a="1"/>
  <c r="S61" i="23" s="1"/>
  <c r="R61" i="23" a="1"/>
  <c r="R61" i="23" s="1"/>
  <c r="L61" i="23"/>
  <c r="N61" i="23" s="1"/>
  <c r="AN60" i="23"/>
  <c r="AM60" i="23"/>
  <c r="AK60" i="23"/>
  <c r="Y60" i="23"/>
  <c r="T60" i="23"/>
  <c r="X60" i="23" s="1"/>
  <c r="S60" i="23" a="1"/>
  <c r="S60" i="23" s="1"/>
  <c r="R60" i="23" a="1"/>
  <c r="R60" i="23" s="1"/>
  <c r="L60" i="23"/>
  <c r="N60" i="23" s="1"/>
  <c r="AN59" i="23"/>
  <c r="AM59" i="23"/>
  <c r="AK59" i="23"/>
  <c r="AB59" i="23" a="1"/>
  <c r="AB59" i="23" s="1"/>
  <c r="Y59" i="23"/>
  <c r="AD59" i="23" s="1"/>
  <c r="AH59" i="23" s="1"/>
  <c r="T59" i="23"/>
  <c r="X59" i="23" s="1"/>
  <c r="S59" i="23" a="1"/>
  <c r="S59" i="23" s="1"/>
  <c r="R59" i="23" a="1"/>
  <c r="R59" i="23" s="1"/>
  <c r="L59" i="23"/>
  <c r="N59" i="23" s="1"/>
  <c r="AN58" i="23"/>
  <c r="AM58" i="23"/>
  <c r="AK58" i="23"/>
  <c r="AB58" i="23" a="1"/>
  <c r="AB58" i="23" s="1"/>
  <c r="Y58" i="23"/>
  <c r="AD58" i="23" s="1"/>
  <c r="AH58" i="23" s="1"/>
  <c r="T58" i="23"/>
  <c r="X58" i="23" s="1"/>
  <c r="S58" i="23" a="1"/>
  <c r="S58" i="23" s="1"/>
  <c r="R58" i="23" a="1"/>
  <c r="R58" i="23" s="1"/>
  <c r="L58" i="23"/>
  <c r="N58" i="23" s="1"/>
  <c r="AN57" i="23"/>
  <c r="AM57" i="23"/>
  <c r="AK57" i="23"/>
  <c r="Y57" i="23"/>
  <c r="AD57" i="23" s="1"/>
  <c r="AH57" i="23" s="1"/>
  <c r="T57" i="23"/>
  <c r="X57" i="23" s="1"/>
  <c r="S57" i="23" a="1"/>
  <c r="S57" i="23" s="1"/>
  <c r="R57" i="23" a="1"/>
  <c r="R57" i="23" s="1"/>
  <c r="L57" i="23"/>
  <c r="N57" i="23" s="1"/>
  <c r="AN56" i="23"/>
  <c r="AM56" i="23"/>
  <c r="AK56" i="23"/>
  <c r="AB56" i="23" a="1"/>
  <c r="AB56" i="23" s="1"/>
  <c r="Y56" i="23"/>
  <c r="AD56" i="23" s="1"/>
  <c r="AH56" i="23" s="1"/>
  <c r="T56" i="23"/>
  <c r="X56" i="23" s="1"/>
  <c r="S56" i="23" a="1"/>
  <c r="S56" i="23" s="1"/>
  <c r="R56" i="23" a="1"/>
  <c r="R56" i="23" s="1"/>
  <c r="L56" i="23"/>
  <c r="N56" i="23" s="1"/>
  <c r="AN55" i="23"/>
  <c r="AM55" i="23"/>
  <c r="AK55" i="23"/>
  <c r="AB55" i="23" a="1"/>
  <c r="AB55" i="23" s="1"/>
  <c r="Y55" i="23"/>
  <c r="AD55" i="23" s="1"/>
  <c r="AH55" i="23" s="1"/>
  <c r="T55" i="23"/>
  <c r="X55" i="23" s="1"/>
  <c r="S55" i="23" a="1"/>
  <c r="S55" i="23" s="1"/>
  <c r="R55" i="23" a="1"/>
  <c r="R55" i="23" s="1"/>
  <c r="L55" i="23"/>
  <c r="N55" i="23" s="1"/>
  <c r="AN54" i="23"/>
  <c r="AM54" i="23"/>
  <c r="AK54" i="23"/>
  <c r="AB54" i="23" a="1"/>
  <c r="AB54" i="23" s="1"/>
  <c r="Y54" i="23"/>
  <c r="T54" i="23"/>
  <c r="X54" i="23" s="1"/>
  <c r="S54" i="23" a="1"/>
  <c r="S54" i="23" s="1"/>
  <c r="R54" i="23" a="1"/>
  <c r="R54" i="23" s="1"/>
  <c r="L54" i="23"/>
  <c r="N54" i="23" s="1"/>
  <c r="AN53" i="23"/>
  <c r="AM53" i="23"/>
  <c r="AK53" i="23"/>
  <c r="AB53" i="23" a="1"/>
  <c r="AB53" i="23" s="1"/>
  <c r="Y53" i="23"/>
  <c r="AD53" i="23" s="1"/>
  <c r="AH53" i="23" s="1"/>
  <c r="T53" i="23"/>
  <c r="X53" i="23" s="1"/>
  <c r="S53" i="23" a="1"/>
  <c r="S53" i="23" s="1"/>
  <c r="R53" i="23" a="1"/>
  <c r="R53" i="23" s="1"/>
  <c r="L53" i="23"/>
  <c r="N53" i="23" s="1"/>
  <c r="AN52" i="23"/>
  <c r="AM52" i="23"/>
  <c r="AK52" i="23"/>
  <c r="AB52" i="23" a="1"/>
  <c r="AB52" i="23" s="1"/>
  <c r="Y52" i="23"/>
  <c r="T52" i="23"/>
  <c r="X52" i="23" s="1"/>
  <c r="S52" i="23" a="1"/>
  <c r="S52" i="23" s="1"/>
  <c r="R52" i="23" a="1"/>
  <c r="R52" i="23" s="1"/>
  <c r="L52" i="23"/>
  <c r="N52" i="23" s="1"/>
  <c r="AN51" i="23"/>
  <c r="AM51" i="23"/>
  <c r="AK51" i="23"/>
  <c r="AB51" i="23" a="1"/>
  <c r="AB51" i="23" s="1"/>
  <c r="Y51" i="23"/>
  <c r="AD51" i="23" s="1"/>
  <c r="AH51" i="23" s="1"/>
  <c r="T51" i="23"/>
  <c r="X51" i="23" s="1"/>
  <c r="S51" i="23" a="1"/>
  <c r="S51" i="23" s="1"/>
  <c r="R51" i="23" a="1"/>
  <c r="R51" i="23" s="1"/>
  <c r="L51" i="23"/>
  <c r="N51" i="23" s="1"/>
  <c r="AN50" i="23"/>
  <c r="AM50" i="23"/>
  <c r="AK50" i="23"/>
  <c r="AB50" i="23" a="1"/>
  <c r="AB50" i="23" s="1"/>
  <c r="Y50" i="23"/>
  <c r="AD50" i="23" s="1"/>
  <c r="AH50" i="23" s="1"/>
  <c r="T50" i="23"/>
  <c r="X50" i="23" s="1"/>
  <c r="S50" i="23" a="1"/>
  <c r="S50" i="23" s="1"/>
  <c r="R50" i="23" a="1"/>
  <c r="R50" i="23" s="1"/>
  <c r="L50" i="23"/>
  <c r="N50" i="23" s="1"/>
  <c r="AN49" i="23"/>
  <c r="AM49" i="23"/>
  <c r="AK49" i="23"/>
  <c r="AB49" i="23" a="1"/>
  <c r="AB49" i="23" s="1"/>
  <c r="Y49" i="23"/>
  <c r="AD49" i="23" s="1"/>
  <c r="AH49" i="23" s="1"/>
  <c r="T49" i="23"/>
  <c r="X49" i="23" s="1"/>
  <c r="S49" i="23" a="1"/>
  <c r="S49" i="23" s="1"/>
  <c r="L49" i="23"/>
  <c r="N49" i="23" s="1"/>
  <c r="AN48" i="23"/>
  <c r="AM48" i="23"/>
  <c r="AK48" i="23"/>
  <c r="AB48" i="23" a="1"/>
  <c r="AB48" i="23" s="1"/>
  <c r="Y48" i="23"/>
  <c r="AD48" i="23" s="1"/>
  <c r="AH48" i="23" s="1"/>
  <c r="T48" i="23"/>
  <c r="X48" i="23" s="1"/>
  <c r="S48" i="23" a="1"/>
  <c r="S48" i="23" s="1"/>
  <c r="R48" i="23" a="1"/>
  <c r="R48" i="23" s="1"/>
  <c r="L48" i="23"/>
  <c r="N48" i="23" s="1"/>
  <c r="AN47" i="23"/>
  <c r="AM47" i="23"/>
  <c r="AK47" i="23"/>
  <c r="AB47" i="23" a="1"/>
  <c r="AB47" i="23" s="1"/>
  <c r="Y47" i="23"/>
  <c r="AD47" i="23" s="1"/>
  <c r="AH47" i="23" s="1"/>
  <c r="T47" i="23"/>
  <c r="X47" i="23" s="1"/>
  <c r="S47" i="23" a="1"/>
  <c r="S47" i="23" s="1"/>
  <c r="L47" i="23"/>
  <c r="N47" i="23" s="1"/>
  <c r="AN46" i="23"/>
  <c r="AM46" i="23"/>
  <c r="AK46" i="23"/>
  <c r="AB46" i="23" a="1"/>
  <c r="AB46" i="23" s="1"/>
  <c r="Y46" i="23"/>
  <c r="AD46" i="23" s="1"/>
  <c r="AH46" i="23" s="1"/>
  <c r="T46" i="23"/>
  <c r="X46" i="23" s="1"/>
  <c r="S46" i="23" a="1"/>
  <c r="S46" i="23" s="1"/>
  <c r="R46" i="23" a="1"/>
  <c r="R46" i="23" s="1"/>
  <c r="L46" i="23"/>
  <c r="N46" i="23" s="1"/>
  <c r="AN45" i="23"/>
  <c r="AM45" i="23"/>
  <c r="AK45" i="23"/>
  <c r="AB45" i="23" a="1"/>
  <c r="AB45" i="23" s="1"/>
  <c r="Y45" i="23"/>
  <c r="AD45" i="23" s="1"/>
  <c r="AH45" i="23" s="1"/>
  <c r="T45" i="23"/>
  <c r="X45" i="23" s="1"/>
  <c r="S45" i="23" a="1"/>
  <c r="S45" i="23" s="1"/>
  <c r="R45" i="23" a="1"/>
  <c r="R45" i="23" s="1"/>
  <c r="L45" i="23"/>
  <c r="N45" i="23" s="1"/>
  <c r="AN44" i="23"/>
  <c r="AM44" i="23"/>
  <c r="AK44" i="23"/>
  <c r="AB44" i="23" a="1"/>
  <c r="AB44" i="23" s="1"/>
  <c r="Y44" i="23"/>
  <c r="T44" i="23"/>
  <c r="X44" i="23" s="1"/>
  <c r="S44" i="23" a="1"/>
  <c r="S44" i="23" s="1"/>
  <c r="R44" i="23" a="1"/>
  <c r="R44" i="23" s="1"/>
  <c r="L44" i="23"/>
  <c r="N44" i="23" s="1"/>
  <c r="AN43" i="23"/>
  <c r="AM43" i="23"/>
  <c r="AK43" i="23"/>
  <c r="AB43" i="23" a="1"/>
  <c r="AB43" i="23" s="1"/>
  <c r="Y43" i="23"/>
  <c r="AC43" i="23" s="1" a="1"/>
  <c r="AC43" i="23" s="1"/>
  <c r="T43" i="23"/>
  <c r="X43" i="23" s="1"/>
  <c r="S43" i="23" a="1"/>
  <c r="S43" i="23" s="1"/>
  <c r="L43" i="23"/>
  <c r="N43" i="23" s="1"/>
  <c r="AN42" i="23"/>
  <c r="AM42" i="23"/>
  <c r="AK42" i="23"/>
  <c r="AB42" i="23" a="1"/>
  <c r="AB42" i="23" s="1"/>
  <c r="Y42" i="23"/>
  <c r="AD42" i="23" s="1"/>
  <c r="AH42" i="23" s="1"/>
  <c r="T42" i="23"/>
  <c r="X42" i="23" s="1"/>
  <c r="R42" i="23" a="1"/>
  <c r="R42" i="23" s="1"/>
  <c r="L42" i="23"/>
  <c r="N42" i="23" s="1"/>
  <c r="AN41" i="23"/>
  <c r="AM41" i="23"/>
  <c r="AK41" i="23"/>
  <c r="AB41" i="23" a="1"/>
  <c r="AB41" i="23" s="1"/>
  <c r="Y41" i="23"/>
  <c r="AD41" i="23" s="1"/>
  <c r="AH41" i="23" s="1"/>
  <c r="T41" i="23"/>
  <c r="X41" i="23" s="1"/>
  <c r="S41" i="23" a="1"/>
  <c r="S41" i="23" s="1"/>
  <c r="L41" i="23"/>
  <c r="N41" i="23" s="1"/>
  <c r="AN40" i="23"/>
  <c r="AM40" i="23"/>
  <c r="AK40" i="23"/>
  <c r="AB40" i="23" a="1"/>
  <c r="AB40" i="23" s="1"/>
  <c r="Y40" i="23"/>
  <c r="AD40" i="23" s="1"/>
  <c r="AH40" i="23" s="1"/>
  <c r="T40" i="23"/>
  <c r="X40" i="23" s="1"/>
  <c r="S40" i="23" a="1"/>
  <c r="S40" i="23" s="1"/>
  <c r="L40" i="23"/>
  <c r="N40" i="23" s="1"/>
  <c r="AN39" i="23"/>
  <c r="AM39" i="23"/>
  <c r="AK39" i="23"/>
  <c r="AB39" i="23" a="1"/>
  <c r="AB39" i="23" s="1"/>
  <c r="Y39" i="23"/>
  <c r="AC39" i="23" s="1" a="1"/>
  <c r="AC39" i="23" s="1"/>
  <c r="T39" i="23"/>
  <c r="X39" i="23" s="1"/>
  <c r="R39" i="23" a="1"/>
  <c r="R39" i="23" s="1"/>
  <c r="L39" i="23"/>
  <c r="N39" i="23" s="1"/>
  <c r="AN38" i="23"/>
  <c r="AM38" i="23"/>
  <c r="AK38" i="23"/>
  <c r="AB38" i="23" a="1"/>
  <c r="AB38" i="23" s="1"/>
  <c r="Y38" i="23"/>
  <c r="AD38" i="23" s="1"/>
  <c r="AH38" i="23" s="1"/>
  <c r="T38" i="23"/>
  <c r="X38" i="23" s="1"/>
  <c r="S38" i="23" a="1"/>
  <c r="S38" i="23" s="1"/>
  <c r="R38" i="23" a="1"/>
  <c r="R38" i="23" s="1"/>
  <c r="L38" i="23"/>
  <c r="N38" i="23" s="1"/>
  <c r="AN37" i="23"/>
  <c r="AM37" i="23"/>
  <c r="AK37" i="23"/>
  <c r="AB37" i="23" a="1"/>
  <c r="AB37" i="23" s="1"/>
  <c r="Y37" i="23"/>
  <c r="AD37" i="23" s="1"/>
  <c r="AH37" i="23" s="1"/>
  <c r="T37" i="23"/>
  <c r="X37" i="23" s="1"/>
  <c r="S37" i="23" a="1"/>
  <c r="S37" i="23" s="1"/>
  <c r="R37" i="23" a="1"/>
  <c r="R37" i="23" s="1"/>
  <c r="L37" i="23"/>
  <c r="N37" i="23" s="1"/>
  <c r="AN36" i="23"/>
  <c r="AM36" i="23"/>
  <c r="AK36" i="23"/>
  <c r="AB36" i="23" a="1"/>
  <c r="AB36" i="23" s="1"/>
  <c r="Y36" i="23"/>
  <c r="T36" i="23"/>
  <c r="X36" i="23" s="1"/>
  <c r="S36" i="23" a="1"/>
  <c r="S36" i="23" s="1"/>
  <c r="L36" i="23"/>
  <c r="N36" i="23" s="1"/>
  <c r="AN35" i="23"/>
  <c r="AM35" i="23"/>
  <c r="AK35" i="23"/>
  <c r="AB35" i="23" a="1"/>
  <c r="AB35" i="23" s="1"/>
  <c r="Y35" i="23"/>
  <c r="AC35" i="23" s="1" a="1"/>
  <c r="AC35" i="23" s="1"/>
  <c r="T35" i="23"/>
  <c r="X35" i="23" s="1"/>
  <c r="R35" i="23" a="1"/>
  <c r="R35" i="23" s="1"/>
  <c r="L35" i="23"/>
  <c r="N35" i="23" s="1"/>
  <c r="AN34" i="23"/>
  <c r="AM34" i="23"/>
  <c r="AK34" i="23"/>
  <c r="AB34" i="23" a="1"/>
  <c r="AB34" i="23" s="1"/>
  <c r="Y34" i="23"/>
  <c r="AD34" i="23" s="1"/>
  <c r="AH34" i="23" s="1"/>
  <c r="T34" i="23"/>
  <c r="X34" i="23" s="1"/>
  <c r="S34" i="23" a="1"/>
  <c r="S34" i="23" s="1"/>
  <c r="L34" i="23"/>
  <c r="N34" i="23" s="1"/>
  <c r="AN33" i="23"/>
  <c r="AM33" i="23"/>
  <c r="AK33" i="23"/>
  <c r="AB33" i="23" a="1"/>
  <c r="AB33" i="23" s="1"/>
  <c r="Y33" i="23"/>
  <c r="AD33" i="23" s="1"/>
  <c r="AH33" i="23" s="1"/>
  <c r="T33" i="23"/>
  <c r="X33" i="23" s="1"/>
  <c r="S33" i="23" a="1"/>
  <c r="S33" i="23" s="1"/>
  <c r="L33" i="23"/>
  <c r="N33" i="23" s="1"/>
  <c r="AN32" i="23"/>
  <c r="AM32" i="23"/>
  <c r="AK32" i="23"/>
  <c r="Y32" i="23"/>
  <c r="AD32" i="23" s="1"/>
  <c r="AH32" i="23" s="1"/>
  <c r="T32" i="23"/>
  <c r="X32" i="23" s="1"/>
  <c r="R32" i="23" a="1"/>
  <c r="R32" i="23" s="1"/>
  <c r="L32" i="23"/>
  <c r="N32" i="23" s="1"/>
  <c r="AN31" i="23"/>
  <c r="AM31" i="23"/>
  <c r="AK31" i="23"/>
  <c r="AB31" i="23" a="1"/>
  <c r="AB31" i="23" s="1"/>
  <c r="Y31" i="23"/>
  <c r="AD31" i="23" s="1"/>
  <c r="AH31" i="23" s="1"/>
  <c r="T31" i="23"/>
  <c r="X31" i="23" s="1"/>
  <c r="S31" i="23" a="1"/>
  <c r="S31" i="23" s="1"/>
  <c r="L31" i="23"/>
  <c r="N31" i="23" s="1"/>
  <c r="AN30" i="23"/>
  <c r="AM30" i="23"/>
  <c r="AK30" i="23"/>
  <c r="Y30" i="23"/>
  <c r="AC30" i="23" s="1" a="1"/>
  <c r="AC30" i="23" s="1"/>
  <c r="T30" i="23"/>
  <c r="X30" i="23" s="1"/>
  <c r="S30" i="23" a="1"/>
  <c r="S30" i="23" s="1"/>
  <c r="L30" i="23"/>
  <c r="N30" i="23" s="1"/>
  <c r="AN29" i="23"/>
  <c r="AM29" i="23"/>
  <c r="AK29" i="23"/>
  <c r="AB29" i="23" a="1"/>
  <c r="AB29" i="23" s="1"/>
  <c r="Y29" i="23"/>
  <c r="AD29" i="23" s="1"/>
  <c r="AH29" i="23" s="1"/>
  <c r="T29" i="23"/>
  <c r="X29" i="23" s="1"/>
  <c r="S29" i="23" a="1"/>
  <c r="S29" i="23" s="1"/>
  <c r="R29" i="23" a="1"/>
  <c r="R29" i="23" s="1"/>
  <c r="L29" i="23"/>
  <c r="N29" i="23" s="1"/>
  <c r="AN28" i="23"/>
  <c r="AM28" i="23"/>
  <c r="AK28" i="23"/>
  <c r="AB28" i="23" a="1"/>
  <c r="AB28" i="23" s="1"/>
  <c r="Y28" i="23"/>
  <c r="T28" i="23"/>
  <c r="X28" i="23" s="1"/>
  <c r="S28" i="23" a="1"/>
  <c r="S28" i="23" s="1"/>
  <c r="R28" i="23" a="1"/>
  <c r="R28" i="23" s="1"/>
  <c r="L28" i="23"/>
  <c r="N28" i="23" s="1"/>
  <c r="AN27" i="23"/>
  <c r="AM27" i="23"/>
  <c r="AK27" i="23"/>
  <c r="AB27" i="23" a="1"/>
  <c r="AB27" i="23" s="1"/>
  <c r="Y27" i="23"/>
  <c r="AD27" i="23" s="1"/>
  <c r="AH27" i="23" s="1"/>
  <c r="T27" i="23"/>
  <c r="X27" i="23" s="1"/>
  <c r="R27" i="23" a="1"/>
  <c r="R27" i="23" s="1"/>
  <c r="L27" i="23"/>
  <c r="N27" i="23" s="1"/>
  <c r="AN26" i="23"/>
  <c r="AM26" i="23"/>
  <c r="AK26" i="23"/>
  <c r="AB26" i="23" a="1"/>
  <c r="AB26" i="23" s="1"/>
  <c r="Y26" i="23"/>
  <c r="AC26" i="23" s="1" a="1"/>
  <c r="AC26" i="23" s="1"/>
  <c r="T26" i="23"/>
  <c r="X26" i="23" s="1"/>
  <c r="S26" i="23" a="1"/>
  <c r="S26" i="23" s="1"/>
  <c r="R26" i="23" a="1"/>
  <c r="R26" i="23" s="1"/>
  <c r="L26" i="23"/>
  <c r="N26" i="23" s="1"/>
  <c r="AN25" i="23"/>
  <c r="AM25" i="23"/>
  <c r="AK25" i="23"/>
  <c r="Y25" i="23"/>
  <c r="AD25" i="23" s="1"/>
  <c r="AH25" i="23" s="1"/>
  <c r="T25" i="23"/>
  <c r="X25" i="23" s="1"/>
  <c r="S25" i="23" a="1"/>
  <c r="S25" i="23" s="1"/>
  <c r="R25" i="23" a="1"/>
  <c r="R25" i="23" s="1"/>
  <c r="L25" i="23"/>
  <c r="N25" i="23" s="1"/>
  <c r="AN24" i="23"/>
  <c r="AM24" i="23"/>
  <c r="AK24" i="23"/>
  <c r="AB24" i="23" a="1"/>
  <c r="AB24" i="23" s="1"/>
  <c r="Y24" i="23"/>
  <c r="AD24" i="23" s="1"/>
  <c r="AH24" i="23" s="1"/>
  <c r="T24" i="23"/>
  <c r="X24" i="23" s="1"/>
  <c r="S24" i="23" a="1"/>
  <c r="S24" i="23" s="1"/>
  <c r="R24" i="23" a="1"/>
  <c r="R24" i="23" s="1"/>
  <c r="L24" i="23"/>
  <c r="N24" i="23" s="1"/>
  <c r="AN23" i="23"/>
  <c r="AM23" i="23"/>
  <c r="AK23" i="23"/>
  <c r="Y23" i="23"/>
  <c r="AD23" i="23" s="1"/>
  <c r="AH23" i="23" s="1"/>
  <c r="T23" i="23"/>
  <c r="X23" i="23" s="1"/>
  <c r="S23" i="23" a="1"/>
  <c r="S23" i="23" s="1"/>
  <c r="R23" i="23" a="1"/>
  <c r="R23" i="23" s="1"/>
  <c r="L23" i="23"/>
  <c r="N23" i="23" s="1"/>
  <c r="AN22" i="23"/>
  <c r="AM22" i="23"/>
  <c r="AK22" i="23"/>
  <c r="AB22" i="23" a="1"/>
  <c r="AB22" i="23" s="1"/>
  <c r="Y22" i="23"/>
  <c r="AD22" i="23" s="1"/>
  <c r="AH22" i="23" s="1"/>
  <c r="T22" i="23"/>
  <c r="X22" i="23" s="1"/>
  <c r="S22" i="23" a="1"/>
  <c r="S22" i="23" s="1"/>
  <c r="R22" i="23" a="1"/>
  <c r="R22" i="23" s="1"/>
  <c r="L22" i="23"/>
  <c r="N22" i="23" s="1"/>
  <c r="AN21" i="23"/>
  <c r="AM21" i="23"/>
  <c r="AK21" i="23"/>
  <c r="Y21" i="23"/>
  <c r="AD21" i="23" s="1"/>
  <c r="AH21" i="23" s="1"/>
  <c r="T21" i="23"/>
  <c r="X21" i="23" s="1"/>
  <c r="S21" i="23" a="1"/>
  <c r="S21" i="23" s="1"/>
  <c r="R21" i="23" a="1"/>
  <c r="R21" i="23" s="1"/>
  <c r="L21" i="23"/>
  <c r="N21" i="23" s="1"/>
  <c r="AN20" i="23"/>
  <c r="AM20" i="23"/>
  <c r="AK20" i="23"/>
  <c r="Y20" i="23"/>
  <c r="T20" i="23"/>
  <c r="X20" i="23" s="1"/>
  <c r="S20" i="23" a="1"/>
  <c r="S20" i="23" s="1"/>
  <c r="L20" i="23"/>
  <c r="N20" i="23" s="1"/>
  <c r="AN19" i="23"/>
  <c r="AM19" i="23"/>
  <c r="AK19" i="23"/>
  <c r="AB19" i="23" a="1"/>
  <c r="AB19" i="23" s="1"/>
  <c r="Y19" i="23"/>
  <c r="AC19" i="23" s="1" a="1"/>
  <c r="AC19" i="23" s="1"/>
  <c r="T19" i="23"/>
  <c r="X19" i="23" s="1"/>
  <c r="S19" i="23" a="1"/>
  <c r="S19" i="23" s="1"/>
  <c r="R19" i="23" a="1"/>
  <c r="R19" i="23" s="1"/>
  <c r="L19" i="23"/>
  <c r="N19" i="23" s="1"/>
  <c r="AN18" i="23"/>
  <c r="AM18" i="23"/>
  <c r="AK18" i="23"/>
  <c r="Y18" i="23"/>
  <c r="AC18" i="23" s="1" a="1"/>
  <c r="AC18" i="23" s="1"/>
  <c r="T18" i="23"/>
  <c r="X18" i="23" s="1"/>
  <c r="S18" i="23" a="1"/>
  <c r="S18" i="23" s="1"/>
  <c r="R18" i="23" a="1"/>
  <c r="R18" i="23" s="1"/>
  <c r="L18" i="23"/>
  <c r="N18" i="23" s="1"/>
  <c r="AN17" i="23"/>
  <c r="AM17" i="23"/>
  <c r="AK17" i="23"/>
  <c r="Y17" i="23"/>
  <c r="AD17" i="23" s="1"/>
  <c r="AH17" i="23" s="1"/>
  <c r="T17" i="23"/>
  <c r="X17" i="23" s="1"/>
  <c r="S17" i="23" a="1"/>
  <c r="S17" i="23" s="1"/>
  <c r="R17" i="23" a="1"/>
  <c r="R17" i="23" s="1"/>
  <c r="L17" i="23"/>
  <c r="N17" i="23" s="1"/>
  <c r="AN16" i="23"/>
  <c r="AM16" i="23"/>
  <c r="AK16" i="23"/>
  <c r="AB16" i="23" a="1"/>
  <c r="AB16" i="23" s="1"/>
  <c r="Y16" i="23"/>
  <c r="AD16" i="23" s="1"/>
  <c r="AH16" i="23" s="1"/>
  <c r="T16" i="23"/>
  <c r="X16" i="23" s="1"/>
  <c r="S16" i="23" a="1"/>
  <c r="S16" i="23" s="1"/>
  <c r="R16" i="23" a="1"/>
  <c r="R16" i="23" s="1"/>
  <c r="L16" i="23"/>
  <c r="N16" i="23" s="1"/>
  <c r="AN15" i="23"/>
  <c r="AM15" i="23"/>
  <c r="AK15" i="23"/>
  <c r="Y15" i="23"/>
  <c r="AC15" i="23" s="1" a="1"/>
  <c r="AC15" i="23" s="1"/>
  <c r="T15" i="23"/>
  <c r="X15" i="23" s="1"/>
  <c r="S15" i="23" a="1"/>
  <c r="S15" i="23" s="1"/>
  <c r="R15" i="23" a="1"/>
  <c r="R15" i="23" s="1"/>
  <c r="L15" i="23"/>
  <c r="N15" i="23" s="1"/>
  <c r="AN14" i="23"/>
  <c r="AM14" i="23"/>
  <c r="AK14" i="23"/>
  <c r="Y14" i="23"/>
  <c r="AD14" i="23" s="1"/>
  <c r="AH14" i="23" s="1"/>
  <c r="T14" i="23"/>
  <c r="X14" i="23" s="1"/>
  <c r="S14" i="23" a="1"/>
  <c r="S14" i="23" s="1"/>
  <c r="R14" i="23" a="1"/>
  <c r="R14" i="23" s="1"/>
  <c r="L14" i="23"/>
  <c r="N14" i="23" s="1"/>
  <c r="AN13" i="23"/>
  <c r="AM13" i="23"/>
  <c r="AK13" i="23"/>
  <c r="AB13" i="23" a="1"/>
  <c r="AB13" i="23" s="1"/>
  <c r="Y13" i="23"/>
  <c r="AD13" i="23" s="1"/>
  <c r="AH13" i="23" s="1"/>
  <c r="T13" i="23"/>
  <c r="X13" i="23" s="1"/>
  <c r="S13" i="23" a="1"/>
  <c r="S13" i="23" s="1"/>
  <c r="R13" i="23" a="1"/>
  <c r="R13" i="23" s="1"/>
  <c r="L13" i="23"/>
  <c r="N13" i="23" s="1"/>
  <c r="AN12" i="23"/>
  <c r="AM12" i="23"/>
  <c r="AK12" i="23"/>
  <c r="Y12" i="23"/>
  <c r="T12" i="23"/>
  <c r="X12" i="23" s="1"/>
  <c r="S12" i="23" a="1"/>
  <c r="S12" i="23" s="1"/>
  <c r="R12" i="23" a="1"/>
  <c r="R12" i="23" s="1"/>
  <c r="L12" i="23"/>
  <c r="N12" i="23" s="1"/>
  <c r="AN11" i="23"/>
  <c r="AM11" i="23"/>
  <c r="AK11" i="23"/>
  <c r="Y11" i="23"/>
  <c r="AD11" i="23" s="1"/>
  <c r="AH11" i="23" s="1"/>
  <c r="T11" i="23"/>
  <c r="X11" i="23" s="1"/>
  <c r="S11" i="23" a="1"/>
  <c r="S11" i="23" s="1"/>
  <c r="R11" i="23" a="1"/>
  <c r="R11" i="23" s="1"/>
  <c r="L11" i="23"/>
  <c r="N11" i="23" s="1"/>
  <c r="AN10" i="23"/>
  <c r="AM10" i="23"/>
  <c r="AK10" i="23"/>
  <c r="Y10" i="23"/>
  <c r="AC10" i="23" s="1" a="1"/>
  <c r="AC10" i="23" s="1"/>
  <c r="T10" i="23"/>
  <c r="X10" i="23" s="1"/>
  <c r="S10" i="23" a="1"/>
  <c r="S10" i="23" s="1"/>
  <c r="R10" i="23" a="1"/>
  <c r="R10" i="23" s="1"/>
  <c r="L10" i="23"/>
  <c r="N10" i="23" s="1"/>
  <c r="AN9" i="23"/>
  <c r="AM9" i="23"/>
  <c r="AK9" i="23"/>
  <c r="Y9" i="23"/>
  <c r="AD9" i="23" s="1"/>
  <c r="AH9" i="23" s="1"/>
  <c r="T9" i="23"/>
  <c r="X9" i="23" s="1"/>
  <c r="S9" i="23" a="1"/>
  <c r="S9" i="23" s="1"/>
  <c r="R9" i="23" a="1"/>
  <c r="R9" i="23" s="1"/>
  <c r="L9" i="23"/>
  <c r="N9" i="23" s="1"/>
  <c r="AN8" i="23"/>
  <c r="AM8" i="23"/>
  <c r="AK8" i="23"/>
  <c r="Y8" i="23"/>
  <c r="AD8" i="23" s="1"/>
  <c r="AH8" i="23" s="1"/>
  <c r="T8" i="23"/>
  <c r="X8" i="23" s="1"/>
  <c r="S8" i="23" a="1"/>
  <c r="S8" i="23" s="1"/>
  <c r="R8" i="23" a="1"/>
  <c r="R8" i="23" s="1"/>
  <c r="L8" i="23"/>
  <c r="N8" i="23" s="1"/>
  <c r="AN7" i="23"/>
  <c r="AM7" i="23"/>
  <c r="AK7" i="23"/>
  <c r="Y7" i="23"/>
  <c r="AC7" i="23" s="1" a="1"/>
  <c r="AC7" i="23" s="1"/>
  <c r="T7" i="23"/>
  <c r="X7" i="23" s="1"/>
  <c r="S7" i="23" a="1"/>
  <c r="S7" i="23" s="1"/>
  <c r="R7" i="23" a="1"/>
  <c r="R7" i="23" s="1"/>
  <c r="L7" i="23"/>
  <c r="N7" i="23" s="1"/>
  <c r="AN6" i="23"/>
  <c r="AM6" i="23"/>
  <c r="AK6" i="23"/>
  <c r="AB6" i="23" a="1"/>
  <c r="AB6" i="23" s="1"/>
  <c r="Y6" i="23"/>
  <c r="T6" i="23"/>
  <c r="X6" i="23" s="1"/>
  <c r="S6" i="23" a="1"/>
  <c r="S6" i="23" s="1"/>
  <c r="R6" i="23" a="1"/>
  <c r="R6" i="23" s="1"/>
  <c r="L6" i="23"/>
  <c r="N6" i="23" s="1"/>
  <c r="AN5" i="23"/>
  <c r="AM5" i="23"/>
  <c r="AK5" i="23"/>
  <c r="Y5" i="23"/>
  <c r="AC5" i="23" s="1" a="1"/>
  <c r="AC5" i="23" s="1"/>
  <c r="T5" i="23"/>
  <c r="X5" i="23" s="1"/>
  <c r="S5" i="23" a="1"/>
  <c r="S5" i="23" s="1"/>
  <c r="R5" i="23" a="1"/>
  <c r="R5" i="23" s="1"/>
  <c r="L5" i="23"/>
  <c r="N5" i="23" s="1"/>
  <c r="AN4" i="23"/>
  <c r="AM4" i="23"/>
  <c r="AK4" i="23"/>
  <c r="Y4" i="23"/>
  <c r="T4" i="23"/>
  <c r="X4" i="23" s="1"/>
  <c r="S4" i="23" a="1"/>
  <c r="S4" i="23" s="1"/>
  <c r="R4" i="23" a="1"/>
  <c r="R4" i="23" s="1"/>
  <c r="L4" i="23"/>
  <c r="N4" i="23" s="1"/>
  <c r="AN3" i="23"/>
  <c r="AM3" i="23"/>
  <c r="AK3" i="23"/>
  <c r="Y3" i="23"/>
  <c r="AC3" i="23" s="1" a="1"/>
  <c r="AC3" i="23" s="1"/>
  <c r="T3" i="23"/>
  <c r="X3" i="23" s="1"/>
  <c r="S3" i="23" a="1"/>
  <c r="S3" i="23" s="1"/>
  <c r="R3" i="23" a="1"/>
  <c r="R3" i="23" s="1"/>
  <c r="L3" i="23"/>
  <c r="N3" i="23" s="1"/>
  <c r="AN2" i="23"/>
  <c r="AM2" i="23"/>
  <c r="AK2" i="23"/>
  <c r="Y2" i="23"/>
  <c r="AC2" i="23" s="1" a="1"/>
  <c r="AC2" i="23" s="1"/>
  <c r="T2" i="23"/>
  <c r="X2" i="23" s="1"/>
  <c r="S2" i="23" a="1"/>
  <c r="S2" i="23" s="1"/>
  <c r="R2" i="23" a="1"/>
  <c r="R2" i="23" s="1"/>
  <c r="L2" i="23"/>
  <c r="N2" i="23" s="1"/>
  <c r="R151" i="23" a="1"/>
  <c r="AB5" i="23" a="1"/>
  <c r="S89" i="23" a="1"/>
  <c r="AB32" i="23" a="1"/>
  <c r="AC168" i="23" a="1"/>
  <c r="R146" i="23" a="1"/>
  <c r="AC38" i="23" a="1"/>
  <c r="AC47" i="23" a="1"/>
  <c r="AC187" i="23" a="1"/>
  <c r="R142" i="23" a="1"/>
  <c r="R140" i="23" a="1"/>
  <c r="AC6" i="23" a="1"/>
  <c r="AB25" i="23" a="1"/>
  <c r="R150" i="23" a="1"/>
  <c r="AB1477" i="23" a="1"/>
  <c r="AC1482" i="23" a="1"/>
  <c r="R167" i="23" a="1"/>
  <c r="R71" i="23" a="1"/>
  <c r="AB7" i="23" a="1"/>
  <c r="AB81" i="23" a="1"/>
  <c r="R40" i="23" a="1"/>
  <c r="AC61" i="23" a="1"/>
  <c r="R149" i="23" a="1"/>
  <c r="S37" i="22" a="1"/>
  <c r="AB107" i="23" a="1"/>
  <c r="AB174" i="23" a="1"/>
  <c r="AC148" i="23" a="1"/>
  <c r="S35" i="22" a="1"/>
  <c r="AB117" i="23" a="1"/>
  <c r="R165" i="23" a="1"/>
  <c r="AC150" i="23" a="1"/>
  <c r="R174" i="23" a="1"/>
  <c r="AC173" i="23" a="1"/>
  <c r="R90" i="23" a="1"/>
  <c r="R123" i="23" a="1"/>
  <c r="R34" i="23" a="1"/>
  <c r="AC31" i="23" a="1"/>
  <c r="AC118" i="23" a="1"/>
  <c r="AC1486" i="23" a="1"/>
  <c r="AC50" i="23" a="1"/>
  <c r="AB21" i="23" a="1"/>
  <c r="AC144" i="23" a="1"/>
  <c r="AB169" i="23" a="1"/>
  <c r="AB20" i="23" a="1"/>
  <c r="AC110" i="23" a="1"/>
  <c r="AB124" i="23" a="1"/>
  <c r="AC153" i="23" a="1"/>
  <c r="R62" i="23" a="1"/>
  <c r="AB175" i="23" a="1"/>
  <c r="R121" i="23" a="1"/>
  <c r="R166" i="23" a="1"/>
  <c r="AC33" i="23" a="1"/>
  <c r="AC147" i="23" a="1"/>
  <c r="R136" i="23" a="1"/>
  <c r="S66" i="23" a="1"/>
  <c r="AB10" i="23" a="1"/>
  <c r="R137" i="23" a="1"/>
  <c r="AC45" i="23" a="1"/>
  <c r="AB23" i="23" a="1"/>
  <c r="R154" i="23" a="1"/>
  <c r="AB1467" i="23" a="1"/>
  <c r="AC142" i="23" a="1"/>
  <c r="R144" i="23" a="1"/>
  <c r="AC101" i="23" a="1"/>
  <c r="AB1465" i="23" a="1"/>
  <c r="S35" i="23" a="1"/>
  <c r="R119" i="23" a="1"/>
  <c r="AB1476" i="23" a="1"/>
  <c r="AC151" i="23" a="1"/>
  <c r="S69" i="23" a="1"/>
  <c r="R112" i="23" a="1"/>
  <c r="AB1475" i="23" a="1"/>
  <c r="AB1464" i="23" a="1"/>
  <c r="AB1463" i="23" a="1"/>
  <c r="R78" i="23" a="1"/>
  <c r="AB1478" i="23" a="1"/>
  <c r="S27" i="23" a="1"/>
  <c r="S88" i="23" a="1"/>
  <c r="R87" i="23" a="1"/>
  <c r="AB129" i="23" a="1"/>
  <c r="AB119" i="23" a="1"/>
  <c r="AC1483" i="23" a="1"/>
  <c r="R145" i="23" a="1"/>
  <c r="AB11" i="23" a="1"/>
  <c r="R155" i="23" a="1"/>
  <c r="AC54" i="23" a="1"/>
  <c r="R156" i="23" a="1"/>
  <c r="AC104" i="23" a="1"/>
  <c r="AB109" i="23" a="1"/>
  <c r="R41" i="23" a="1"/>
  <c r="R76" i="23" a="1"/>
  <c r="AB57" i="23" a="1"/>
  <c r="AB18" i="23" a="1"/>
  <c r="R43" i="23" a="1"/>
  <c r="R143" i="23" a="1"/>
  <c r="R141" i="23" a="1"/>
  <c r="R114" i="23" a="1"/>
  <c r="AB1474" i="23" a="1"/>
  <c r="AC152" i="23" a="1"/>
  <c r="R91" i="23" a="1"/>
  <c r="AC1485" i="23" a="1"/>
  <c r="AB60" i="23" a="1"/>
  <c r="R127" i="23" a="1"/>
  <c r="R157" i="23" a="1"/>
  <c r="AB8" i="23" a="1"/>
  <c r="R65" i="23" a="1"/>
  <c r="AB1466" i="23" a="1"/>
  <c r="AB9" i="23" a="1"/>
  <c r="S68" i="23" a="1"/>
  <c r="S67" i="23" a="1"/>
  <c r="AB12" i="23" a="1"/>
  <c r="AC102" i="23" a="1"/>
  <c r="AC55" i="23" a="1"/>
  <c r="AC56" i="23" a="1"/>
  <c r="S32" i="23" a="1"/>
  <c r="R70" i="23" a="1"/>
  <c r="AB105" i="23" a="1"/>
  <c r="AB14" i="23" a="1"/>
  <c r="AC24" i="23" a="1"/>
  <c r="AB120" i="23" a="1"/>
  <c r="R158" i="23" a="1"/>
  <c r="AB1470" i="23" a="1"/>
  <c r="R30" i="23" a="1"/>
  <c r="AB85" i="23" a="1"/>
  <c r="R175" i="23" a="1"/>
  <c r="AC16" i="23" a="1"/>
  <c r="AB184" i="23" a="1"/>
  <c r="AB1468" i="23" a="1"/>
  <c r="AB171" i="23" a="1"/>
  <c r="AC94" i="23" a="1"/>
  <c r="AB80" i="23" a="1"/>
  <c r="AC155" i="23" a="1"/>
  <c r="AB108" i="23" a="1"/>
  <c r="AB125" i="23" a="1"/>
  <c r="AC1480" i="23" a="1"/>
  <c r="R139" i="23" a="1"/>
  <c r="AC134" i="23" a="1"/>
  <c r="AC48" i="23" a="1"/>
  <c r="AB165" i="23" a="1"/>
  <c r="AC37" i="23" a="1"/>
  <c r="AC188" i="23" a="1"/>
  <c r="AB1479" i="23" a="1"/>
  <c r="AC79" i="23" a="1"/>
  <c r="AC157" i="23" a="1"/>
  <c r="AB4" i="23" a="1"/>
  <c r="AB2" i="23" a="1"/>
  <c r="AB1469" i="23" a="1"/>
  <c r="R138" i="23" a="1"/>
  <c r="R47" i="23" a="1"/>
  <c r="R36" i="23" a="1"/>
  <c r="AC13" i="23" a="1"/>
  <c r="R74" i="23" a="1"/>
  <c r="AC189" i="23" a="1"/>
  <c r="R113" i="23" a="1"/>
  <c r="AC95" i="23" a="1"/>
  <c r="AB127" i="23" a="1"/>
  <c r="AB128" i="23" a="1"/>
  <c r="AB126" i="23" a="1"/>
  <c r="AB111" i="23" a="1"/>
  <c r="AC177" i="23" a="1"/>
  <c r="AB1471" i="23" a="1"/>
  <c r="R72" i="23" a="1"/>
  <c r="AB86" i="23" a="1"/>
  <c r="AC131" i="23" a="1"/>
  <c r="AB123" i="23" a="1"/>
  <c r="AB83" i="23" a="1"/>
  <c r="AB30" i="23" a="1"/>
  <c r="R64" i="23" a="1"/>
  <c r="R77" i="23" a="1"/>
  <c r="S42" i="23" a="1"/>
  <c r="R31" i="23" a="1"/>
  <c r="R135" i="23" a="1"/>
  <c r="R33" i="23" a="1"/>
  <c r="AB82" i="23" a="1"/>
  <c r="AC176" i="23" a="1"/>
  <c r="AB1473" i="23" a="1"/>
  <c r="AB3" i="23" a="1"/>
  <c r="R147" i="23" a="1"/>
  <c r="AB133" i="23" a="1"/>
  <c r="AB115" i="23" a="1"/>
  <c r="AC53" i="23" a="1"/>
  <c r="AC141" i="23" a="1"/>
  <c r="AB17" i="23" a="1"/>
  <c r="R20" i="23" a="1"/>
  <c r="AB1472" i="23" a="1"/>
  <c r="R120" i="23" a="1"/>
  <c r="R49" i="23" a="1"/>
  <c r="R73" i="23" a="1"/>
  <c r="AB15" i="23" a="1"/>
  <c r="AC190" i="23" a="1"/>
  <c r="AC158" i="23" a="1"/>
  <c r="AC149" i="23" a="1"/>
  <c r="S39" i="23" a="1"/>
  <c r="AB130" i="23" a="1"/>
  <c r="AC1484" i="23" a="1"/>
  <c r="R148" i="23" a="1"/>
  <c r="R75" i="23" a="1"/>
  <c r="R153" i="23" a="1"/>
  <c r="AC58" i="23" a="1"/>
  <c r="R63" i="23" a="1"/>
  <c r="AC1481" i="23" a="1"/>
  <c r="R152" i="23" a="1"/>
  <c r="AB170" i="23" a="1"/>
  <c r="AD88" i="23" l="1"/>
  <c r="AH88" i="23" s="1"/>
  <c r="S37" i="22"/>
  <c r="S35" i="22"/>
  <c r="AC136" i="23" a="1"/>
  <c r="AC136" i="23" s="1"/>
  <c r="AD181" i="23"/>
  <c r="AH181" i="23" s="1"/>
  <c r="AC96" i="23" a="1"/>
  <c r="AC96" i="23" s="1"/>
  <c r="AD39" i="23"/>
  <c r="AH39" i="23" s="1"/>
  <c r="AC109" i="23" a="1"/>
  <c r="AC109" i="23" s="1"/>
  <c r="AD161" i="23"/>
  <c r="AH161" i="23" s="1"/>
  <c r="AD90" i="23"/>
  <c r="AH90" i="23" s="1"/>
  <c r="AD123" i="23"/>
  <c r="AH123" i="23" s="1"/>
  <c r="AC127" i="23" a="1"/>
  <c r="AC127" i="23" s="1"/>
  <c r="AC182" i="23" a="1"/>
  <c r="AC182" i="23" s="1"/>
  <c r="AD87" i="23"/>
  <c r="AH87" i="23" s="1"/>
  <c r="AC62" i="23" a="1"/>
  <c r="AC62" i="23" s="1"/>
  <c r="AD97" i="23"/>
  <c r="AH97" i="23" s="1"/>
  <c r="AD108" i="23"/>
  <c r="AH108" i="23" s="1"/>
  <c r="AC135" i="23" a="1"/>
  <c r="AC135" i="23" s="1"/>
  <c r="AC21" i="23" a="1"/>
  <c r="AC21" i="23" s="1"/>
  <c r="AC120" i="23" a="1"/>
  <c r="AC120" i="23" s="1"/>
  <c r="AD169" i="23"/>
  <c r="AH169" i="23" s="1"/>
  <c r="AC29" i="23" a="1"/>
  <c r="AC29" i="23" s="1"/>
  <c r="AD91" i="23"/>
  <c r="AH91" i="23" s="1"/>
  <c r="AC132" i="23" a="1"/>
  <c r="AC132" i="23" s="1"/>
  <c r="AC137" i="23" a="1"/>
  <c r="AC137" i="23" s="1"/>
  <c r="AD80" i="23"/>
  <c r="AH80" i="23" s="1"/>
  <c r="AD133" i="23"/>
  <c r="AH133" i="23" s="1"/>
  <c r="AD71" i="23"/>
  <c r="AH71" i="23" s="1"/>
  <c r="AD115" i="23"/>
  <c r="AH115" i="23" s="1"/>
  <c r="AD69" i="23"/>
  <c r="AH69" i="23" s="1"/>
  <c r="AD77" i="23"/>
  <c r="AH77" i="23" s="1"/>
  <c r="AC23" i="23" a="1"/>
  <c r="AC23" i="23" s="1"/>
  <c r="AC81" i="23" a="1"/>
  <c r="AC81" i="23" s="1"/>
  <c r="AC126" i="23" a="1"/>
  <c r="AC126" i="23" s="1"/>
  <c r="AC93" i="23" a="1"/>
  <c r="AC93" i="23" s="1"/>
  <c r="AC184" i="23" a="1"/>
  <c r="AC184" i="23" s="1"/>
  <c r="AC160" i="23" a="1"/>
  <c r="AC160" i="23" s="1"/>
  <c r="AC11" i="23" a="1"/>
  <c r="AC11" i="23" s="1"/>
  <c r="AC57" i="23" a="1"/>
  <c r="AC57" i="23" s="1"/>
  <c r="AD67" i="23"/>
  <c r="AH67" i="23" s="1"/>
  <c r="AC174" i="23" a="1"/>
  <c r="AC174" i="23" s="1"/>
  <c r="AD165" i="23"/>
  <c r="AH165" i="23" s="1"/>
  <c r="AD85" i="23"/>
  <c r="AH85" i="23" s="1"/>
  <c r="AC128" i="23" a="1"/>
  <c r="AC128" i="23" s="1"/>
  <c r="AC140" i="23" a="1"/>
  <c r="AC140" i="23" s="1"/>
  <c r="AC167" i="23" a="1"/>
  <c r="AC167" i="23" s="1"/>
  <c r="AC42" i="23" a="1"/>
  <c r="AC42" i="23" s="1"/>
  <c r="AD66" i="23"/>
  <c r="AH66" i="23" s="1"/>
  <c r="AD139" i="23"/>
  <c r="AH139" i="23" s="1"/>
  <c r="AD166" i="23"/>
  <c r="AH166" i="23" s="1"/>
  <c r="AD5" i="23"/>
  <c r="AH5" i="23" s="1"/>
  <c r="AD64" i="23"/>
  <c r="AH64" i="23" s="1"/>
  <c r="AC82" i="23" a="1"/>
  <c r="AC82" i="23" s="1"/>
  <c r="AD83" i="23"/>
  <c r="AH83" i="23" s="1"/>
  <c r="AD100" i="23"/>
  <c r="AH100" i="23" s="1"/>
  <c r="AD18" i="23"/>
  <c r="AH18" i="23" s="1"/>
  <c r="AD63" i="23"/>
  <c r="AH63" i="23" s="1"/>
  <c r="AD164" i="23"/>
  <c r="AH164" i="23" s="1"/>
  <c r="AC129" i="23" a="1"/>
  <c r="AC129" i="23" s="1"/>
  <c r="AD74" i="23"/>
  <c r="AH74" i="23" s="1"/>
  <c r="AC40" i="23" a="1"/>
  <c r="AC40" i="23" s="1"/>
  <c r="AC72" i="23" a="1"/>
  <c r="AC72" i="23" s="1"/>
  <c r="AD163" i="23"/>
  <c r="AH163" i="23" s="1"/>
  <c r="AC8" i="23" a="1"/>
  <c r="AC8" i="23" s="1"/>
  <c r="AC34" i="23" a="1"/>
  <c r="AC34" i="23" s="1"/>
  <c r="AC32" i="23" a="1"/>
  <c r="AC32" i="23" s="1"/>
  <c r="AD107" i="23"/>
  <c r="AH107" i="23" s="1"/>
  <c r="AC65" i="23" a="1"/>
  <c r="AC65" i="23" s="1"/>
  <c r="AD43" i="23"/>
  <c r="AH43" i="23" s="1"/>
  <c r="AD3" i="23"/>
  <c r="AH3" i="23" s="1"/>
  <c r="AD10" i="23"/>
  <c r="AH10" i="23" s="1"/>
  <c r="AC17" i="23" a="1"/>
  <c r="AC17" i="23" s="1"/>
  <c r="AC112" i="23" a="1"/>
  <c r="AC112" i="23" s="1"/>
  <c r="AC125" i="23" a="1"/>
  <c r="AC125" i="23" s="1"/>
  <c r="AD171" i="23"/>
  <c r="AH171" i="23" s="1"/>
  <c r="AD2" i="23"/>
  <c r="AH2" i="23" s="1"/>
  <c r="AD26" i="23"/>
  <c r="AH26" i="23" s="1"/>
  <c r="AC27" i="23" a="1"/>
  <c r="AC27" i="23" s="1"/>
  <c r="AC117" i="23" a="1"/>
  <c r="AC117" i="23" s="1"/>
  <c r="AC119" i="23" a="1"/>
  <c r="AC119" i="23" s="1"/>
  <c r="AD179" i="23"/>
  <c r="AH179" i="23" s="1"/>
  <c r="AC54" i="23"/>
  <c r="AC6" i="23"/>
  <c r="AC38" i="23"/>
  <c r="AC94" i="23"/>
  <c r="AB30" i="23"/>
  <c r="AB1475" i="23"/>
  <c r="AB4" i="23"/>
  <c r="AC188" i="23"/>
  <c r="S42" i="23"/>
  <c r="AC155" i="23"/>
  <c r="AB14" i="23"/>
  <c r="AC55" i="23"/>
  <c r="AB111" i="23"/>
  <c r="AC131" i="23"/>
  <c r="R165" i="23"/>
  <c r="R31" i="23"/>
  <c r="R36" i="23"/>
  <c r="R123" i="23"/>
  <c r="AB20" i="23"/>
  <c r="AB81" i="23"/>
  <c r="AB124" i="23"/>
  <c r="AB57" i="23"/>
  <c r="AC45" i="23"/>
  <c r="R87" i="23"/>
  <c r="AB105" i="23"/>
  <c r="AB32" i="23"/>
  <c r="R74" i="23"/>
  <c r="AC118" i="23"/>
  <c r="AB130" i="23"/>
  <c r="AB1468" i="23"/>
  <c r="AC1480" i="23"/>
  <c r="AC33" i="23"/>
  <c r="AB86" i="23"/>
  <c r="R34" i="23"/>
  <c r="AC37" i="23"/>
  <c r="AB119" i="23"/>
  <c r="R146" i="23"/>
  <c r="AC153" i="23"/>
  <c r="R114" i="23"/>
  <c r="AC47" i="23"/>
  <c r="R147" i="23"/>
  <c r="AB17" i="23"/>
  <c r="R71" i="23"/>
  <c r="AB12" i="23"/>
  <c r="AB25" i="23"/>
  <c r="AB3" i="23"/>
  <c r="AB9" i="23"/>
  <c r="AC16" i="23"/>
  <c r="AC56" i="23"/>
  <c r="AB60" i="23"/>
  <c r="R63" i="23"/>
  <c r="AC151" i="23"/>
  <c r="AC48" i="23"/>
  <c r="R157" i="23"/>
  <c r="R20" i="23"/>
  <c r="AC24" i="23"/>
  <c r="AB80" i="23"/>
  <c r="R77" i="23"/>
  <c r="S66" i="23"/>
  <c r="S39" i="23"/>
  <c r="AC61" i="23"/>
  <c r="AB83" i="23"/>
  <c r="S89" i="23"/>
  <c r="AC53" i="23"/>
  <c r="R76" i="23"/>
  <c r="R112" i="23"/>
  <c r="AC102" i="23"/>
  <c r="R47" i="23"/>
  <c r="AB8" i="23"/>
  <c r="S68" i="23"/>
  <c r="R90" i="23"/>
  <c r="AB170" i="23"/>
  <c r="AC13" i="23"/>
  <c r="AC142" i="23"/>
  <c r="AC95" i="23"/>
  <c r="R136" i="23"/>
  <c r="AB11" i="23"/>
  <c r="AC79" i="23"/>
  <c r="R40" i="23"/>
  <c r="R64" i="23"/>
  <c r="S69" i="23"/>
  <c r="R72" i="23"/>
  <c r="AC134" i="23"/>
  <c r="R149" i="23"/>
  <c r="AB1463" i="23"/>
  <c r="AB108" i="23"/>
  <c r="R138" i="23"/>
  <c r="AC147" i="23"/>
  <c r="S32" i="23"/>
  <c r="R43" i="23"/>
  <c r="R75" i="23"/>
  <c r="S88" i="23"/>
  <c r="R91" i="23"/>
  <c r="R139" i="23"/>
  <c r="AC190" i="23"/>
  <c r="AB1476" i="23"/>
  <c r="AB82" i="23"/>
  <c r="AB15" i="23"/>
  <c r="S27" i="23"/>
  <c r="R30" i="23"/>
  <c r="S35" i="23"/>
  <c r="R62" i="23"/>
  <c r="S67" i="23"/>
  <c r="R70" i="23"/>
  <c r="R78" i="23"/>
  <c r="AB127" i="23"/>
  <c r="AB129" i="23"/>
  <c r="AC148" i="23"/>
  <c r="AC187" i="23"/>
  <c r="AB1464" i="23"/>
  <c r="AB1471" i="23"/>
  <c r="AC1483" i="23"/>
  <c r="AB7" i="23"/>
  <c r="AB23" i="23"/>
  <c r="AB2" i="23"/>
  <c r="AC31" i="23"/>
  <c r="AB5" i="23"/>
  <c r="AB21" i="23"/>
  <c r="AC50" i="23"/>
  <c r="AC58" i="23"/>
  <c r="AB85" i="23"/>
  <c r="R120" i="23"/>
  <c r="R141" i="23"/>
  <c r="AC158" i="23"/>
  <c r="AB10" i="23"/>
  <c r="AB18" i="23"/>
  <c r="R33" i="23"/>
  <c r="R41" i="23"/>
  <c r="R49" i="23"/>
  <c r="R65" i="23"/>
  <c r="R73" i="23"/>
  <c r="R152" i="23"/>
  <c r="AB175" i="23"/>
  <c r="AC110" i="23"/>
  <c r="AC150" i="23"/>
  <c r="R154" i="23"/>
  <c r="AB1472" i="23"/>
  <c r="AB1479" i="23"/>
  <c r="AC1484" i="23"/>
  <c r="R155" i="23"/>
  <c r="R144" i="23"/>
  <c r="AB169" i="23"/>
  <c r="AC177" i="23"/>
  <c r="AB1467" i="23"/>
  <c r="R142" i="23"/>
  <c r="R150" i="23"/>
  <c r="R158" i="23"/>
  <c r="R166" i="23"/>
  <c r="R174" i="23"/>
  <c r="AB1465" i="23"/>
  <c r="AB1469" i="23"/>
  <c r="AB1473" i="23"/>
  <c r="AB1477" i="23"/>
  <c r="AB109" i="23"/>
  <c r="AB117" i="23"/>
  <c r="AB125" i="23"/>
  <c r="AB133" i="23"/>
  <c r="AB165" i="23"/>
  <c r="R113" i="23"/>
  <c r="R121" i="23"/>
  <c r="R137" i="23"/>
  <c r="R145" i="23"/>
  <c r="R153" i="23"/>
  <c r="AC1481" i="23"/>
  <c r="AC1485" i="23"/>
  <c r="AC101" i="23"/>
  <c r="AB120" i="23"/>
  <c r="AB128" i="23"/>
  <c r="AC141" i="23"/>
  <c r="AC149" i="23"/>
  <c r="AC157" i="23"/>
  <c r="AC173" i="23"/>
  <c r="AB184" i="23"/>
  <c r="AC189" i="23"/>
  <c r="R140" i="23"/>
  <c r="R148" i="23"/>
  <c r="R156" i="23"/>
  <c r="AB1466" i="23"/>
  <c r="AB1470" i="23"/>
  <c r="AB1474" i="23"/>
  <c r="AB1478" i="23"/>
  <c r="AC104" i="23"/>
  <c r="AB107" i="23"/>
  <c r="AB115" i="23"/>
  <c r="AB123" i="23"/>
  <c r="AC144" i="23"/>
  <c r="AC152" i="23"/>
  <c r="AC168" i="23"/>
  <c r="AB171" i="23"/>
  <c r="AC176" i="23"/>
  <c r="R119" i="23"/>
  <c r="R127" i="23"/>
  <c r="R135" i="23"/>
  <c r="R143" i="23"/>
  <c r="R151" i="23"/>
  <c r="R167" i="23"/>
  <c r="R175" i="23"/>
  <c r="AC1482" i="23"/>
  <c r="AC1486" i="23"/>
  <c r="AB126" i="23"/>
  <c r="AB174" i="23"/>
  <c r="AD44" i="23"/>
  <c r="AH44" i="23" s="1"/>
  <c r="AD178" i="23"/>
  <c r="AH178" i="23" s="1"/>
  <c r="AC178" i="23" a="1"/>
  <c r="AC178" i="23" s="1"/>
  <c r="AD68" i="23"/>
  <c r="AH68" i="23" s="1"/>
  <c r="AC68" i="23" a="1"/>
  <c r="AC68" i="23" s="1"/>
  <c r="AD6" i="23"/>
  <c r="AH6" i="23" s="1"/>
  <c r="AD20" i="23"/>
  <c r="AH20" i="23" s="1"/>
  <c r="AC20" i="23" a="1"/>
  <c r="AC20" i="23" s="1"/>
  <c r="AD30" i="23"/>
  <c r="AH30" i="23" s="1"/>
  <c r="AD35" i="23"/>
  <c r="AH35" i="23" s="1"/>
  <c r="AD54" i="23"/>
  <c r="AH54" i="23" s="1"/>
  <c r="AD70" i="23"/>
  <c r="AH70" i="23" s="1"/>
  <c r="AD75" i="23"/>
  <c r="AH75" i="23" s="1"/>
  <c r="AC105" i="23" a="1"/>
  <c r="AC105" i="23" s="1"/>
  <c r="AC113" i="23" a="1"/>
  <c r="AC113" i="23" s="1"/>
  <c r="AD159" i="23"/>
  <c r="AH159" i="23" s="1"/>
  <c r="AC159" i="23" a="1"/>
  <c r="AC159" i="23" s="1"/>
  <c r="AC49" i="23" a="1"/>
  <c r="AC49" i="23" s="1"/>
  <c r="AD94" i="23"/>
  <c r="AH94" i="23" s="1"/>
  <c r="AC25" i="23" a="1"/>
  <c r="AC25" i="23" s="1"/>
  <c r="AD36" i="23"/>
  <c r="AH36" i="23" s="1"/>
  <c r="AC36" i="23" a="1"/>
  <c r="AC36" i="23" s="1"/>
  <c r="AD76" i="23"/>
  <c r="AH76" i="23" s="1"/>
  <c r="AC76" i="23" a="1"/>
  <c r="AC76" i="23" s="1"/>
  <c r="AC86" i="23" a="1"/>
  <c r="AC86" i="23" s="1"/>
  <c r="AD185" i="23"/>
  <c r="AH185" i="23" s="1"/>
  <c r="AC185" i="23" a="1"/>
  <c r="AC185" i="23" s="1"/>
  <c r="AD4" i="23"/>
  <c r="AH4" i="23" s="1"/>
  <c r="AC4" i="23" a="1"/>
  <c r="AC4" i="23" s="1"/>
  <c r="AD12" i="23"/>
  <c r="AH12" i="23" s="1"/>
  <c r="AC12" i="23" a="1"/>
  <c r="AC12" i="23" s="1"/>
  <c r="AC14" i="23" a="1"/>
  <c r="AC14" i="23" s="1"/>
  <c r="AC41" i="23" a="1"/>
  <c r="AC41" i="23" s="1"/>
  <c r="AC111" i="23" a="1"/>
  <c r="AC111" i="23" s="1"/>
  <c r="AD154" i="23"/>
  <c r="AH154" i="23" s="1"/>
  <c r="AD122" i="23"/>
  <c r="AH122" i="23" s="1"/>
  <c r="AC124" i="23" a="1"/>
  <c r="AC124" i="23" s="1"/>
  <c r="AD138" i="23"/>
  <c r="AH138" i="23" s="1"/>
  <c r="AC138" i="23" a="1"/>
  <c r="AC138" i="23" s="1"/>
  <c r="AD183" i="23"/>
  <c r="AH183" i="23" s="1"/>
  <c r="AD156" i="23"/>
  <c r="AH156" i="23" s="1"/>
  <c r="AD60" i="23"/>
  <c r="AH60" i="23" s="1"/>
  <c r="AC60" i="23" a="1"/>
  <c r="AC60" i="23" s="1"/>
  <c r="AD172" i="23"/>
  <c r="AH172" i="23" s="1"/>
  <c r="AD143" i="23"/>
  <c r="AH143" i="23" s="1"/>
  <c r="AC22" i="23" a="1"/>
  <c r="AC22" i="23" s="1"/>
  <c r="AD162" i="23"/>
  <c r="AH162" i="23" s="1"/>
  <c r="AC162" i="23" a="1"/>
  <c r="AC162" i="23" s="1"/>
  <c r="AD19" i="23"/>
  <c r="AH19" i="23" s="1"/>
  <c r="AC78" i="23" a="1"/>
  <c r="AC78" i="23" s="1"/>
  <c r="AD92" i="23"/>
  <c r="AH92" i="23" s="1"/>
  <c r="AC92" i="23" a="1"/>
  <c r="AC92" i="23" s="1"/>
  <c r="AD170" i="23"/>
  <c r="AH170" i="23" s="1"/>
  <c r="AC170" i="23" a="1"/>
  <c r="AC170" i="23" s="1"/>
  <c r="AD84" i="23"/>
  <c r="AH84" i="23" s="1"/>
  <c r="AD116" i="23"/>
  <c r="AH116" i="23" s="1"/>
  <c r="AD52" i="23"/>
  <c r="AH52" i="23" s="1"/>
  <c r="AD98" i="23"/>
  <c r="AH98" i="23" s="1"/>
  <c r="AC98" i="23" a="1"/>
  <c r="AC98" i="23" s="1"/>
  <c r="AC89" i="23" a="1"/>
  <c r="AC89" i="23" s="1"/>
  <c r="AD180" i="23"/>
  <c r="AH180" i="23" s="1"/>
  <c r="AC180" i="23" a="1"/>
  <c r="AC180" i="23" s="1"/>
  <c r="AC9" i="23" a="1"/>
  <c r="AC9" i="23" s="1"/>
  <c r="AD28" i="23"/>
  <c r="AH28" i="23" s="1"/>
  <c r="AC28" i="23" a="1"/>
  <c r="AC28" i="23" s="1"/>
  <c r="AC73" i="23" a="1"/>
  <c r="AC73" i="23" s="1"/>
  <c r="AC99" i="23" a="1"/>
  <c r="AC99" i="23" s="1"/>
  <c r="AD99" i="23"/>
  <c r="AH99" i="23" s="1"/>
  <c r="AD145" i="23"/>
  <c r="AH145" i="23" s="1"/>
  <c r="AD114" i="23"/>
  <c r="AH114" i="23" s="1"/>
  <c r="AC114" i="23" a="1"/>
  <c r="AC114" i="23" s="1"/>
  <c r="AD106" i="23"/>
  <c r="AH106" i="23" s="1"/>
  <c r="AD146" i="23"/>
  <c r="AH146" i="23" s="1"/>
  <c r="AD186" i="23"/>
  <c r="AH186" i="23" s="1"/>
  <c r="AC186" i="23" a="1"/>
  <c r="AC186" i="23" s="1"/>
  <c r="AD7" i="23"/>
  <c r="AH7" i="23" s="1"/>
  <c r="AD15" i="23"/>
  <c r="AH15" i="23" s="1"/>
  <c r="AD130" i="23"/>
  <c r="AH130" i="23" s="1"/>
  <c r="AC130" i="23" a="1"/>
  <c r="AC130" i="23" s="1"/>
  <c r="AC191" i="23" a="1"/>
  <c r="AC191" i="23" s="1"/>
  <c r="AC175" i="23" a="1"/>
  <c r="AC175" i="23" s="1"/>
  <c r="AC52" i="23" a="1"/>
  <c r="AC84" i="23" a="1"/>
  <c r="AC59" i="23" a="1"/>
  <c r="AC122" i="23" a="1"/>
  <c r="AC146" i="23" a="1"/>
  <c r="AC143" i="23" a="1"/>
  <c r="AC46" i="23" a="1"/>
  <c r="AC172" i="23" a="1"/>
  <c r="AC103" i="23" a="1"/>
  <c r="AC121" i="23" a="1"/>
  <c r="AC116" i="23" a="1"/>
  <c r="AC154" i="23" a="1"/>
  <c r="AC183" i="23" a="1"/>
  <c r="AC156" i="23" a="1"/>
  <c r="AC145" i="23" a="1"/>
  <c r="AC51" i="23" a="1"/>
  <c r="AC44" i="23" a="1"/>
  <c r="AC106" i="23" a="1"/>
  <c r="AC145" i="23" l="1"/>
  <c r="AC84" i="23"/>
  <c r="AC51" i="23"/>
  <c r="AC156" i="23"/>
  <c r="AC44" i="23"/>
  <c r="AC183" i="23"/>
  <c r="AC103" i="23"/>
  <c r="AC146" i="23"/>
  <c r="AC121" i="23"/>
  <c r="AC172" i="23"/>
  <c r="AC106" i="23"/>
  <c r="AC122" i="23"/>
  <c r="AC52" i="23"/>
  <c r="AC143" i="23"/>
  <c r="AC154" i="23"/>
  <c r="AC59" i="23"/>
  <c r="AC46" i="23"/>
  <c r="AC116" i="23"/>
  <c r="B3" i="9" l="1"/>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C2" i="9"/>
  <c r="B2" i="9"/>
  <c r="B3" i="22"/>
  <c r="C3" i="22"/>
  <c r="B4" i="22"/>
  <c r="C4" i="22"/>
  <c r="B5" i="22"/>
  <c r="C5" i="22"/>
  <c r="B6" i="22"/>
  <c r="C6" i="22"/>
  <c r="B7" i="22"/>
  <c r="C7" i="22"/>
  <c r="B8" i="22"/>
  <c r="C8" i="22"/>
  <c r="B9" i="22"/>
  <c r="C9" i="22"/>
  <c r="B10" i="22"/>
  <c r="C10" i="22"/>
  <c r="B11" i="22"/>
  <c r="C11" i="22"/>
  <c r="B12" i="22"/>
  <c r="C12" i="22"/>
  <c r="B13" i="22"/>
  <c r="C13" i="22"/>
  <c r="B14" i="22"/>
  <c r="C14" i="22"/>
  <c r="B15" i="22"/>
  <c r="C15" i="22"/>
  <c r="B16" i="22"/>
  <c r="C16" i="22"/>
  <c r="B17" i="22"/>
  <c r="C17" i="22"/>
  <c r="B18" i="22"/>
  <c r="C18" i="22"/>
  <c r="B19" i="22"/>
  <c r="C19" i="22"/>
  <c r="B20" i="22"/>
  <c r="C20" i="22"/>
  <c r="B21" i="22"/>
  <c r="C21" i="22"/>
  <c r="B22" i="22"/>
  <c r="C22" i="22"/>
  <c r="B23" i="22"/>
  <c r="C23" i="22"/>
  <c r="B24" i="22"/>
  <c r="C24" i="22"/>
  <c r="B25" i="22"/>
  <c r="C25" i="22"/>
  <c r="B26" i="22"/>
  <c r="C26" i="22"/>
  <c r="B27" i="22"/>
  <c r="C27" i="22"/>
  <c r="B28" i="22"/>
  <c r="C28" i="22"/>
  <c r="B29" i="22"/>
  <c r="C29" i="22"/>
  <c r="B30" i="22"/>
  <c r="C30" i="22"/>
  <c r="B31" i="22"/>
  <c r="C31" i="22"/>
  <c r="B32" i="22"/>
  <c r="C32" i="22"/>
  <c r="B33" i="22"/>
  <c r="C33" i="22"/>
  <c r="B34" i="22"/>
  <c r="C34" i="22"/>
  <c r="B35" i="22"/>
  <c r="C35" i="22"/>
  <c r="B36" i="22"/>
  <c r="C36" i="22"/>
  <c r="B37" i="22"/>
  <c r="C37" i="22"/>
  <c r="B38" i="22"/>
  <c r="C38" i="22"/>
  <c r="B39" i="22"/>
  <c r="C39" i="22"/>
  <c r="B40" i="22"/>
  <c r="C40" i="22"/>
  <c r="B41" i="22"/>
  <c r="C41" i="22"/>
  <c r="B42" i="22"/>
  <c r="C42" i="22"/>
  <c r="B43" i="22"/>
  <c r="C43" i="22"/>
  <c r="B44" i="22"/>
  <c r="C44" i="22"/>
  <c r="B45" i="22"/>
  <c r="C45" i="22"/>
  <c r="B46" i="22"/>
  <c r="C46" i="22"/>
  <c r="B47" i="22"/>
  <c r="C47" i="22"/>
  <c r="B48" i="22"/>
  <c r="C48" i="22"/>
  <c r="B49" i="22"/>
  <c r="C49" i="22"/>
  <c r="B50" i="22"/>
  <c r="C50" i="22"/>
  <c r="B51" i="22"/>
  <c r="C51" i="22"/>
  <c r="B52" i="22"/>
  <c r="C52" i="22"/>
  <c r="B53" i="22"/>
  <c r="C53" i="22"/>
  <c r="B54" i="22"/>
  <c r="C54" i="22"/>
  <c r="B55" i="22"/>
  <c r="C55" i="22"/>
  <c r="B56" i="22"/>
  <c r="C56" i="22"/>
  <c r="B57" i="22"/>
  <c r="C57" i="22"/>
  <c r="B58" i="22"/>
  <c r="C58" i="22"/>
  <c r="B59" i="22"/>
  <c r="C59" i="22"/>
  <c r="B60" i="22"/>
  <c r="C60" i="22"/>
  <c r="B61" i="22"/>
  <c r="C61" i="22"/>
  <c r="B62" i="22"/>
  <c r="C62" i="22"/>
  <c r="B63" i="22"/>
  <c r="C63" i="22"/>
  <c r="B64" i="22"/>
  <c r="C64" i="22"/>
  <c r="B65" i="22"/>
  <c r="C65" i="22"/>
  <c r="B66" i="22"/>
  <c r="C66" i="22"/>
  <c r="B67" i="22"/>
  <c r="C67" i="22"/>
  <c r="B68" i="22"/>
  <c r="C68" i="22"/>
  <c r="B69" i="22"/>
  <c r="C69" i="22"/>
  <c r="B70" i="22"/>
  <c r="C70" i="22"/>
  <c r="B71" i="22"/>
  <c r="C71" i="22"/>
  <c r="B72" i="22"/>
  <c r="C72" i="22"/>
  <c r="B73" i="22"/>
  <c r="C73" i="22"/>
  <c r="B74" i="22"/>
  <c r="C74" i="22"/>
  <c r="B75" i="22"/>
  <c r="C75" i="22"/>
  <c r="B76" i="22"/>
  <c r="C76" i="22"/>
  <c r="B77" i="22"/>
  <c r="C77" i="22"/>
  <c r="B78" i="22"/>
  <c r="C78" i="22"/>
  <c r="B79" i="22"/>
  <c r="C79" i="22"/>
  <c r="B80" i="22"/>
  <c r="C80" i="22"/>
  <c r="B81" i="22"/>
  <c r="C81" i="22"/>
  <c r="B82" i="22"/>
  <c r="C82" i="22"/>
  <c r="B83" i="22"/>
  <c r="C83" i="22"/>
  <c r="B84" i="22"/>
  <c r="C84" i="22"/>
  <c r="B85" i="22"/>
  <c r="C85" i="22"/>
  <c r="B86" i="22"/>
  <c r="C86" i="22"/>
  <c r="B87" i="22"/>
  <c r="C87" i="22"/>
  <c r="B88" i="22"/>
  <c r="C88" i="22"/>
  <c r="B89" i="22"/>
  <c r="C89" i="22"/>
  <c r="B90" i="22"/>
  <c r="C90" i="22"/>
  <c r="B91" i="22"/>
  <c r="C91" i="22"/>
  <c r="B92" i="22"/>
  <c r="C92" i="22"/>
  <c r="B93" i="22"/>
  <c r="C93" i="22"/>
  <c r="B94" i="22"/>
  <c r="C94" i="22"/>
  <c r="B95" i="22"/>
  <c r="C95" i="22"/>
  <c r="B96" i="22"/>
  <c r="C96" i="22"/>
  <c r="B97" i="22"/>
  <c r="C97" i="22"/>
  <c r="B98" i="22"/>
  <c r="C98" i="22"/>
  <c r="B99" i="22"/>
  <c r="C99" i="22"/>
  <c r="B100" i="22"/>
  <c r="C100" i="22"/>
  <c r="B101" i="22"/>
  <c r="C101" i="22"/>
  <c r="B102" i="22"/>
  <c r="C102" i="22"/>
  <c r="B103" i="22"/>
  <c r="C103" i="22"/>
  <c r="B104" i="22"/>
  <c r="C104" i="22"/>
  <c r="B105" i="22"/>
  <c r="C105" i="22"/>
  <c r="B106" i="22"/>
  <c r="C106" i="22"/>
  <c r="B107" i="22"/>
  <c r="C107" i="22"/>
  <c r="B108" i="22"/>
  <c r="C108" i="22"/>
  <c r="B109" i="22"/>
  <c r="C109" i="22"/>
  <c r="B110" i="22"/>
  <c r="C110" i="22"/>
  <c r="B111" i="22"/>
  <c r="C111" i="22"/>
  <c r="B112" i="22"/>
  <c r="C112" i="22"/>
  <c r="B113" i="22"/>
  <c r="C113" i="22"/>
  <c r="B114" i="22"/>
  <c r="C114" i="22"/>
  <c r="B115" i="22"/>
  <c r="C115" i="22"/>
  <c r="B116" i="22"/>
  <c r="C116" i="22"/>
  <c r="B117" i="22"/>
  <c r="C117" i="22"/>
  <c r="B118" i="22"/>
  <c r="C118" i="22"/>
  <c r="B119" i="22"/>
  <c r="C119" i="22"/>
  <c r="B120" i="22"/>
  <c r="C120" i="22"/>
  <c r="B121" i="22"/>
  <c r="C121" i="22"/>
  <c r="B122" i="22"/>
  <c r="C122" i="22"/>
  <c r="B123" i="22"/>
  <c r="C123" i="22"/>
  <c r="B124" i="22"/>
  <c r="C124" i="22"/>
  <c r="B125" i="22"/>
  <c r="C125" i="22"/>
  <c r="B126" i="22"/>
  <c r="C126" i="22"/>
  <c r="B127" i="22"/>
  <c r="C127" i="22"/>
  <c r="B128" i="22"/>
  <c r="C128" i="22"/>
  <c r="B129" i="22"/>
  <c r="C129" i="22"/>
  <c r="B130" i="22"/>
  <c r="C130" i="22"/>
  <c r="B131" i="22"/>
  <c r="C131" i="22"/>
  <c r="B132" i="22"/>
  <c r="C132" i="22"/>
  <c r="B133" i="22"/>
  <c r="C133" i="22"/>
  <c r="B134" i="22"/>
  <c r="C134" i="22"/>
  <c r="B135" i="22"/>
  <c r="C135" i="22"/>
  <c r="B136" i="22"/>
  <c r="C136" i="22"/>
  <c r="B137" i="22"/>
  <c r="C137" i="22"/>
  <c r="B138" i="22"/>
  <c r="C138" i="22"/>
  <c r="B139" i="22"/>
  <c r="C139" i="22"/>
  <c r="B140" i="22"/>
  <c r="C140" i="22"/>
  <c r="B141" i="22"/>
  <c r="C141" i="22"/>
  <c r="B142" i="22"/>
  <c r="C142" i="22"/>
  <c r="B143" i="22"/>
  <c r="C143" i="22"/>
  <c r="B144" i="22"/>
  <c r="C144" i="22"/>
  <c r="B145" i="22"/>
  <c r="C145" i="22"/>
  <c r="B146" i="22"/>
  <c r="C146" i="22"/>
  <c r="B147" i="22"/>
  <c r="C147" i="22"/>
  <c r="B148" i="22"/>
  <c r="C148" i="22"/>
  <c r="B149" i="22"/>
  <c r="C149" i="22"/>
  <c r="B150" i="22"/>
  <c r="C150" i="22"/>
  <c r="B151" i="22"/>
  <c r="C151" i="22"/>
  <c r="B152" i="22"/>
  <c r="C152" i="22"/>
  <c r="B153" i="22"/>
  <c r="C153" i="22"/>
  <c r="B154" i="22"/>
  <c r="C154" i="22"/>
  <c r="B155" i="22"/>
  <c r="C155" i="22"/>
  <c r="B156" i="22"/>
  <c r="C156" i="22"/>
  <c r="B157" i="22"/>
  <c r="C157" i="22"/>
  <c r="B158" i="22"/>
  <c r="C158" i="22"/>
  <c r="B159" i="22"/>
  <c r="C159" i="22"/>
  <c r="B160" i="22"/>
  <c r="C160" i="22"/>
  <c r="B161" i="22"/>
  <c r="C161" i="22"/>
  <c r="B162" i="22"/>
  <c r="C162" i="22"/>
  <c r="B163" i="22"/>
  <c r="C163" i="22"/>
  <c r="B164" i="22"/>
  <c r="C164" i="22"/>
  <c r="B165" i="22"/>
  <c r="C165" i="22"/>
  <c r="B166" i="22"/>
  <c r="C166" i="22"/>
  <c r="B167" i="22"/>
  <c r="C167" i="22"/>
  <c r="B168" i="22"/>
  <c r="C168" i="22"/>
  <c r="B169" i="22"/>
  <c r="C169" i="22"/>
  <c r="B170" i="22"/>
  <c r="C170" i="22"/>
  <c r="B171" i="22"/>
  <c r="C171" i="22"/>
  <c r="B172" i="22"/>
  <c r="C172" i="22"/>
  <c r="B173" i="22"/>
  <c r="C173" i="22"/>
  <c r="B174" i="22"/>
  <c r="C174" i="22"/>
  <c r="B175" i="22"/>
  <c r="C175" i="22"/>
  <c r="B176" i="22"/>
  <c r="C176" i="22"/>
  <c r="B177" i="22"/>
  <c r="C177" i="22"/>
  <c r="B178" i="22"/>
  <c r="C178" i="22"/>
  <c r="B179" i="22"/>
  <c r="C179" i="22"/>
  <c r="B180" i="22"/>
  <c r="C180" i="22"/>
  <c r="B181" i="22"/>
  <c r="C181" i="22"/>
  <c r="B182" i="22"/>
  <c r="C182" i="22"/>
  <c r="B183" i="22"/>
  <c r="C183" i="22"/>
  <c r="B184" i="22"/>
  <c r="C184" i="22"/>
  <c r="B185" i="22"/>
  <c r="C185" i="22"/>
  <c r="B186" i="22"/>
  <c r="C186" i="22"/>
  <c r="B187" i="22"/>
  <c r="C187" i="22"/>
  <c r="B188" i="22"/>
  <c r="C188" i="22"/>
  <c r="B189" i="22"/>
  <c r="C189" i="22"/>
  <c r="B190" i="22"/>
  <c r="C190" i="22"/>
  <c r="B191" i="22"/>
  <c r="C191" i="22"/>
  <c r="B192" i="22"/>
  <c r="C192" i="22"/>
  <c r="B193" i="22"/>
  <c r="C193" i="22"/>
  <c r="B194" i="22"/>
  <c r="C194" i="22"/>
  <c r="B195" i="22"/>
  <c r="C195" i="22"/>
  <c r="B196" i="22"/>
  <c r="C196" i="22"/>
  <c r="B197" i="22"/>
  <c r="C197" i="22"/>
  <c r="B198" i="22"/>
  <c r="C198" i="22"/>
  <c r="B199" i="22"/>
  <c r="C199" i="22"/>
  <c r="B200" i="22"/>
  <c r="C200" i="22"/>
  <c r="B201" i="22"/>
  <c r="C201" i="22"/>
  <c r="B202" i="22"/>
  <c r="C202" i="22"/>
  <c r="B203" i="22"/>
  <c r="C203" i="22"/>
  <c r="B204" i="22"/>
  <c r="C204" i="22"/>
  <c r="B205" i="22"/>
  <c r="C205" i="22"/>
  <c r="C2" i="22"/>
  <c r="B2" i="22"/>
  <c r="B2" i="21"/>
  <c r="B3" i="21"/>
  <c r="C3" i="21"/>
  <c r="B4" i="21"/>
  <c r="C4" i="21"/>
  <c r="B5" i="21"/>
  <c r="C5" i="21"/>
  <c r="B6" i="21"/>
  <c r="C6" i="21"/>
  <c r="B7" i="21"/>
  <c r="C7" i="21"/>
  <c r="B8" i="21"/>
  <c r="C8" i="21"/>
  <c r="B9" i="21"/>
  <c r="C9" i="21"/>
  <c r="B10" i="21"/>
  <c r="C10" i="21"/>
  <c r="B11" i="21"/>
  <c r="C11" i="21"/>
  <c r="B12" i="21"/>
  <c r="C12" i="21"/>
  <c r="B13" i="21"/>
  <c r="C13" i="21"/>
  <c r="B14" i="21"/>
  <c r="C14" i="21"/>
  <c r="B15" i="21"/>
  <c r="C15" i="21"/>
  <c r="B16" i="21"/>
  <c r="C16" i="21"/>
  <c r="B17" i="21"/>
  <c r="C17" i="21"/>
  <c r="B18" i="21"/>
  <c r="C18" i="21"/>
  <c r="B19" i="21"/>
  <c r="C19" i="21"/>
  <c r="B20" i="21"/>
  <c r="C20" i="21"/>
  <c r="B21" i="21"/>
  <c r="C21" i="21"/>
  <c r="B22" i="21"/>
  <c r="C22" i="21"/>
  <c r="B23" i="21"/>
  <c r="C23" i="21"/>
  <c r="B24" i="21"/>
  <c r="C24" i="21"/>
  <c r="B25" i="21"/>
  <c r="C25" i="21"/>
  <c r="B26" i="21"/>
  <c r="C26" i="21"/>
  <c r="B27" i="21"/>
  <c r="C27" i="21"/>
  <c r="B28" i="21"/>
  <c r="C28" i="21"/>
  <c r="B29" i="21"/>
  <c r="C29" i="21"/>
  <c r="B30" i="21"/>
  <c r="C30" i="21"/>
  <c r="B31" i="21"/>
  <c r="C31" i="21"/>
  <c r="B32" i="21"/>
  <c r="C32" i="21"/>
  <c r="B33" i="21"/>
  <c r="C33" i="21"/>
  <c r="B34" i="21"/>
  <c r="C34" i="21"/>
  <c r="B35" i="21"/>
  <c r="C35" i="21"/>
  <c r="B36" i="21"/>
  <c r="C36" i="21"/>
  <c r="B37" i="21"/>
  <c r="C37" i="21"/>
  <c r="B38" i="21"/>
  <c r="C38" i="21"/>
  <c r="B39" i="21"/>
  <c r="C39" i="21"/>
  <c r="B40" i="21"/>
  <c r="C40" i="21"/>
  <c r="B41" i="21"/>
  <c r="C41" i="21"/>
  <c r="B42" i="21"/>
  <c r="C42" i="21"/>
  <c r="B43" i="21"/>
  <c r="C43" i="21"/>
  <c r="B44" i="21"/>
  <c r="C44" i="21"/>
  <c r="B45" i="21"/>
  <c r="C45" i="21"/>
  <c r="B46" i="21"/>
  <c r="C46" i="21"/>
  <c r="B47" i="21"/>
  <c r="C47" i="21"/>
  <c r="B48" i="21"/>
  <c r="C48" i="21"/>
  <c r="B49" i="21"/>
  <c r="C49" i="21"/>
  <c r="B50" i="21"/>
  <c r="C50" i="21"/>
  <c r="B51" i="21"/>
  <c r="C51" i="21"/>
  <c r="B52" i="21"/>
  <c r="C52" i="21"/>
  <c r="B53" i="21"/>
  <c r="C53" i="21"/>
  <c r="B54" i="21"/>
  <c r="C54" i="21"/>
  <c r="B55" i="21"/>
  <c r="C55" i="21"/>
  <c r="B56" i="21"/>
  <c r="C56" i="21"/>
  <c r="B57" i="21"/>
  <c r="C57" i="21"/>
  <c r="B58" i="21"/>
  <c r="C58" i="21"/>
  <c r="B59" i="21"/>
  <c r="C59" i="21"/>
  <c r="B60" i="21"/>
  <c r="C60" i="21"/>
  <c r="B61" i="21"/>
  <c r="C61" i="21"/>
  <c r="B62" i="21"/>
  <c r="C62" i="21"/>
  <c r="B63" i="21"/>
  <c r="C63" i="21"/>
  <c r="B64" i="21"/>
  <c r="C64" i="21"/>
  <c r="B65" i="21"/>
  <c r="C65" i="21"/>
  <c r="B66" i="21"/>
  <c r="C66" i="21"/>
  <c r="B67" i="21"/>
  <c r="C67" i="21"/>
  <c r="B68" i="21"/>
  <c r="C68" i="21"/>
  <c r="B69" i="21"/>
  <c r="C69" i="21"/>
  <c r="B70" i="21"/>
  <c r="C70" i="21"/>
  <c r="B71" i="21"/>
  <c r="C71" i="21"/>
  <c r="B72" i="21"/>
  <c r="C72" i="21"/>
  <c r="B73" i="21"/>
  <c r="C73" i="21"/>
  <c r="B74" i="21"/>
  <c r="C74" i="21"/>
  <c r="B75" i="21"/>
  <c r="C75" i="21"/>
  <c r="B76" i="21"/>
  <c r="C76" i="21"/>
  <c r="B77" i="21"/>
  <c r="C77" i="21"/>
  <c r="B78" i="21"/>
  <c r="C78" i="21"/>
  <c r="B79" i="21"/>
  <c r="C79" i="21"/>
  <c r="B80" i="21"/>
  <c r="C80" i="21"/>
  <c r="B81" i="21"/>
  <c r="C81" i="21"/>
  <c r="B82" i="21"/>
  <c r="C82" i="21"/>
  <c r="B83" i="21"/>
  <c r="C83" i="21"/>
  <c r="B84" i="21"/>
  <c r="C84" i="21"/>
  <c r="B85" i="21"/>
  <c r="C85" i="21"/>
  <c r="B86" i="21"/>
  <c r="C86" i="21"/>
  <c r="B87" i="21"/>
  <c r="C87" i="21"/>
  <c r="B88" i="21"/>
  <c r="C88" i="21"/>
  <c r="B89" i="21"/>
  <c r="C89" i="21"/>
  <c r="B90" i="21"/>
  <c r="C90" i="21"/>
  <c r="B91" i="21"/>
  <c r="C91" i="21"/>
  <c r="B92" i="21"/>
  <c r="C92" i="21"/>
  <c r="B93" i="21"/>
  <c r="C93" i="21"/>
  <c r="B94" i="21"/>
  <c r="C94" i="21"/>
  <c r="B95" i="21"/>
  <c r="C95" i="21"/>
  <c r="B96" i="21"/>
  <c r="C96" i="21"/>
  <c r="B97" i="21"/>
  <c r="C97" i="21"/>
  <c r="B98" i="21"/>
  <c r="C98" i="21"/>
  <c r="B99" i="21"/>
  <c r="C99" i="21"/>
  <c r="B100" i="21"/>
  <c r="C100" i="21"/>
  <c r="B101" i="21"/>
  <c r="C101" i="21"/>
  <c r="B102" i="21"/>
  <c r="C102" i="21"/>
  <c r="B103" i="21"/>
  <c r="C103" i="21"/>
  <c r="B104" i="21"/>
  <c r="C104" i="21"/>
  <c r="B105" i="21"/>
  <c r="C105" i="21"/>
  <c r="B106" i="21"/>
  <c r="C106" i="21"/>
  <c r="B107" i="21"/>
  <c r="C107" i="21"/>
  <c r="B108" i="21"/>
  <c r="C108" i="21"/>
  <c r="B109" i="21"/>
  <c r="C109" i="21"/>
  <c r="B110" i="21"/>
  <c r="C110" i="21"/>
  <c r="B111" i="21"/>
  <c r="C111" i="21"/>
  <c r="B112" i="21"/>
  <c r="C112" i="21"/>
  <c r="B113" i="21"/>
  <c r="C113" i="21"/>
  <c r="B114" i="21"/>
  <c r="C114" i="21"/>
  <c r="B115" i="21"/>
  <c r="C115" i="21"/>
  <c r="B116" i="21"/>
  <c r="C116" i="21"/>
  <c r="B117" i="21"/>
  <c r="C117" i="21"/>
  <c r="B118" i="21"/>
  <c r="C118" i="21"/>
  <c r="B119" i="21"/>
  <c r="C119" i="21"/>
  <c r="B120" i="21"/>
  <c r="C120" i="21"/>
  <c r="B121" i="21"/>
  <c r="C121" i="21"/>
  <c r="B122" i="21"/>
  <c r="C122" i="21"/>
  <c r="B123" i="21"/>
  <c r="C123" i="21"/>
  <c r="B124" i="21"/>
  <c r="C124" i="21"/>
  <c r="B125" i="21"/>
  <c r="C125" i="21"/>
  <c r="B126" i="21"/>
  <c r="C126" i="21"/>
  <c r="B127" i="21"/>
  <c r="C127" i="21"/>
  <c r="B128" i="21"/>
  <c r="C128" i="21"/>
  <c r="B129" i="21"/>
  <c r="C129" i="21"/>
  <c r="B130" i="21"/>
  <c r="C130" i="21"/>
  <c r="B131" i="21"/>
  <c r="C131" i="21"/>
  <c r="B132" i="21"/>
  <c r="C132" i="21"/>
  <c r="B133" i="21"/>
  <c r="C133" i="21"/>
  <c r="B134" i="21"/>
  <c r="C134" i="21"/>
  <c r="B135" i="21"/>
  <c r="C135" i="21"/>
  <c r="B136" i="21"/>
  <c r="C136" i="21"/>
  <c r="B137" i="21"/>
  <c r="C137" i="21"/>
  <c r="B138" i="21"/>
  <c r="C138" i="21"/>
  <c r="B139" i="21"/>
  <c r="C139" i="21"/>
  <c r="B140" i="21"/>
  <c r="C140" i="21"/>
  <c r="B141" i="21"/>
  <c r="C141" i="21"/>
  <c r="B142" i="21"/>
  <c r="C142" i="21"/>
  <c r="B143" i="21"/>
  <c r="C143" i="21"/>
  <c r="B144" i="21"/>
  <c r="C144" i="21"/>
  <c r="B145" i="21"/>
  <c r="C145" i="21"/>
  <c r="B146" i="21"/>
  <c r="C146" i="21"/>
  <c r="B147" i="21"/>
  <c r="C147" i="21"/>
  <c r="B148" i="21"/>
  <c r="C148" i="21"/>
  <c r="B149" i="21"/>
  <c r="C149" i="21"/>
  <c r="B150" i="21"/>
  <c r="C150" i="21"/>
  <c r="B151" i="21"/>
  <c r="C151" i="21"/>
  <c r="B152" i="21"/>
  <c r="C152" i="21"/>
  <c r="B153" i="21"/>
  <c r="C153" i="21"/>
  <c r="B154" i="21"/>
  <c r="C154" i="21"/>
  <c r="B155" i="21"/>
  <c r="C155" i="21"/>
  <c r="B156" i="21"/>
  <c r="C156" i="21"/>
  <c r="B157" i="21"/>
  <c r="C157" i="21"/>
  <c r="B158" i="21"/>
  <c r="C158" i="21"/>
  <c r="B159" i="21"/>
  <c r="C159" i="21"/>
  <c r="B160" i="21"/>
  <c r="C160" i="21"/>
  <c r="B161" i="21"/>
  <c r="C161" i="21"/>
  <c r="B162" i="21"/>
  <c r="C162" i="21"/>
  <c r="B163" i="21"/>
  <c r="C163" i="21"/>
  <c r="B164" i="21"/>
  <c r="C164" i="21"/>
  <c r="B165" i="21"/>
  <c r="C165" i="21"/>
  <c r="B166" i="21"/>
  <c r="C166" i="21"/>
  <c r="B167" i="21"/>
  <c r="C167" i="21"/>
  <c r="B168" i="21"/>
  <c r="C168" i="21"/>
  <c r="B169" i="21"/>
  <c r="C169" i="21"/>
  <c r="B170" i="21"/>
  <c r="C170" i="21"/>
  <c r="B171" i="21"/>
  <c r="C171" i="21"/>
  <c r="B172" i="21"/>
  <c r="C172" i="21"/>
  <c r="B173" i="21"/>
  <c r="C173" i="21"/>
  <c r="B174" i="21"/>
  <c r="C174" i="21"/>
  <c r="B175" i="21"/>
  <c r="C175" i="21"/>
  <c r="B176" i="21"/>
  <c r="C176" i="21"/>
  <c r="B177" i="21"/>
  <c r="C177" i="21"/>
  <c r="B178" i="21"/>
  <c r="C178" i="21"/>
  <c r="B179" i="21"/>
  <c r="C179" i="21"/>
  <c r="C2" i="21"/>
  <c r="AB1500" i="22" a="1"/>
  <c r="AB1500" i="22" s="1"/>
  <c r="AB1499" i="22" a="1"/>
  <c r="AB1499" i="22" s="1"/>
  <c r="AB1498" i="22" a="1"/>
  <c r="AB1498" i="22" s="1"/>
  <c r="AB1497" i="22" a="1"/>
  <c r="AB1497" i="22" s="1"/>
  <c r="AB1496" i="22" a="1"/>
  <c r="AB1496" i="22" s="1"/>
  <c r="AB1495" i="22" a="1"/>
  <c r="AB1495" i="22" s="1"/>
  <c r="AB1494" i="22" a="1"/>
  <c r="AB1494" i="22" s="1"/>
  <c r="AC1493" i="22" a="1"/>
  <c r="AC1493" i="22" s="1"/>
  <c r="AC1492" i="22" a="1"/>
  <c r="AC1492" i="22" s="1"/>
  <c r="AC1491" i="22" a="1"/>
  <c r="AC1491" i="22" s="1"/>
  <c r="AC1490" i="22" a="1"/>
  <c r="AC1490" i="22" s="1"/>
  <c r="AC1489" i="22" a="1"/>
  <c r="AC1489" i="22" s="1"/>
  <c r="AC1488" i="22" a="1"/>
  <c r="AC1488" i="22" s="1"/>
  <c r="AC1487" i="22" a="1"/>
  <c r="AC1487" i="22" s="1"/>
  <c r="AC1486" i="22" a="1"/>
  <c r="AC1486" i="22" s="1"/>
  <c r="AC1485" i="22" a="1"/>
  <c r="AC1485" i="22" s="1"/>
  <c r="AC1484" i="22" a="1"/>
  <c r="AC1484" i="22" s="1"/>
  <c r="AC1483" i="22" a="1"/>
  <c r="AC1483" i="22" s="1"/>
  <c r="AC1482" i="22" a="1"/>
  <c r="AC1482" i="22" s="1"/>
  <c r="AC1481" i="22" a="1"/>
  <c r="AC1481" i="22" s="1"/>
  <c r="AC1480" i="22" a="1"/>
  <c r="AC1480" i="22" s="1"/>
  <c r="AC1479" i="22" a="1"/>
  <c r="AC1479" i="22" s="1"/>
  <c r="AC1478" i="22" a="1"/>
  <c r="AC1478" i="22" s="1"/>
  <c r="AC1477" i="22" a="1"/>
  <c r="AC1477" i="22" s="1"/>
  <c r="AN205" i="22"/>
  <c r="AM205" i="22"/>
  <c r="AK205" i="22"/>
  <c r="AB205" i="22" a="1"/>
  <c r="AB205" i="22" s="1"/>
  <c r="Y205" i="22"/>
  <c r="AD205" i="22" s="1"/>
  <c r="AH205" i="22" s="1"/>
  <c r="T205" i="22"/>
  <c r="X205" i="22" s="1"/>
  <c r="S205" i="22" a="1"/>
  <c r="S205" i="22" s="1"/>
  <c r="R205" i="22" a="1"/>
  <c r="R205" i="22" s="1"/>
  <c r="L205" i="22"/>
  <c r="N205" i="22" s="1"/>
  <c r="AN204" i="22"/>
  <c r="AM204" i="22"/>
  <c r="AK204" i="22"/>
  <c r="AB204" i="22" a="1"/>
  <c r="AB204" i="22" s="1"/>
  <c r="Y204" i="22"/>
  <c r="T204" i="22"/>
  <c r="X204" i="22" s="1"/>
  <c r="S204" i="22" a="1"/>
  <c r="S204" i="22" s="1"/>
  <c r="R204" i="22" a="1"/>
  <c r="R204" i="22" s="1"/>
  <c r="L204" i="22"/>
  <c r="N204" i="22" s="1"/>
  <c r="AN203" i="22"/>
  <c r="AM203" i="22"/>
  <c r="AK203" i="22"/>
  <c r="AB203" i="22" a="1"/>
  <c r="AB203" i="22" s="1"/>
  <c r="Y203" i="22"/>
  <c r="AD203" i="22" s="1"/>
  <c r="AH203" i="22" s="1"/>
  <c r="T203" i="22"/>
  <c r="X203" i="22" s="1"/>
  <c r="S203" i="22" a="1"/>
  <c r="S203" i="22" s="1"/>
  <c r="R203" i="22" a="1"/>
  <c r="R203" i="22" s="1"/>
  <c r="L203" i="22"/>
  <c r="N203" i="22" s="1"/>
  <c r="AN202" i="22"/>
  <c r="AM202" i="22"/>
  <c r="AK202" i="22"/>
  <c r="AB202" i="22" a="1"/>
  <c r="AB202" i="22" s="1"/>
  <c r="Y202" i="22"/>
  <c r="AD202" i="22" s="1"/>
  <c r="AH202" i="22" s="1"/>
  <c r="T202" i="22"/>
  <c r="X202" i="22" s="1"/>
  <c r="S202" i="22" a="1"/>
  <c r="S202" i="22" s="1"/>
  <c r="R202" i="22" a="1"/>
  <c r="R202" i="22" s="1"/>
  <c r="L202" i="22"/>
  <c r="N202" i="22" s="1"/>
  <c r="AN201" i="22"/>
  <c r="AM201" i="22"/>
  <c r="AK201" i="22"/>
  <c r="AB201" i="22" a="1"/>
  <c r="AB201" i="22" s="1"/>
  <c r="Y201" i="22"/>
  <c r="AD201" i="22" s="1"/>
  <c r="AH201" i="22" s="1"/>
  <c r="T201" i="22"/>
  <c r="X201" i="22" s="1"/>
  <c r="S201" i="22" a="1"/>
  <c r="S201" i="22" s="1"/>
  <c r="R201" i="22" a="1"/>
  <c r="R201" i="22" s="1"/>
  <c r="L201" i="22"/>
  <c r="N201" i="22" s="1"/>
  <c r="AN200" i="22"/>
  <c r="AM200" i="22"/>
  <c r="AK200" i="22"/>
  <c r="AB200" i="22" a="1"/>
  <c r="AB200" i="22" s="1"/>
  <c r="Y200" i="22"/>
  <c r="AD200" i="22" s="1"/>
  <c r="AH200" i="22" s="1"/>
  <c r="T200" i="22"/>
  <c r="X200" i="22" s="1"/>
  <c r="S200" i="22" a="1"/>
  <c r="S200" i="22" s="1"/>
  <c r="R200" i="22" a="1"/>
  <c r="R200" i="22" s="1"/>
  <c r="L200" i="22"/>
  <c r="N200" i="22" s="1"/>
  <c r="AN199" i="22"/>
  <c r="AM199" i="22"/>
  <c r="AK199" i="22"/>
  <c r="AB199" i="22" a="1"/>
  <c r="AB199" i="22" s="1"/>
  <c r="Y199" i="22"/>
  <c r="AD199" i="22" s="1"/>
  <c r="AH199" i="22" s="1"/>
  <c r="T199" i="22"/>
  <c r="X199" i="22" s="1"/>
  <c r="S199" i="22" a="1"/>
  <c r="S199" i="22" s="1"/>
  <c r="R199" i="22" a="1"/>
  <c r="R199" i="22" s="1"/>
  <c r="L199" i="22"/>
  <c r="N199" i="22" s="1"/>
  <c r="AN198" i="22"/>
  <c r="AM198" i="22"/>
  <c r="AK198" i="22"/>
  <c r="Y198" i="22"/>
  <c r="AC198" i="22" s="1" a="1"/>
  <c r="AC198" i="22" s="1"/>
  <c r="T198" i="22"/>
  <c r="X198" i="22" s="1"/>
  <c r="S198" i="22" a="1"/>
  <c r="S198" i="22" s="1"/>
  <c r="R198" i="22" a="1"/>
  <c r="R198" i="22" s="1"/>
  <c r="L198" i="22"/>
  <c r="N198" i="22" s="1"/>
  <c r="AN197" i="22"/>
  <c r="AM197" i="22"/>
  <c r="AK197" i="22"/>
  <c r="AB197" i="22" a="1"/>
  <c r="AB197" i="22" s="1"/>
  <c r="Y197" i="22"/>
  <c r="AD197" i="22" s="1"/>
  <c r="AH197" i="22" s="1"/>
  <c r="T197" i="22"/>
  <c r="X197" i="22" s="1"/>
  <c r="S197" i="22" a="1"/>
  <c r="S197" i="22" s="1"/>
  <c r="R197" i="22" a="1"/>
  <c r="R197" i="22" s="1"/>
  <c r="L197" i="22"/>
  <c r="N197" i="22" s="1"/>
  <c r="AN196" i="22"/>
  <c r="AM196" i="22"/>
  <c r="AK196" i="22"/>
  <c r="AB196" i="22" a="1"/>
  <c r="AB196" i="22" s="1"/>
  <c r="Y196" i="22"/>
  <c r="T196" i="22"/>
  <c r="X196" i="22" s="1"/>
  <c r="S196" i="22" a="1"/>
  <c r="S196" i="22" s="1"/>
  <c r="R196" i="22" a="1"/>
  <c r="R196" i="22" s="1"/>
  <c r="L196" i="22"/>
  <c r="N196" i="22" s="1"/>
  <c r="AN195" i="22"/>
  <c r="AM195" i="22"/>
  <c r="AK195" i="22"/>
  <c r="AB195" i="22" a="1"/>
  <c r="AB195" i="22" s="1"/>
  <c r="Y195" i="22"/>
  <c r="AD195" i="22" s="1"/>
  <c r="AH195" i="22" s="1"/>
  <c r="T195" i="22"/>
  <c r="X195" i="22" s="1"/>
  <c r="S195" i="22" a="1"/>
  <c r="S195" i="22" s="1"/>
  <c r="R195" i="22" a="1"/>
  <c r="R195" i="22" s="1"/>
  <c r="L195" i="22"/>
  <c r="N195" i="22" s="1"/>
  <c r="AN194" i="22"/>
  <c r="AM194" i="22"/>
  <c r="AK194" i="22"/>
  <c r="AB194" i="22" a="1"/>
  <c r="AB194" i="22" s="1"/>
  <c r="Y194" i="22"/>
  <c r="AD194" i="22" s="1"/>
  <c r="AH194" i="22" s="1"/>
  <c r="T194" i="22"/>
  <c r="X194" i="22" s="1"/>
  <c r="S194" i="22" a="1"/>
  <c r="S194" i="22" s="1"/>
  <c r="R194" i="22" a="1"/>
  <c r="R194" i="22" s="1"/>
  <c r="L194" i="22"/>
  <c r="N194" i="22" s="1"/>
  <c r="AN193" i="22"/>
  <c r="AM193" i="22"/>
  <c r="AK193" i="22"/>
  <c r="AB193" i="22" a="1"/>
  <c r="AB193" i="22" s="1"/>
  <c r="Y193" i="22"/>
  <c r="AD193" i="22" s="1"/>
  <c r="AH193" i="22" s="1"/>
  <c r="T193" i="22"/>
  <c r="X193" i="22" s="1"/>
  <c r="S193" i="22" a="1"/>
  <c r="S193" i="22" s="1"/>
  <c r="R193" i="22" a="1"/>
  <c r="R193" i="22" s="1"/>
  <c r="L193" i="22"/>
  <c r="N193" i="22" s="1"/>
  <c r="AN192" i="22"/>
  <c r="AM192" i="22"/>
  <c r="AK192" i="22"/>
  <c r="AB192" i="22" a="1"/>
  <c r="AB192" i="22" s="1"/>
  <c r="Y192" i="22"/>
  <c r="AD192" i="22" s="1"/>
  <c r="AH192" i="22" s="1"/>
  <c r="T192" i="22"/>
  <c r="X192" i="22" s="1"/>
  <c r="S192" i="22" a="1"/>
  <c r="S192" i="22" s="1"/>
  <c r="R192" i="22" a="1"/>
  <c r="R192" i="22" s="1"/>
  <c r="L192" i="22"/>
  <c r="N192" i="22" s="1"/>
  <c r="AN191" i="22"/>
  <c r="AM191" i="22"/>
  <c r="AK191" i="22"/>
  <c r="AB191" i="22" a="1"/>
  <c r="AB191" i="22" s="1"/>
  <c r="Y191" i="22"/>
  <c r="AD191" i="22" s="1"/>
  <c r="AH191" i="22" s="1"/>
  <c r="T191" i="22"/>
  <c r="X191" i="22" s="1"/>
  <c r="S191" i="22" a="1"/>
  <c r="S191" i="22" s="1"/>
  <c r="R191" i="22" a="1"/>
  <c r="R191" i="22" s="1"/>
  <c r="L191" i="22"/>
  <c r="N191" i="22" s="1"/>
  <c r="AN190" i="22"/>
  <c r="AM190" i="22"/>
  <c r="AK190" i="22"/>
  <c r="AB190" i="22" a="1"/>
  <c r="AB190" i="22" s="1"/>
  <c r="Y190" i="22"/>
  <c r="AD190" i="22" s="1"/>
  <c r="AH190" i="22" s="1"/>
  <c r="T190" i="22"/>
  <c r="X190" i="22" s="1"/>
  <c r="S190" i="22" a="1"/>
  <c r="S190" i="22" s="1"/>
  <c r="R190" i="22" a="1"/>
  <c r="R190" i="22" s="1"/>
  <c r="L190" i="22"/>
  <c r="N190" i="22" s="1"/>
  <c r="AN189" i="22"/>
  <c r="AM189" i="22"/>
  <c r="AK189" i="22"/>
  <c r="AB189" i="22" a="1"/>
  <c r="AB189" i="22" s="1"/>
  <c r="Y189" i="22"/>
  <c r="AD189" i="22" s="1"/>
  <c r="AH189" i="22" s="1"/>
  <c r="T189" i="22"/>
  <c r="X189" i="22" s="1"/>
  <c r="S189" i="22" a="1"/>
  <c r="S189" i="22" s="1"/>
  <c r="R189" i="22" a="1"/>
  <c r="R189" i="22" s="1"/>
  <c r="L189" i="22"/>
  <c r="N189" i="22" s="1"/>
  <c r="AN188" i="22"/>
  <c r="AM188" i="22"/>
  <c r="AK188" i="22"/>
  <c r="AB188" i="22" a="1"/>
  <c r="AB188" i="22" s="1"/>
  <c r="Y188" i="22"/>
  <c r="T188" i="22"/>
  <c r="X188" i="22" s="1"/>
  <c r="S188" i="22" a="1"/>
  <c r="S188" i="22" s="1"/>
  <c r="R188" i="22" a="1"/>
  <c r="R188" i="22" s="1"/>
  <c r="L188" i="22"/>
  <c r="N188" i="22" s="1"/>
  <c r="AN187" i="22"/>
  <c r="AM187" i="22"/>
  <c r="AK187" i="22"/>
  <c r="Y187" i="22"/>
  <c r="AD187" i="22" s="1"/>
  <c r="AH187" i="22" s="1"/>
  <c r="T187" i="22"/>
  <c r="X187" i="22" s="1"/>
  <c r="S187" i="22" a="1"/>
  <c r="S187" i="22" s="1"/>
  <c r="L187" i="22"/>
  <c r="N187" i="22" s="1"/>
  <c r="AN186" i="22"/>
  <c r="AM186" i="22"/>
  <c r="AK186" i="22"/>
  <c r="Y186" i="22"/>
  <c r="AD186" i="22" s="1"/>
  <c r="AH186" i="22" s="1"/>
  <c r="T186" i="22"/>
  <c r="X186" i="22" s="1"/>
  <c r="S186" i="22" a="1"/>
  <c r="S186" i="22" s="1"/>
  <c r="L186" i="22"/>
  <c r="N186" i="22" s="1"/>
  <c r="AN185" i="22"/>
  <c r="AM185" i="22"/>
  <c r="AK185" i="22"/>
  <c r="AB185" i="22" a="1"/>
  <c r="AB185" i="22" s="1"/>
  <c r="Y185" i="22"/>
  <c r="AC185" i="22" s="1" a="1"/>
  <c r="AC185" i="22" s="1"/>
  <c r="T185" i="22"/>
  <c r="X185" i="22" s="1"/>
  <c r="S185" i="22" a="1"/>
  <c r="S185" i="22" s="1"/>
  <c r="R185" i="22" a="1"/>
  <c r="R185" i="22" s="1"/>
  <c r="L185" i="22"/>
  <c r="N185" i="22" s="1"/>
  <c r="AN184" i="22"/>
  <c r="AM184" i="22"/>
  <c r="AK184" i="22"/>
  <c r="AB184" i="22" a="1"/>
  <c r="AB184" i="22" s="1"/>
  <c r="Y184" i="22"/>
  <c r="AD184" i="22" s="1"/>
  <c r="AH184" i="22" s="1"/>
  <c r="T184" i="22"/>
  <c r="X184" i="22" s="1"/>
  <c r="S184" i="22" a="1"/>
  <c r="S184" i="22" s="1"/>
  <c r="R184" i="22" a="1"/>
  <c r="R184" i="22" s="1"/>
  <c r="L184" i="22"/>
  <c r="N184" i="22" s="1"/>
  <c r="AN183" i="22"/>
  <c r="AM183" i="22"/>
  <c r="AK183" i="22"/>
  <c r="AB183" i="22" a="1"/>
  <c r="AB183" i="22" s="1"/>
  <c r="Y183" i="22"/>
  <c r="AD183" i="22" s="1"/>
  <c r="AH183" i="22" s="1"/>
  <c r="T183" i="22"/>
  <c r="X183" i="22" s="1"/>
  <c r="S183" i="22" a="1"/>
  <c r="S183" i="22" s="1"/>
  <c r="R183" i="22" a="1"/>
  <c r="R183" i="22" s="1"/>
  <c r="L183" i="22"/>
  <c r="N183" i="22" s="1"/>
  <c r="AN182" i="22"/>
  <c r="AM182" i="22"/>
  <c r="AK182" i="22"/>
  <c r="Y182" i="22"/>
  <c r="AD182" i="22" s="1"/>
  <c r="AH182" i="22" s="1"/>
  <c r="T182" i="22"/>
  <c r="X182" i="22" s="1"/>
  <c r="S182" i="22" a="1"/>
  <c r="S182" i="22" s="1"/>
  <c r="R182" i="22" a="1"/>
  <c r="R182" i="22" s="1"/>
  <c r="L182" i="22"/>
  <c r="N182" i="22" s="1"/>
  <c r="AN181" i="22"/>
  <c r="AM181" i="22"/>
  <c r="AK181" i="22"/>
  <c r="Y181" i="22"/>
  <c r="AD181" i="22" s="1"/>
  <c r="AH181" i="22" s="1"/>
  <c r="T181" i="22"/>
  <c r="X181" i="22" s="1"/>
  <c r="S181" i="22" a="1"/>
  <c r="S181" i="22" s="1"/>
  <c r="R181" i="22" a="1"/>
  <c r="R181" i="22" s="1"/>
  <c r="L181" i="22"/>
  <c r="N181" i="22" s="1"/>
  <c r="AN180" i="22"/>
  <c r="AM180" i="22"/>
  <c r="AK180" i="22"/>
  <c r="Y180" i="22"/>
  <c r="T180" i="22"/>
  <c r="X180" i="22" s="1"/>
  <c r="S180" i="22" a="1"/>
  <c r="S180" i="22" s="1"/>
  <c r="R180" i="22" a="1"/>
  <c r="R180" i="22" s="1"/>
  <c r="L180" i="22"/>
  <c r="N180" i="22" s="1"/>
  <c r="AN179" i="22"/>
  <c r="AM179" i="22"/>
  <c r="AK179" i="22"/>
  <c r="AB179" i="22" a="1"/>
  <c r="AB179" i="22" s="1"/>
  <c r="Y179" i="22"/>
  <c r="AD179" i="22" s="1"/>
  <c r="AH179" i="22" s="1"/>
  <c r="T179" i="22"/>
  <c r="X179" i="22" s="1"/>
  <c r="S179" i="22" a="1"/>
  <c r="S179" i="22" s="1"/>
  <c r="R179" i="22" a="1"/>
  <c r="R179" i="22" s="1"/>
  <c r="L179" i="22"/>
  <c r="N179" i="22" s="1"/>
  <c r="AN178" i="22"/>
  <c r="AM178" i="22"/>
  <c r="AK178" i="22"/>
  <c r="AB178" i="22" a="1"/>
  <c r="AB178" i="22" s="1"/>
  <c r="Y178" i="22"/>
  <c r="AD178" i="22" s="1"/>
  <c r="AH178" i="22" s="1"/>
  <c r="T178" i="22"/>
  <c r="X178" i="22" s="1"/>
  <c r="S178" i="22" a="1"/>
  <c r="S178" i="22" s="1"/>
  <c r="R178" i="22" a="1"/>
  <c r="R178" i="22" s="1"/>
  <c r="L178" i="22"/>
  <c r="N178" i="22" s="1"/>
  <c r="AN177" i="22"/>
  <c r="AM177" i="22"/>
  <c r="AK177" i="22"/>
  <c r="AB177" i="22" a="1"/>
  <c r="AB177" i="22" s="1"/>
  <c r="Y177" i="22"/>
  <c r="AD177" i="22" s="1"/>
  <c r="AH177" i="22" s="1"/>
  <c r="T177" i="22"/>
  <c r="X177" i="22" s="1"/>
  <c r="S177" i="22" a="1"/>
  <c r="S177" i="22" s="1"/>
  <c r="R177" i="22" a="1"/>
  <c r="R177" i="22" s="1"/>
  <c r="L177" i="22"/>
  <c r="N177" i="22" s="1"/>
  <c r="AN176" i="22"/>
  <c r="AM176" i="22"/>
  <c r="AK176" i="22"/>
  <c r="AB176" i="22" a="1"/>
  <c r="AB176" i="22" s="1"/>
  <c r="Y176" i="22"/>
  <c r="AD176" i="22" s="1"/>
  <c r="AH176" i="22" s="1"/>
  <c r="T176" i="22"/>
  <c r="X176" i="22" s="1"/>
  <c r="S176" i="22" a="1"/>
  <c r="S176" i="22" s="1"/>
  <c r="L176" i="22"/>
  <c r="N176" i="22" s="1"/>
  <c r="AN175" i="22"/>
  <c r="AM175" i="22"/>
  <c r="AK175" i="22"/>
  <c r="AB175" i="22" a="1"/>
  <c r="AB175" i="22" s="1"/>
  <c r="Y175" i="22"/>
  <c r="AD175" i="22" s="1"/>
  <c r="AH175" i="22" s="1"/>
  <c r="T175" i="22"/>
  <c r="X175" i="22" s="1"/>
  <c r="S175" i="22" a="1"/>
  <c r="S175" i="22" s="1"/>
  <c r="L175" i="22"/>
  <c r="N175" i="22" s="1"/>
  <c r="AN174" i="22"/>
  <c r="AM174" i="22"/>
  <c r="AK174" i="22"/>
  <c r="Y174" i="22"/>
  <c r="AD174" i="22" s="1"/>
  <c r="AH174" i="22" s="1"/>
  <c r="T174" i="22"/>
  <c r="X174" i="22" s="1"/>
  <c r="S174" i="22" a="1"/>
  <c r="S174" i="22" s="1"/>
  <c r="L174" i="22"/>
  <c r="N174" i="22" s="1"/>
  <c r="AN173" i="22"/>
  <c r="AM173" i="22"/>
  <c r="AK173" i="22"/>
  <c r="AB173" i="22" a="1"/>
  <c r="AB173" i="22" s="1"/>
  <c r="Y173" i="22"/>
  <c r="AD173" i="22" s="1"/>
  <c r="AH173" i="22" s="1"/>
  <c r="T173" i="22"/>
  <c r="X173" i="22" s="1"/>
  <c r="S173" i="22" a="1"/>
  <c r="S173" i="22" s="1"/>
  <c r="R173" i="22" a="1"/>
  <c r="R173" i="22" s="1"/>
  <c r="L173" i="22"/>
  <c r="N173" i="22" s="1"/>
  <c r="AN172" i="22"/>
  <c r="AM172" i="22"/>
  <c r="AK172" i="22"/>
  <c r="AB172" i="22" a="1"/>
  <c r="AB172" i="22" s="1"/>
  <c r="Y172" i="22"/>
  <c r="T172" i="22"/>
  <c r="X172" i="22" s="1"/>
  <c r="S172" i="22" a="1"/>
  <c r="S172" i="22" s="1"/>
  <c r="R172" i="22" a="1"/>
  <c r="R172" i="22" s="1"/>
  <c r="L172" i="22"/>
  <c r="N172" i="22" s="1"/>
  <c r="AN171" i="22"/>
  <c r="AM171" i="22"/>
  <c r="AK171" i="22"/>
  <c r="AB171" i="22" a="1"/>
  <c r="AB171" i="22" s="1"/>
  <c r="Y171" i="22"/>
  <c r="AD171" i="22" s="1"/>
  <c r="AH171" i="22" s="1"/>
  <c r="T171" i="22"/>
  <c r="X171" i="22" s="1"/>
  <c r="S171" i="22" a="1"/>
  <c r="S171" i="22" s="1"/>
  <c r="R171" i="22" a="1"/>
  <c r="R171" i="22" s="1"/>
  <c r="L171" i="22"/>
  <c r="N171" i="22" s="1"/>
  <c r="AN170" i="22"/>
  <c r="AM170" i="22"/>
  <c r="AK170" i="22"/>
  <c r="AB170" i="22" a="1"/>
  <c r="AB170" i="22" s="1"/>
  <c r="Y170" i="22"/>
  <c r="AD170" i="22" s="1"/>
  <c r="AH170" i="22" s="1"/>
  <c r="T170" i="22"/>
  <c r="X170" i="22" s="1"/>
  <c r="S170" i="22" a="1"/>
  <c r="S170" i="22" s="1"/>
  <c r="R170" i="22" a="1"/>
  <c r="R170" i="22" s="1"/>
  <c r="L170" i="22"/>
  <c r="N170" i="22" s="1"/>
  <c r="AN169" i="22"/>
  <c r="AM169" i="22"/>
  <c r="AK169" i="22"/>
  <c r="AB169" i="22" a="1"/>
  <c r="AB169" i="22" s="1"/>
  <c r="Y169" i="22"/>
  <c r="AD169" i="22" s="1"/>
  <c r="AH169" i="22" s="1"/>
  <c r="T169" i="22"/>
  <c r="X169" i="22" s="1"/>
  <c r="S169" i="22" a="1"/>
  <c r="S169" i="22" s="1"/>
  <c r="R169" i="22" a="1"/>
  <c r="R169" i="22" s="1"/>
  <c r="L169" i="22"/>
  <c r="N169" i="22" s="1"/>
  <c r="AN168" i="22"/>
  <c r="AM168" i="22"/>
  <c r="AK168" i="22"/>
  <c r="AB168" i="22" a="1"/>
  <c r="AB168" i="22" s="1"/>
  <c r="Y168" i="22"/>
  <c r="AD168" i="22" s="1"/>
  <c r="AH168" i="22" s="1"/>
  <c r="T168" i="22"/>
  <c r="X168" i="22" s="1"/>
  <c r="S168" i="22" a="1"/>
  <c r="S168" i="22" s="1"/>
  <c r="R168" i="22" a="1"/>
  <c r="R168" i="22" s="1"/>
  <c r="L168" i="22"/>
  <c r="N168" i="22" s="1"/>
  <c r="AN167" i="22"/>
  <c r="AM167" i="22"/>
  <c r="AK167" i="22"/>
  <c r="AB167" i="22" a="1"/>
  <c r="AB167" i="22" s="1"/>
  <c r="Y167" i="22"/>
  <c r="AD167" i="22" s="1"/>
  <c r="AH167" i="22" s="1"/>
  <c r="T167" i="22"/>
  <c r="X167" i="22" s="1"/>
  <c r="S167" i="22" a="1"/>
  <c r="S167" i="22" s="1"/>
  <c r="L167" i="22"/>
  <c r="N167" i="22" s="1"/>
  <c r="AN166" i="22"/>
  <c r="AM166" i="22"/>
  <c r="AK166" i="22"/>
  <c r="AB166" i="22" a="1"/>
  <c r="AB166" i="22" s="1"/>
  <c r="Y166" i="22"/>
  <c r="AD166" i="22" s="1"/>
  <c r="AH166" i="22" s="1"/>
  <c r="T166" i="22"/>
  <c r="X166" i="22" s="1"/>
  <c r="S166" i="22" a="1"/>
  <c r="S166" i="22" s="1"/>
  <c r="L166" i="22"/>
  <c r="N166" i="22" s="1"/>
  <c r="AN165" i="22"/>
  <c r="AM165" i="22"/>
  <c r="AK165" i="22"/>
  <c r="AB165" i="22" a="1"/>
  <c r="AB165" i="22" s="1"/>
  <c r="Y165" i="22"/>
  <c r="AD165" i="22" s="1"/>
  <c r="AH165" i="22" s="1"/>
  <c r="T165" i="22"/>
  <c r="X165" i="22" s="1"/>
  <c r="S165" i="22" a="1"/>
  <c r="S165" i="22" s="1"/>
  <c r="L165" i="22"/>
  <c r="N165" i="22" s="1"/>
  <c r="AN164" i="22"/>
  <c r="AM164" i="22"/>
  <c r="AK164" i="22"/>
  <c r="AB164" i="22" a="1"/>
  <c r="AB164" i="22" s="1"/>
  <c r="Y164" i="22"/>
  <c r="T164" i="22"/>
  <c r="X164" i="22" s="1"/>
  <c r="S164" i="22" a="1"/>
  <c r="S164" i="22" s="1"/>
  <c r="L164" i="22"/>
  <c r="N164" i="22" s="1"/>
  <c r="AN163" i="22"/>
  <c r="AM163" i="22"/>
  <c r="AK163" i="22"/>
  <c r="AB163" i="22" a="1"/>
  <c r="AB163" i="22" s="1"/>
  <c r="Y163" i="22"/>
  <c r="AD163" i="22" s="1"/>
  <c r="AH163" i="22" s="1"/>
  <c r="T163" i="22"/>
  <c r="X163" i="22" s="1"/>
  <c r="S163" i="22" a="1"/>
  <c r="S163" i="22" s="1"/>
  <c r="L163" i="22"/>
  <c r="N163" i="22" s="1"/>
  <c r="AN162" i="22"/>
  <c r="AM162" i="22"/>
  <c r="AK162" i="22"/>
  <c r="AB162" i="22" a="1"/>
  <c r="AB162" i="22" s="1"/>
  <c r="Y162" i="22"/>
  <c r="AD162" i="22" s="1"/>
  <c r="AH162" i="22" s="1"/>
  <c r="T162" i="22"/>
  <c r="X162" i="22" s="1"/>
  <c r="S162" i="22" a="1"/>
  <c r="S162" i="22" s="1"/>
  <c r="L162" i="22"/>
  <c r="N162" i="22" s="1"/>
  <c r="AN161" i="22"/>
  <c r="AM161" i="22"/>
  <c r="AK161" i="22"/>
  <c r="AB161" i="22" a="1"/>
  <c r="AB161" i="22" s="1"/>
  <c r="Y161" i="22"/>
  <c r="AD161" i="22" s="1"/>
  <c r="AH161" i="22" s="1"/>
  <c r="T161" i="22"/>
  <c r="X161" i="22" s="1"/>
  <c r="S161" i="22" a="1"/>
  <c r="S161" i="22" s="1"/>
  <c r="L161" i="22"/>
  <c r="N161" i="22" s="1"/>
  <c r="AN160" i="22"/>
  <c r="AM160" i="22"/>
  <c r="AK160" i="22"/>
  <c r="AB160" i="22" a="1"/>
  <c r="AB160" i="22" s="1"/>
  <c r="Y160" i="22"/>
  <c r="AD160" i="22" s="1"/>
  <c r="AH160" i="22" s="1"/>
  <c r="T160" i="22"/>
  <c r="X160" i="22" s="1"/>
  <c r="S160" i="22" a="1"/>
  <c r="S160" i="22" s="1"/>
  <c r="L160" i="22"/>
  <c r="N160" i="22" s="1"/>
  <c r="AN159" i="22"/>
  <c r="AM159" i="22"/>
  <c r="AK159" i="22"/>
  <c r="AB159" i="22" a="1"/>
  <c r="AB159" i="22" s="1"/>
  <c r="Y159" i="22"/>
  <c r="AD159" i="22" s="1"/>
  <c r="AH159" i="22" s="1"/>
  <c r="T159" i="22"/>
  <c r="X159" i="22" s="1"/>
  <c r="S159" i="22" a="1"/>
  <c r="S159" i="22" s="1"/>
  <c r="L159" i="22"/>
  <c r="N159" i="22" s="1"/>
  <c r="AN158" i="22"/>
  <c r="AM158" i="22"/>
  <c r="AK158" i="22"/>
  <c r="AB158" i="22" a="1"/>
  <c r="AB158" i="22" s="1"/>
  <c r="Y158" i="22"/>
  <c r="AD158" i="22" s="1"/>
  <c r="AH158" i="22" s="1"/>
  <c r="T158" i="22"/>
  <c r="X158" i="22" s="1"/>
  <c r="S158" i="22" a="1"/>
  <c r="S158" i="22" s="1"/>
  <c r="L158" i="22"/>
  <c r="N158" i="22" s="1"/>
  <c r="AN157" i="22"/>
  <c r="AM157" i="22"/>
  <c r="AK157" i="22"/>
  <c r="AB157" i="22" a="1"/>
  <c r="AB157" i="22" s="1"/>
  <c r="Y157" i="22"/>
  <c r="AD157" i="22" s="1"/>
  <c r="AH157" i="22" s="1"/>
  <c r="T157" i="22"/>
  <c r="X157" i="22" s="1"/>
  <c r="S157" i="22" a="1"/>
  <c r="S157" i="22" s="1"/>
  <c r="L157" i="22"/>
  <c r="N157" i="22" s="1"/>
  <c r="AN156" i="22"/>
  <c r="AM156" i="22"/>
  <c r="AK156" i="22"/>
  <c r="AB156" i="22" a="1"/>
  <c r="AB156" i="22" s="1"/>
  <c r="Y156" i="22"/>
  <c r="T156" i="22"/>
  <c r="X156" i="22" s="1"/>
  <c r="S156" i="22" a="1"/>
  <c r="S156" i="22" s="1"/>
  <c r="L156" i="22"/>
  <c r="N156" i="22" s="1"/>
  <c r="AN155" i="22"/>
  <c r="AM155" i="22"/>
  <c r="AK155" i="22"/>
  <c r="AB155" i="22" a="1"/>
  <c r="AB155" i="22" s="1"/>
  <c r="Y155" i="22"/>
  <c r="AD155" i="22" s="1"/>
  <c r="AH155" i="22" s="1"/>
  <c r="T155" i="22"/>
  <c r="X155" i="22" s="1"/>
  <c r="S155" i="22" a="1"/>
  <c r="S155" i="22" s="1"/>
  <c r="L155" i="22"/>
  <c r="N155" i="22" s="1"/>
  <c r="AN154" i="22"/>
  <c r="AM154" i="22"/>
  <c r="AK154" i="22"/>
  <c r="AB154" i="22" a="1"/>
  <c r="AB154" i="22" s="1"/>
  <c r="Y154" i="22"/>
  <c r="AD154" i="22" s="1"/>
  <c r="AH154" i="22" s="1"/>
  <c r="T154" i="22"/>
  <c r="X154" i="22" s="1"/>
  <c r="S154" i="22" a="1"/>
  <c r="S154" i="22" s="1"/>
  <c r="L154" i="22"/>
  <c r="N154" i="22" s="1"/>
  <c r="AN153" i="22"/>
  <c r="AM153" i="22"/>
  <c r="AK153" i="22"/>
  <c r="AB153" i="22" a="1"/>
  <c r="AB153" i="22" s="1"/>
  <c r="Y153" i="22"/>
  <c r="AD153" i="22" s="1"/>
  <c r="AH153" i="22" s="1"/>
  <c r="T153" i="22"/>
  <c r="X153" i="22" s="1"/>
  <c r="S153" i="22" a="1"/>
  <c r="S153" i="22" s="1"/>
  <c r="L153" i="22"/>
  <c r="N153" i="22" s="1"/>
  <c r="AN152" i="22"/>
  <c r="AM152" i="22"/>
  <c r="AK152" i="22"/>
  <c r="AB152" i="22" a="1"/>
  <c r="AB152" i="22" s="1"/>
  <c r="Y152" i="22"/>
  <c r="AD152" i="22" s="1"/>
  <c r="AH152" i="22" s="1"/>
  <c r="T152" i="22"/>
  <c r="X152" i="22" s="1"/>
  <c r="S152" i="22" a="1"/>
  <c r="S152" i="22" s="1"/>
  <c r="L152" i="22"/>
  <c r="N152" i="22" s="1"/>
  <c r="AN151" i="22"/>
  <c r="AM151" i="22"/>
  <c r="AK151" i="22"/>
  <c r="AB151" i="22" a="1"/>
  <c r="AB151" i="22" s="1"/>
  <c r="Y151" i="22"/>
  <c r="AD151" i="22" s="1"/>
  <c r="AH151" i="22" s="1"/>
  <c r="T151" i="22"/>
  <c r="X151" i="22" s="1"/>
  <c r="S151" i="22" a="1"/>
  <c r="S151" i="22" s="1"/>
  <c r="L151" i="22"/>
  <c r="N151" i="22" s="1"/>
  <c r="AN150" i="22"/>
  <c r="AM150" i="22"/>
  <c r="AK150" i="22"/>
  <c r="AB150" i="22" a="1"/>
  <c r="AB150" i="22" s="1"/>
  <c r="Y150" i="22"/>
  <c r="AD150" i="22" s="1"/>
  <c r="AH150" i="22" s="1"/>
  <c r="T150" i="22"/>
  <c r="X150" i="22" s="1"/>
  <c r="S150" i="22" a="1"/>
  <c r="S150" i="22" s="1"/>
  <c r="L150" i="22"/>
  <c r="N150" i="22" s="1"/>
  <c r="AN149" i="22"/>
  <c r="AM149" i="22"/>
  <c r="AK149" i="22"/>
  <c r="AB149" i="22" a="1"/>
  <c r="AB149" i="22" s="1"/>
  <c r="Y149" i="22"/>
  <c r="AD149" i="22" s="1"/>
  <c r="AH149" i="22" s="1"/>
  <c r="T149" i="22"/>
  <c r="X149" i="22" s="1"/>
  <c r="S149" i="22" a="1"/>
  <c r="S149" i="22" s="1"/>
  <c r="L149" i="22"/>
  <c r="N149" i="22" s="1"/>
  <c r="AN148" i="22"/>
  <c r="AM148" i="22"/>
  <c r="AK148" i="22"/>
  <c r="AB148" i="22" a="1"/>
  <c r="AB148" i="22" s="1"/>
  <c r="Y148" i="22"/>
  <c r="T148" i="22"/>
  <c r="X148" i="22" s="1"/>
  <c r="S148" i="22" a="1"/>
  <c r="S148" i="22" s="1"/>
  <c r="L148" i="22"/>
  <c r="N148" i="22" s="1"/>
  <c r="AN147" i="22"/>
  <c r="AM147" i="22"/>
  <c r="AK147" i="22"/>
  <c r="AB147" i="22" a="1"/>
  <c r="AB147" i="22" s="1"/>
  <c r="Y147" i="22"/>
  <c r="AD147" i="22" s="1"/>
  <c r="AH147" i="22" s="1"/>
  <c r="T147" i="22"/>
  <c r="X147" i="22" s="1"/>
  <c r="S147" i="22" a="1"/>
  <c r="S147" i="22" s="1"/>
  <c r="L147" i="22"/>
  <c r="N147" i="22" s="1"/>
  <c r="AN146" i="22"/>
  <c r="AM146" i="22"/>
  <c r="AK146" i="22"/>
  <c r="AB146" i="22" a="1"/>
  <c r="AB146" i="22" s="1"/>
  <c r="Y146" i="22"/>
  <c r="AD146" i="22" s="1"/>
  <c r="AH146" i="22" s="1"/>
  <c r="T146" i="22"/>
  <c r="X146" i="22" s="1"/>
  <c r="S146" i="22" a="1"/>
  <c r="S146" i="22" s="1"/>
  <c r="L146" i="22"/>
  <c r="N146" i="22" s="1"/>
  <c r="AN145" i="22"/>
  <c r="AM145" i="22"/>
  <c r="AK145" i="22"/>
  <c r="AB145" i="22" a="1"/>
  <c r="AB145" i="22" s="1"/>
  <c r="Y145" i="22"/>
  <c r="AD145" i="22" s="1"/>
  <c r="AH145" i="22" s="1"/>
  <c r="T145" i="22"/>
  <c r="X145" i="22" s="1"/>
  <c r="S145" i="22" a="1"/>
  <c r="S145" i="22" s="1"/>
  <c r="L145" i="22"/>
  <c r="N145" i="22" s="1"/>
  <c r="AN144" i="22"/>
  <c r="AM144" i="22"/>
  <c r="AK144" i="22"/>
  <c r="AB144" i="22" a="1"/>
  <c r="AB144" i="22" s="1"/>
  <c r="Y144" i="22"/>
  <c r="AD144" i="22" s="1"/>
  <c r="AH144" i="22" s="1"/>
  <c r="T144" i="22"/>
  <c r="X144" i="22" s="1"/>
  <c r="S144" i="22" a="1"/>
  <c r="S144" i="22" s="1"/>
  <c r="L144" i="22"/>
  <c r="N144" i="22" s="1"/>
  <c r="AN143" i="22"/>
  <c r="AM143" i="22"/>
  <c r="AK143" i="22"/>
  <c r="AB143" i="22" a="1"/>
  <c r="AB143" i="22" s="1"/>
  <c r="Y143" i="22"/>
  <c r="AD143" i="22" s="1"/>
  <c r="AH143" i="22" s="1"/>
  <c r="T143" i="22"/>
  <c r="X143" i="22" s="1"/>
  <c r="S143" i="22" a="1"/>
  <c r="S143" i="22" s="1"/>
  <c r="R143" i="22" a="1"/>
  <c r="R143" i="22" s="1"/>
  <c r="L143" i="22"/>
  <c r="N143" i="22" s="1"/>
  <c r="AN142" i="22"/>
  <c r="AM142" i="22"/>
  <c r="AK142" i="22"/>
  <c r="Y142" i="22"/>
  <c r="AC142" i="22" s="1" a="1"/>
  <c r="AC142" i="22" s="1"/>
  <c r="T142" i="22"/>
  <c r="X142" i="22" s="1"/>
  <c r="S142" i="22" a="1"/>
  <c r="S142" i="22" s="1"/>
  <c r="R142" i="22" a="1"/>
  <c r="R142" i="22" s="1"/>
  <c r="L142" i="22"/>
  <c r="N142" i="22" s="1"/>
  <c r="AN141" i="22"/>
  <c r="AM141" i="22"/>
  <c r="AK141" i="22"/>
  <c r="AB141" i="22" a="1"/>
  <c r="AB141" i="22" s="1"/>
  <c r="Y141" i="22"/>
  <c r="AD141" i="22" s="1"/>
  <c r="AH141" i="22" s="1"/>
  <c r="T141" i="22"/>
  <c r="X141" i="22" s="1"/>
  <c r="S141" i="22" a="1"/>
  <c r="S141" i="22" s="1"/>
  <c r="R141" i="22" a="1"/>
  <c r="R141" i="22" s="1"/>
  <c r="L141" i="22"/>
  <c r="N141" i="22" s="1"/>
  <c r="AN140" i="22"/>
  <c r="AM140" i="22"/>
  <c r="AK140" i="22"/>
  <c r="AB140" i="22" a="1"/>
  <c r="AB140" i="22" s="1"/>
  <c r="Y140" i="22"/>
  <c r="T140" i="22"/>
  <c r="X140" i="22" s="1"/>
  <c r="S140" i="22" a="1"/>
  <c r="S140" i="22" s="1"/>
  <c r="R140" i="22" a="1"/>
  <c r="R140" i="22" s="1"/>
  <c r="L140" i="22"/>
  <c r="N140" i="22" s="1"/>
  <c r="AN139" i="22"/>
  <c r="AM139" i="22"/>
  <c r="AK139" i="22"/>
  <c r="Y139" i="22"/>
  <c r="AD139" i="22" s="1"/>
  <c r="AH139" i="22" s="1"/>
  <c r="T139" i="22"/>
  <c r="X139" i="22" s="1"/>
  <c r="S139" i="22" a="1"/>
  <c r="S139" i="22" s="1"/>
  <c r="R139" i="22" a="1"/>
  <c r="R139" i="22" s="1"/>
  <c r="L139" i="22"/>
  <c r="N139" i="22" s="1"/>
  <c r="AN138" i="22"/>
  <c r="AM138" i="22"/>
  <c r="AK138" i="22"/>
  <c r="Y138" i="22"/>
  <c r="AD138" i="22" s="1"/>
  <c r="AH138" i="22" s="1"/>
  <c r="T138" i="22"/>
  <c r="X138" i="22" s="1"/>
  <c r="S138" i="22" a="1"/>
  <c r="S138" i="22" s="1"/>
  <c r="R138" i="22" a="1"/>
  <c r="R138" i="22" s="1"/>
  <c r="L138" i="22"/>
  <c r="N138" i="22" s="1"/>
  <c r="AN137" i="22"/>
  <c r="AM137" i="22"/>
  <c r="AK137" i="22"/>
  <c r="AB137" i="22" a="1"/>
  <c r="AB137" i="22" s="1"/>
  <c r="Y137" i="22"/>
  <c r="AD137" i="22" s="1"/>
  <c r="AH137" i="22" s="1"/>
  <c r="T137" i="22"/>
  <c r="X137" i="22" s="1"/>
  <c r="S137" i="22" a="1"/>
  <c r="S137" i="22" s="1"/>
  <c r="R137" i="22" a="1"/>
  <c r="R137" i="22" s="1"/>
  <c r="L137" i="22"/>
  <c r="N137" i="22" s="1"/>
  <c r="AN136" i="22"/>
  <c r="AM136" i="22"/>
  <c r="AK136" i="22"/>
  <c r="Y136" i="22"/>
  <c r="AD136" i="22" s="1"/>
  <c r="AH136" i="22" s="1"/>
  <c r="T136" i="22"/>
  <c r="X136" i="22" s="1"/>
  <c r="S136" i="22" a="1"/>
  <c r="S136" i="22" s="1"/>
  <c r="R136" i="22" a="1"/>
  <c r="R136" i="22" s="1"/>
  <c r="L136" i="22"/>
  <c r="N136" i="22" s="1"/>
  <c r="AN135" i="22"/>
  <c r="AM135" i="22"/>
  <c r="AK135" i="22"/>
  <c r="Y135" i="22"/>
  <c r="AD135" i="22" s="1"/>
  <c r="AH135" i="22" s="1"/>
  <c r="T135" i="22"/>
  <c r="X135" i="22" s="1"/>
  <c r="S135" i="22" a="1"/>
  <c r="S135" i="22" s="1"/>
  <c r="L135" i="22"/>
  <c r="N135" i="22" s="1"/>
  <c r="AN134" i="22"/>
  <c r="AM134" i="22"/>
  <c r="AK134" i="22"/>
  <c r="Y134" i="22"/>
  <c r="AD134" i="22" s="1"/>
  <c r="AH134" i="22" s="1"/>
  <c r="T134" i="22"/>
  <c r="X134" i="22" s="1"/>
  <c r="S134" i="22" a="1"/>
  <c r="S134" i="22" s="1"/>
  <c r="R134" i="22" a="1"/>
  <c r="R134" i="22" s="1"/>
  <c r="L134" i="22"/>
  <c r="N134" i="22" s="1"/>
  <c r="AN133" i="22"/>
  <c r="AM133" i="22"/>
  <c r="AK133" i="22"/>
  <c r="Y133" i="22"/>
  <c r="AD133" i="22" s="1"/>
  <c r="AH133" i="22" s="1"/>
  <c r="T133" i="22"/>
  <c r="X133" i="22" s="1"/>
  <c r="S133" i="22" a="1"/>
  <c r="S133" i="22" s="1"/>
  <c r="R133" i="22" a="1"/>
  <c r="R133" i="22" s="1"/>
  <c r="L133" i="22"/>
  <c r="N133" i="22" s="1"/>
  <c r="AN132" i="22"/>
  <c r="AM132" i="22"/>
  <c r="AK132" i="22"/>
  <c r="Y132" i="22"/>
  <c r="T132" i="22"/>
  <c r="X132" i="22" s="1"/>
  <c r="S132" i="22" a="1"/>
  <c r="S132" i="22" s="1"/>
  <c r="R132" i="22" a="1"/>
  <c r="R132" i="22" s="1"/>
  <c r="L132" i="22"/>
  <c r="N132" i="22" s="1"/>
  <c r="AN131" i="22"/>
  <c r="AM131" i="22"/>
  <c r="AK131" i="22"/>
  <c r="Y131" i="22"/>
  <c r="AD131" i="22" s="1"/>
  <c r="AH131" i="22" s="1"/>
  <c r="T131" i="22"/>
  <c r="X131" i="22" s="1"/>
  <c r="S131" i="22" a="1"/>
  <c r="S131" i="22" s="1"/>
  <c r="L131" i="22"/>
  <c r="N131" i="22" s="1"/>
  <c r="AN130" i="22"/>
  <c r="AM130" i="22"/>
  <c r="AK130" i="22"/>
  <c r="AB130" i="22" a="1"/>
  <c r="AB130" i="22" s="1"/>
  <c r="Y130" i="22"/>
  <c r="AD130" i="22" s="1"/>
  <c r="AH130" i="22" s="1"/>
  <c r="T130" i="22"/>
  <c r="X130" i="22" s="1"/>
  <c r="S130" i="22" a="1"/>
  <c r="S130" i="22" s="1"/>
  <c r="R130" i="22" a="1"/>
  <c r="R130" i="22" s="1"/>
  <c r="L130" i="22"/>
  <c r="N130" i="22" s="1"/>
  <c r="AN129" i="22"/>
  <c r="AM129" i="22"/>
  <c r="AK129" i="22"/>
  <c r="AB129" i="22" a="1"/>
  <c r="AB129" i="22" s="1"/>
  <c r="Y129" i="22"/>
  <c r="AD129" i="22" s="1"/>
  <c r="AH129" i="22" s="1"/>
  <c r="T129" i="22"/>
  <c r="X129" i="22" s="1"/>
  <c r="S129" i="22" a="1"/>
  <c r="S129" i="22" s="1"/>
  <c r="L129" i="22"/>
  <c r="N129" i="22" s="1"/>
  <c r="AN128" i="22"/>
  <c r="AM128" i="22"/>
  <c r="AK128" i="22"/>
  <c r="Y128" i="22"/>
  <c r="AD128" i="22" s="1"/>
  <c r="AH128" i="22" s="1"/>
  <c r="T128" i="22"/>
  <c r="X128" i="22" s="1"/>
  <c r="S128" i="22" a="1"/>
  <c r="S128" i="22" s="1"/>
  <c r="L128" i="22"/>
  <c r="N128" i="22" s="1"/>
  <c r="AN127" i="22"/>
  <c r="AM127" i="22"/>
  <c r="AK127" i="22"/>
  <c r="Y127" i="22"/>
  <c r="AD127" i="22" s="1"/>
  <c r="AH127" i="22" s="1"/>
  <c r="T127" i="22"/>
  <c r="X127" i="22" s="1"/>
  <c r="S127" i="22" a="1"/>
  <c r="S127" i="22" s="1"/>
  <c r="L127" i="22"/>
  <c r="N127" i="22" s="1"/>
  <c r="AN126" i="22"/>
  <c r="AM126" i="22"/>
  <c r="AK126" i="22"/>
  <c r="AB126" i="22" a="1"/>
  <c r="AB126" i="22" s="1"/>
  <c r="Y126" i="22"/>
  <c r="AD126" i="22" s="1"/>
  <c r="AH126" i="22" s="1"/>
  <c r="T126" i="22"/>
  <c r="X126" i="22" s="1"/>
  <c r="S126" i="22" a="1"/>
  <c r="S126" i="22" s="1"/>
  <c r="R126" i="22" a="1"/>
  <c r="R126" i="22" s="1"/>
  <c r="L126" i="22"/>
  <c r="N126" i="22" s="1"/>
  <c r="AN125" i="22"/>
  <c r="AM125" i="22"/>
  <c r="AK125" i="22"/>
  <c r="Y125" i="22"/>
  <c r="AD125" i="22" s="1"/>
  <c r="AH125" i="22" s="1"/>
  <c r="T125" i="22"/>
  <c r="X125" i="22" s="1"/>
  <c r="S125" i="22" a="1"/>
  <c r="S125" i="22" s="1"/>
  <c r="R125" i="22" a="1"/>
  <c r="R125" i="22" s="1"/>
  <c r="L125" i="22"/>
  <c r="N125" i="22" s="1"/>
  <c r="AN124" i="22"/>
  <c r="AM124" i="22"/>
  <c r="AK124" i="22"/>
  <c r="AB124" i="22" a="1"/>
  <c r="AB124" i="22" s="1"/>
  <c r="Y124" i="22"/>
  <c r="T124" i="22"/>
  <c r="X124" i="22" s="1"/>
  <c r="S124" i="22" a="1"/>
  <c r="S124" i="22" s="1"/>
  <c r="R124" i="22" a="1"/>
  <c r="R124" i="22" s="1"/>
  <c r="L124" i="22"/>
  <c r="N124" i="22" s="1"/>
  <c r="AN123" i="22"/>
  <c r="AM123" i="22"/>
  <c r="AK123" i="22"/>
  <c r="Y123" i="22"/>
  <c r="AD123" i="22" s="1"/>
  <c r="AH123" i="22" s="1"/>
  <c r="T123" i="22"/>
  <c r="X123" i="22" s="1"/>
  <c r="S123" i="22" a="1"/>
  <c r="S123" i="22" s="1"/>
  <c r="R123" i="22" a="1"/>
  <c r="R123" i="22" s="1"/>
  <c r="L123" i="22"/>
  <c r="N123" i="22" s="1"/>
  <c r="AN122" i="22"/>
  <c r="AM122" i="22"/>
  <c r="AK122" i="22"/>
  <c r="AB122" i="22" a="1"/>
  <c r="AB122" i="22" s="1"/>
  <c r="Y122" i="22"/>
  <c r="AD122" i="22" s="1"/>
  <c r="AH122" i="22" s="1"/>
  <c r="T122" i="22"/>
  <c r="X122" i="22" s="1"/>
  <c r="S122" i="22" a="1"/>
  <c r="S122" i="22" s="1"/>
  <c r="L122" i="22"/>
  <c r="N122" i="22" s="1"/>
  <c r="AN121" i="22"/>
  <c r="AM121" i="22"/>
  <c r="AK121" i="22"/>
  <c r="AB121" i="22" a="1"/>
  <c r="AB121" i="22" s="1"/>
  <c r="Y121" i="22"/>
  <c r="AD121" i="22" s="1"/>
  <c r="AH121" i="22" s="1"/>
  <c r="T121" i="22"/>
  <c r="X121" i="22" s="1"/>
  <c r="R121" i="22" a="1"/>
  <c r="R121" i="22" s="1"/>
  <c r="L121" i="22"/>
  <c r="N121" i="22" s="1"/>
  <c r="AN120" i="22"/>
  <c r="AM120" i="22"/>
  <c r="AK120" i="22"/>
  <c r="AB120" i="22" a="1"/>
  <c r="AB120" i="22" s="1"/>
  <c r="Y120" i="22"/>
  <c r="AD120" i="22" s="1"/>
  <c r="AH120" i="22" s="1"/>
  <c r="T120" i="22"/>
  <c r="X120" i="22" s="1"/>
  <c r="S120" i="22" a="1"/>
  <c r="S120" i="22" s="1"/>
  <c r="L120" i="22"/>
  <c r="N120" i="22" s="1"/>
  <c r="AN119" i="22"/>
  <c r="AM119" i="22"/>
  <c r="AK119" i="22"/>
  <c r="AB119" i="22" a="1"/>
  <c r="AB119" i="22" s="1"/>
  <c r="Y119" i="22"/>
  <c r="AD119" i="22" s="1"/>
  <c r="AH119" i="22" s="1"/>
  <c r="T119" i="22"/>
  <c r="X119" i="22" s="1"/>
  <c r="R119" i="22" a="1"/>
  <c r="R119" i="22" s="1"/>
  <c r="L119" i="22"/>
  <c r="N119" i="22" s="1"/>
  <c r="AN118" i="22"/>
  <c r="AM118" i="22"/>
  <c r="AK118" i="22"/>
  <c r="AB118" i="22" a="1"/>
  <c r="AB118" i="22" s="1"/>
  <c r="Y118" i="22"/>
  <c r="AC118" i="22" s="1" a="1"/>
  <c r="AC118" i="22" s="1"/>
  <c r="T118" i="22"/>
  <c r="X118" i="22" s="1"/>
  <c r="S118" i="22" a="1"/>
  <c r="S118" i="22" s="1"/>
  <c r="L118" i="22"/>
  <c r="N118" i="22" s="1"/>
  <c r="AN117" i="22"/>
  <c r="AM117" i="22"/>
  <c r="AK117" i="22"/>
  <c r="Y117" i="22"/>
  <c r="AD117" i="22" s="1"/>
  <c r="AH117" i="22" s="1"/>
  <c r="T117" i="22"/>
  <c r="X117" i="22" s="1"/>
  <c r="S117" i="22" a="1"/>
  <c r="S117" i="22" s="1"/>
  <c r="R117" i="22" a="1"/>
  <c r="R117" i="22" s="1"/>
  <c r="L117" i="22"/>
  <c r="N117" i="22" s="1"/>
  <c r="AN116" i="22"/>
  <c r="AM116" i="22"/>
  <c r="AK116" i="22"/>
  <c r="AB116" i="22" a="1"/>
  <c r="AB116" i="22" s="1"/>
  <c r="Y116" i="22"/>
  <c r="T116" i="22"/>
  <c r="X116" i="22" s="1"/>
  <c r="S116" i="22" a="1"/>
  <c r="S116" i="22" s="1"/>
  <c r="R116" i="22" a="1"/>
  <c r="R116" i="22" s="1"/>
  <c r="L116" i="22"/>
  <c r="N116" i="22" s="1"/>
  <c r="AN115" i="22"/>
  <c r="AM115" i="22"/>
  <c r="AK115" i="22"/>
  <c r="Y115" i="22"/>
  <c r="AD115" i="22" s="1"/>
  <c r="AH115" i="22" s="1"/>
  <c r="T115" i="22"/>
  <c r="X115" i="22" s="1"/>
  <c r="S115" i="22" a="1"/>
  <c r="S115" i="22" s="1"/>
  <c r="R115" i="22" a="1"/>
  <c r="R115" i="22" s="1"/>
  <c r="L115" i="22"/>
  <c r="N115" i="22" s="1"/>
  <c r="AN114" i="22"/>
  <c r="AM114" i="22"/>
  <c r="AK114" i="22"/>
  <c r="Y114" i="22"/>
  <c r="AD114" i="22" s="1"/>
  <c r="AH114" i="22" s="1"/>
  <c r="T114" i="22"/>
  <c r="X114" i="22" s="1"/>
  <c r="S114" i="22" a="1"/>
  <c r="S114" i="22" s="1"/>
  <c r="R114" i="22" a="1"/>
  <c r="R114" i="22" s="1"/>
  <c r="L114" i="22"/>
  <c r="N114" i="22" s="1"/>
  <c r="AN113" i="22"/>
  <c r="AM113" i="22"/>
  <c r="AK113" i="22"/>
  <c r="Y113" i="22"/>
  <c r="AD113" i="22" s="1"/>
  <c r="AH113" i="22" s="1"/>
  <c r="T113" i="22"/>
  <c r="X113" i="22" s="1"/>
  <c r="S113" i="22" a="1"/>
  <c r="S113" i="22" s="1"/>
  <c r="R113" i="22" a="1"/>
  <c r="R113" i="22" s="1"/>
  <c r="L113" i="22"/>
  <c r="N113" i="22" s="1"/>
  <c r="AN112" i="22"/>
  <c r="AM112" i="22"/>
  <c r="AK112" i="22"/>
  <c r="AB112" i="22" a="1"/>
  <c r="AB112" i="22" s="1"/>
  <c r="Y112" i="22"/>
  <c r="AD112" i="22" s="1"/>
  <c r="AH112" i="22" s="1"/>
  <c r="T112" i="22"/>
  <c r="X112" i="22" s="1"/>
  <c r="S112" i="22" a="1"/>
  <c r="S112" i="22" s="1"/>
  <c r="R112" i="22" a="1"/>
  <c r="R112" i="22" s="1"/>
  <c r="L112" i="22"/>
  <c r="N112" i="22" s="1"/>
  <c r="AN111" i="22"/>
  <c r="AM111" i="22"/>
  <c r="AK111" i="22"/>
  <c r="Y111" i="22"/>
  <c r="AD111" i="22" s="1"/>
  <c r="AH111" i="22" s="1"/>
  <c r="T111" i="22"/>
  <c r="X111" i="22" s="1"/>
  <c r="S111" i="22" a="1"/>
  <c r="S111" i="22" s="1"/>
  <c r="R111" i="22" a="1"/>
  <c r="R111" i="22" s="1"/>
  <c r="L111" i="22"/>
  <c r="N111" i="22" s="1"/>
  <c r="AN110" i="22"/>
  <c r="AM110" i="22"/>
  <c r="AK110" i="22"/>
  <c r="AB110" i="22" a="1"/>
  <c r="AB110" i="22" s="1"/>
  <c r="Y110" i="22"/>
  <c r="AD110" i="22" s="1"/>
  <c r="AH110" i="22" s="1"/>
  <c r="T110" i="22"/>
  <c r="X110" i="22" s="1"/>
  <c r="S110" i="22" a="1"/>
  <c r="S110" i="22" s="1"/>
  <c r="R110" i="22" a="1"/>
  <c r="R110" i="22" s="1"/>
  <c r="L110" i="22"/>
  <c r="N110" i="22" s="1"/>
  <c r="AN109" i="22"/>
  <c r="AM109" i="22"/>
  <c r="AK109" i="22"/>
  <c r="AB109" i="22" a="1"/>
  <c r="AB109" i="22" s="1"/>
  <c r="Y109" i="22"/>
  <c r="T109" i="22"/>
  <c r="X109" i="22" s="1"/>
  <c r="S109" i="22" a="1"/>
  <c r="S109" i="22" s="1"/>
  <c r="R109" i="22" a="1"/>
  <c r="R109" i="22" s="1"/>
  <c r="L109" i="22"/>
  <c r="N109" i="22" s="1"/>
  <c r="AN108" i="22"/>
  <c r="AM108" i="22"/>
  <c r="AK108" i="22"/>
  <c r="AB108" i="22" a="1"/>
  <c r="AB108" i="22" s="1"/>
  <c r="Y108" i="22"/>
  <c r="T108" i="22"/>
  <c r="X108" i="22" s="1"/>
  <c r="S108" i="22" a="1"/>
  <c r="S108" i="22" s="1"/>
  <c r="R108" i="22" a="1"/>
  <c r="R108" i="22" s="1"/>
  <c r="L108" i="22"/>
  <c r="N108" i="22" s="1"/>
  <c r="AN107" i="22"/>
  <c r="AM107" i="22"/>
  <c r="AK107" i="22"/>
  <c r="AB107" i="22" a="1"/>
  <c r="AB107" i="22" s="1"/>
  <c r="Y107" i="22"/>
  <c r="T107" i="22"/>
  <c r="X107" i="22" s="1"/>
  <c r="S107" i="22" a="1"/>
  <c r="S107" i="22" s="1"/>
  <c r="R107" i="22" a="1"/>
  <c r="R107" i="22" s="1"/>
  <c r="L107" i="22"/>
  <c r="N107" i="22" s="1"/>
  <c r="AN106" i="22"/>
  <c r="AM106" i="22"/>
  <c r="AK106" i="22"/>
  <c r="AB106" i="22" a="1"/>
  <c r="AB106" i="22" s="1"/>
  <c r="Y106" i="22"/>
  <c r="T106" i="22"/>
  <c r="X106" i="22" s="1"/>
  <c r="S106" i="22" a="1"/>
  <c r="S106" i="22" s="1"/>
  <c r="R106" i="22" a="1"/>
  <c r="R106" i="22" s="1"/>
  <c r="L106" i="22"/>
  <c r="N106" i="22" s="1"/>
  <c r="AN105" i="22"/>
  <c r="AM105" i="22"/>
  <c r="AK105" i="22"/>
  <c r="AB105" i="22" a="1"/>
  <c r="AB105" i="22" s="1"/>
  <c r="Y105" i="22"/>
  <c r="AD105" i="22" s="1"/>
  <c r="AH105" i="22" s="1"/>
  <c r="T105" i="22"/>
  <c r="X105" i="22" s="1"/>
  <c r="S105" i="22" a="1"/>
  <c r="S105" i="22" s="1"/>
  <c r="R105" i="22" a="1"/>
  <c r="R105" i="22" s="1"/>
  <c r="L105" i="22"/>
  <c r="N105" i="22" s="1"/>
  <c r="AN104" i="22"/>
  <c r="AM104" i="22"/>
  <c r="AK104" i="22"/>
  <c r="AB104" i="22" a="1"/>
  <c r="AB104" i="22" s="1"/>
  <c r="Y104" i="22"/>
  <c r="AD104" i="22" s="1"/>
  <c r="AH104" i="22" s="1"/>
  <c r="T104" i="22"/>
  <c r="X104" i="22" s="1"/>
  <c r="S104" i="22" a="1"/>
  <c r="S104" i="22" s="1"/>
  <c r="R104" i="22" a="1"/>
  <c r="R104" i="22" s="1"/>
  <c r="L104" i="22"/>
  <c r="N104" i="22" s="1"/>
  <c r="AN103" i="22"/>
  <c r="AM103" i="22"/>
  <c r="AK103" i="22"/>
  <c r="AB103" i="22" a="1"/>
  <c r="AB103" i="22" s="1"/>
  <c r="Y103" i="22"/>
  <c r="AD103" i="22" s="1"/>
  <c r="AH103" i="22" s="1"/>
  <c r="T103" i="22"/>
  <c r="X103" i="22" s="1"/>
  <c r="S103" i="22" a="1"/>
  <c r="S103" i="22" s="1"/>
  <c r="R103" i="22" a="1"/>
  <c r="R103" i="22" s="1"/>
  <c r="L103" i="22"/>
  <c r="N103" i="22" s="1"/>
  <c r="AN102" i="22"/>
  <c r="AM102" i="22"/>
  <c r="AK102" i="22"/>
  <c r="AB102" i="22" a="1"/>
  <c r="AB102" i="22" s="1"/>
  <c r="Y102" i="22"/>
  <c r="AD102" i="22" s="1"/>
  <c r="AH102" i="22" s="1"/>
  <c r="T102" i="22"/>
  <c r="X102" i="22" s="1"/>
  <c r="S102" i="22" a="1"/>
  <c r="S102" i="22" s="1"/>
  <c r="R102" i="22" a="1"/>
  <c r="R102" i="22" s="1"/>
  <c r="L102" i="22"/>
  <c r="N102" i="22" s="1"/>
  <c r="AN101" i="22"/>
  <c r="AM101" i="22"/>
  <c r="AK101" i="22"/>
  <c r="AB101" i="22" a="1"/>
  <c r="AB101" i="22" s="1"/>
  <c r="Y101" i="22"/>
  <c r="T101" i="22"/>
  <c r="X101" i="22" s="1"/>
  <c r="S101" i="22" a="1"/>
  <c r="S101" i="22" s="1"/>
  <c r="R101" i="22" a="1"/>
  <c r="R101" i="22" s="1"/>
  <c r="L101" i="22"/>
  <c r="N101" i="22" s="1"/>
  <c r="AN100" i="22"/>
  <c r="AM100" i="22"/>
  <c r="AK100" i="22"/>
  <c r="AB100" i="22" a="1"/>
  <c r="AB100" i="22" s="1"/>
  <c r="Y100" i="22"/>
  <c r="AD100" i="22" s="1"/>
  <c r="AH100" i="22" s="1"/>
  <c r="T100" i="22"/>
  <c r="X100" i="22" s="1"/>
  <c r="S100" i="22" a="1"/>
  <c r="S100" i="22" s="1"/>
  <c r="R100" i="22" a="1"/>
  <c r="R100" i="22" s="1"/>
  <c r="L100" i="22"/>
  <c r="N100" i="22" s="1"/>
  <c r="AN99" i="22"/>
  <c r="AM99" i="22"/>
  <c r="AK99" i="22"/>
  <c r="AB99" i="22" a="1"/>
  <c r="AB99" i="22" s="1"/>
  <c r="Y99" i="22"/>
  <c r="AD99" i="22" s="1"/>
  <c r="AH99" i="22" s="1"/>
  <c r="T99" i="22"/>
  <c r="X99" i="22" s="1"/>
  <c r="S99" i="22" a="1"/>
  <c r="S99" i="22" s="1"/>
  <c r="R99" i="22" a="1"/>
  <c r="R99" i="22" s="1"/>
  <c r="L99" i="22"/>
  <c r="N99" i="22" s="1"/>
  <c r="AN98" i="22"/>
  <c r="AM98" i="22"/>
  <c r="AK98" i="22"/>
  <c r="AB98" i="22" a="1"/>
  <c r="AB98" i="22" s="1"/>
  <c r="Y98" i="22"/>
  <c r="AD98" i="22" s="1"/>
  <c r="AH98" i="22" s="1"/>
  <c r="T98" i="22"/>
  <c r="X98" i="22" s="1"/>
  <c r="S98" i="22" a="1"/>
  <c r="S98" i="22" s="1"/>
  <c r="R98" i="22" a="1"/>
  <c r="R98" i="22" s="1"/>
  <c r="L98" i="22"/>
  <c r="N98" i="22" s="1"/>
  <c r="AN97" i="22"/>
  <c r="AM97" i="22"/>
  <c r="AK97" i="22"/>
  <c r="AB97" i="22" a="1"/>
  <c r="AB97" i="22" s="1"/>
  <c r="Y97" i="22"/>
  <c r="AD97" i="22" s="1"/>
  <c r="AH97" i="22" s="1"/>
  <c r="T97" i="22"/>
  <c r="X97" i="22" s="1"/>
  <c r="S97" i="22" a="1"/>
  <c r="S97" i="22" s="1"/>
  <c r="R97" i="22" a="1"/>
  <c r="R97" i="22" s="1"/>
  <c r="L97" i="22"/>
  <c r="N97" i="22" s="1"/>
  <c r="AN96" i="22"/>
  <c r="AM96" i="22"/>
  <c r="AK96" i="22"/>
  <c r="AB96" i="22" a="1"/>
  <c r="AB96" i="22" s="1"/>
  <c r="Y96" i="22"/>
  <c r="AD96" i="22" s="1"/>
  <c r="AH96" i="22" s="1"/>
  <c r="T96" i="22"/>
  <c r="X96" i="22" s="1"/>
  <c r="S96" i="22" a="1"/>
  <c r="S96" i="22" s="1"/>
  <c r="R96" i="22" a="1"/>
  <c r="R96" i="22" s="1"/>
  <c r="L96" i="22"/>
  <c r="N96" i="22" s="1"/>
  <c r="AN95" i="22"/>
  <c r="AM95" i="22"/>
  <c r="AK95" i="22"/>
  <c r="AB95" i="22" a="1"/>
  <c r="AB95" i="22" s="1"/>
  <c r="Y95" i="22"/>
  <c r="AD95" i="22" s="1"/>
  <c r="AH95" i="22" s="1"/>
  <c r="T95" i="22"/>
  <c r="X95" i="22" s="1"/>
  <c r="S95" i="22" a="1"/>
  <c r="S95" i="22" s="1"/>
  <c r="R95" i="22" a="1"/>
  <c r="R95" i="22" s="1"/>
  <c r="L95" i="22"/>
  <c r="N95" i="22" s="1"/>
  <c r="AN94" i="22"/>
  <c r="AM94" i="22"/>
  <c r="AK94" i="22"/>
  <c r="AB94" i="22" a="1"/>
  <c r="AB94" i="22" s="1"/>
  <c r="Y94" i="22"/>
  <c r="AD94" i="22" s="1"/>
  <c r="AH94" i="22" s="1"/>
  <c r="T94" i="22"/>
  <c r="X94" i="22" s="1"/>
  <c r="S94" i="22" a="1"/>
  <c r="S94" i="22" s="1"/>
  <c r="R94" i="22" a="1"/>
  <c r="R94" i="22" s="1"/>
  <c r="L94" i="22"/>
  <c r="N94" i="22" s="1"/>
  <c r="AN93" i="22"/>
  <c r="AM93" i="22"/>
  <c r="AK93" i="22"/>
  <c r="AB93" i="22" a="1"/>
  <c r="AB93" i="22" s="1"/>
  <c r="Y93" i="22"/>
  <c r="AC93" i="22" s="1" a="1"/>
  <c r="AC93" i="22" s="1"/>
  <c r="T93" i="22"/>
  <c r="X93" i="22" s="1"/>
  <c r="S93" i="22" a="1"/>
  <c r="S93" i="22" s="1"/>
  <c r="L93" i="22"/>
  <c r="N93" i="22" s="1"/>
  <c r="AN92" i="22"/>
  <c r="AM92" i="22"/>
  <c r="AK92" i="22"/>
  <c r="AB92" i="22" a="1"/>
  <c r="AB92" i="22" s="1"/>
  <c r="Y92" i="22"/>
  <c r="T92" i="22"/>
  <c r="X92" i="22" s="1"/>
  <c r="S92" i="22" a="1"/>
  <c r="S92" i="22" s="1"/>
  <c r="L92" i="22"/>
  <c r="N92" i="22" s="1"/>
  <c r="AN91" i="22"/>
  <c r="AM91" i="22"/>
  <c r="AK91" i="22"/>
  <c r="AB91" i="22" a="1"/>
  <c r="AB91" i="22" s="1"/>
  <c r="Y91" i="22"/>
  <c r="AC91" i="22" s="1" a="1"/>
  <c r="AC91" i="22" s="1"/>
  <c r="T91" i="22"/>
  <c r="X91" i="22" s="1"/>
  <c r="S91" i="22" a="1"/>
  <c r="S91" i="22" s="1"/>
  <c r="L91" i="22"/>
  <c r="N91" i="22" s="1"/>
  <c r="AN90" i="22"/>
  <c r="AM90" i="22"/>
  <c r="AK90" i="22"/>
  <c r="AB90" i="22" a="1"/>
  <c r="AB90" i="22" s="1"/>
  <c r="Y90" i="22"/>
  <c r="AC90" i="22" s="1" a="1"/>
  <c r="AC90" i="22" s="1"/>
  <c r="T90" i="22"/>
  <c r="X90" i="22" s="1"/>
  <c r="S90" i="22" a="1"/>
  <c r="S90" i="22" s="1"/>
  <c r="L90" i="22"/>
  <c r="N90" i="22" s="1"/>
  <c r="AN89" i="22"/>
  <c r="AM89" i="22"/>
  <c r="AK89" i="22"/>
  <c r="AB89" i="22" a="1"/>
  <c r="AB89" i="22" s="1"/>
  <c r="Y89" i="22"/>
  <c r="AC89" i="22" s="1" a="1"/>
  <c r="AC89" i="22" s="1"/>
  <c r="T89" i="22"/>
  <c r="X89" i="22" s="1"/>
  <c r="S89" i="22" a="1"/>
  <c r="S89" i="22" s="1"/>
  <c r="L89" i="22"/>
  <c r="N89" i="22" s="1"/>
  <c r="AN88" i="22"/>
  <c r="AM88" i="22"/>
  <c r="AK88" i="22"/>
  <c r="AB88" i="22" a="1"/>
  <c r="AB88" i="22" s="1"/>
  <c r="Y88" i="22"/>
  <c r="AC88" i="22" s="1" a="1"/>
  <c r="AC88" i="22" s="1"/>
  <c r="T88" i="22"/>
  <c r="X88" i="22" s="1"/>
  <c r="R88" i="22" a="1"/>
  <c r="R88" i="22" s="1"/>
  <c r="L88" i="22"/>
  <c r="N88" i="22" s="1"/>
  <c r="AN87" i="22"/>
  <c r="AM87" i="22"/>
  <c r="AK87" i="22"/>
  <c r="AB87" i="22" a="1"/>
  <c r="AB87" i="22" s="1"/>
  <c r="Y87" i="22"/>
  <c r="AC87" i="22" s="1" a="1"/>
  <c r="AC87" i="22" s="1"/>
  <c r="T87" i="22"/>
  <c r="X87" i="22" s="1"/>
  <c r="R87" i="22" a="1"/>
  <c r="R87" i="22" s="1"/>
  <c r="L87" i="22"/>
  <c r="N87" i="22" s="1"/>
  <c r="AN86" i="22"/>
  <c r="AM86" i="22"/>
  <c r="AK86" i="22"/>
  <c r="AB86" i="22" a="1"/>
  <c r="AB86" i="22" s="1"/>
  <c r="Y86" i="22"/>
  <c r="AD86" i="22" s="1"/>
  <c r="AH86" i="22" s="1"/>
  <c r="T86" i="22"/>
  <c r="X86" i="22" s="1"/>
  <c r="S86" i="22" a="1"/>
  <c r="S86" i="22" s="1"/>
  <c r="L86" i="22"/>
  <c r="N86" i="22" s="1"/>
  <c r="AN85" i="22"/>
  <c r="AM85" i="22"/>
  <c r="AK85" i="22"/>
  <c r="Y85" i="22"/>
  <c r="AD85" i="22" s="1"/>
  <c r="AH85" i="22" s="1"/>
  <c r="T85" i="22"/>
  <c r="X85" i="22" s="1"/>
  <c r="S85" i="22" a="1"/>
  <c r="S85" i="22" s="1"/>
  <c r="R85" i="22" a="1"/>
  <c r="R85" i="22" s="1"/>
  <c r="L85" i="22"/>
  <c r="N85" i="22" s="1"/>
  <c r="AN84" i="22"/>
  <c r="AM84" i="22"/>
  <c r="AK84" i="22"/>
  <c r="Y84" i="22"/>
  <c r="AD84" i="22" s="1"/>
  <c r="AH84" i="22" s="1"/>
  <c r="T84" i="22"/>
  <c r="X84" i="22" s="1"/>
  <c r="S84" i="22" a="1"/>
  <c r="S84" i="22" s="1"/>
  <c r="R84" i="22" a="1"/>
  <c r="R84" i="22" s="1"/>
  <c r="L84" i="22"/>
  <c r="N84" i="22" s="1"/>
  <c r="AN83" i="22"/>
  <c r="AM83" i="22"/>
  <c r="AK83" i="22"/>
  <c r="AB83" i="22" a="1"/>
  <c r="AB83" i="22" s="1"/>
  <c r="Y83" i="22"/>
  <c r="AD83" i="22" s="1"/>
  <c r="AH83" i="22" s="1"/>
  <c r="T83" i="22"/>
  <c r="X83" i="22" s="1"/>
  <c r="S83" i="22" a="1"/>
  <c r="S83" i="22" s="1"/>
  <c r="R83" i="22" a="1"/>
  <c r="R83" i="22" s="1"/>
  <c r="AN82" i="22"/>
  <c r="AM82" i="22"/>
  <c r="AK82" i="22"/>
  <c r="AB82" i="22" a="1"/>
  <c r="AB82" i="22" s="1"/>
  <c r="Y82" i="22"/>
  <c r="T82" i="22"/>
  <c r="X82" i="22" s="1"/>
  <c r="S82" i="22" a="1"/>
  <c r="S82" i="22" s="1"/>
  <c r="R82" i="22" a="1"/>
  <c r="R82" i="22" s="1"/>
  <c r="AN81" i="22"/>
  <c r="AM81" i="22"/>
  <c r="AK81" i="22"/>
  <c r="AB81" i="22" a="1"/>
  <c r="AB81" i="22" s="1"/>
  <c r="Y81" i="22"/>
  <c r="AD81" i="22" s="1"/>
  <c r="AH81" i="22" s="1"/>
  <c r="T81" i="22"/>
  <c r="X81" i="22" s="1"/>
  <c r="S81" i="22" a="1"/>
  <c r="S81" i="22" s="1"/>
  <c r="R81" i="22" a="1"/>
  <c r="R81" i="22" s="1"/>
  <c r="L81" i="22"/>
  <c r="N81" i="22" s="1"/>
  <c r="AN80" i="22"/>
  <c r="AM80" i="22"/>
  <c r="AK80" i="22"/>
  <c r="Y80" i="22"/>
  <c r="AD80" i="22" s="1"/>
  <c r="AH80" i="22" s="1"/>
  <c r="T80" i="22"/>
  <c r="X80" i="22" s="1"/>
  <c r="S80" i="22" a="1"/>
  <c r="S80" i="22" s="1"/>
  <c r="R80" i="22" a="1"/>
  <c r="R80" i="22" s="1"/>
  <c r="L80" i="22"/>
  <c r="N80" i="22" s="1"/>
  <c r="AN79" i="22"/>
  <c r="AM79" i="22"/>
  <c r="AK79" i="22"/>
  <c r="Y79" i="22"/>
  <c r="AC79" i="22" s="1" a="1"/>
  <c r="AC79" i="22" s="1"/>
  <c r="T79" i="22"/>
  <c r="X79" i="22" s="1"/>
  <c r="S79" i="22" a="1"/>
  <c r="S79" i="22" s="1"/>
  <c r="R79" i="22" a="1"/>
  <c r="R79" i="22" s="1"/>
  <c r="L79" i="22"/>
  <c r="N79" i="22" s="1"/>
  <c r="AN78" i="22"/>
  <c r="AM78" i="22"/>
  <c r="AK78" i="22"/>
  <c r="Y78" i="22"/>
  <c r="AD78" i="22" s="1"/>
  <c r="AH78" i="22" s="1"/>
  <c r="T78" i="22"/>
  <c r="X78" i="22" s="1"/>
  <c r="S78" i="22" a="1"/>
  <c r="S78" i="22" s="1"/>
  <c r="R78" i="22" a="1"/>
  <c r="R78" i="22" s="1"/>
  <c r="L78" i="22"/>
  <c r="N78" i="22" s="1"/>
  <c r="AN77" i="22"/>
  <c r="AM77" i="22"/>
  <c r="AK77" i="22"/>
  <c r="Y77" i="22"/>
  <c r="AC77" i="22" s="1" a="1"/>
  <c r="AC77" i="22" s="1"/>
  <c r="T77" i="22"/>
  <c r="X77" i="22" s="1"/>
  <c r="S77" i="22" a="1"/>
  <c r="S77" i="22" s="1"/>
  <c r="R77" i="22" a="1"/>
  <c r="R77" i="22" s="1"/>
  <c r="L77" i="22"/>
  <c r="N77" i="22" s="1"/>
  <c r="AN76" i="22"/>
  <c r="AM76" i="22"/>
  <c r="AK76" i="22"/>
  <c r="AB76" i="22" a="1"/>
  <c r="AB76" i="22" s="1"/>
  <c r="Y76" i="22"/>
  <c r="AD76" i="22" s="1"/>
  <c r="AH76" i="22" s="1"/>
  <c r="T76" i="22"/>
  <c r="X76" i="22" s="1"/>
  <c r="S76" i="22" a="1"/>
  <c r="S76" i="22" s="1"/>
  <c r="R76" i="22" a="1"/>
  <c r="R76" i="22" s="1"/>
  <c r="L76" i="22"/>
  <c r="N76" i="22" s="1"/>
  <c r="AN75" i="22"/>
  <c r="AM75" i="22"/>
  <c r="AK75" i="22"/>
  <c r="AB75" i="22" a="1"/>
  <c r="AB75" i="22" s="1"/>
  <c r="Y75" i="22"/>
  <c r="T75" i="22"/>
  <c r="X75" i="22" s="1"/>
  <c r="S75" i="22" a="1"/>
  <c r="S75" i="22" s="1"/>
  <c r="L75" i="22"/>
  <c r="N75" i="22" s="1"/>
  <c r="AN74" i="22"/>
  <c r="AM74" i="22"/>
  <c r="AK74" i="22"/>
  <c r="AB74" i="22" a="1"/>
  <c r="AB74" i="22" s="1"/>
  <c r="Y74" i="22"/>
  <c r="T74" i="22"/>
  <c r="X74" i="22" s="1"/>
  <c r="S74" i="22" a="1"/>
  <c r="S74" i="22" s="1"/>
  <c r="L74" i="22"/>
  <c r="N74" i="22" s="1"/>
  <c r="AN73" i="22"/>
  <c r="AM73" i="22"/>
  <c r="AK73" i="22"/>
  <c r="AB73" i="22" a="1"/>
  <c r="AB73" i="22" s="1"/>
  <c r="Y73" i="22"/>
  <c r="AD73" i="22" s="1"/>
  <c r="AH73" i="22" s="1"/>
  <c r="T73" i="22"/>
  <c r="X73" i="22" s="1"/>
  <c r="S73" i="22" a="1"/>
  <c r="S73" i="22" s="1"/>
  <c r="L73" i="22"/>
  <c r="N73" i="22" s="1"/>
  <c r="AN72" i="22"/>
  <c r="AM72" i="22"/>
  <c r="AK72" i="22"/>
  <c r="AB72" i="22" a="1"/>
  <c r="AB72" i="22" s="1"/>
  <c r="Y72" i="22"/>
  <c r="AD72" i="22" s="1"/>
  <c r="AH72" i="22" s="1"/>
  <c r="T72" i="22"/>
  <c r="X72" i="22" s="1"/>
  <c r="S72" i="22" a="1"/>
  <c r="S72" i="22" s="1"/>
  <c r="L72" i="22"/>
  <c r="N72" i="22" s="1"/>
  <c r="AN71" i="22"/>
  <c r="AM71" i="22"/>
  <c r="AK71" i="22"/>
  <c r="AB71" i="22" a="1"/>
  <c r="AB71" i="22" s="1"/>
  <c r="Y71" i="22"/>
  <c r="AD71" i="22" s="1"/>
  <c r="AH71" i="22" s="1"/>
  <c r="T71" i="22"/>
  <c r="X71" i="22" s="1"/>
  <c r="S71" i="22" a="1"/>
  <c r="S71" i="22" s="1"/>
  <c r="L71" i="22"/>
  <c r="N71" i="22" s="1"/>
  <c r="AN70" i="22"/>
  <c r="AM70" i="22"/>
  <c r="AK70" i="22"/>
  <c r="AB70" i="22" a="1"/>
  <c r="AB70" i="22" s="1"/>
  <c r="Y70" i="22"/>
  <c r="AD70" i="22" s="1"/>
  <c r="AH70" i="22" s="1"/>
  <c r="T70" i="22"/>
  <c r="X70" i="22" s="1"/>
  <c r="S70" i="22" a="1"/>
  <c r="S70" i="22" s="1"/>
  <c r="L70" i="22"/>
  <c r="N70" i="22" s="1"/>
  <c r="AN69" i="22"/>
  <c r="AM69" i="22"/>
  <c r="AK69" i="22"/>
  <c r="AB69" i="22" a="1"/>
  <c r="AB69" i="22" s="1"/>
  <c r="Y69" i="22"/>
  <c r="AC69" i="22" s="1" a="1"/>
  <c r="AC69" i="22" s="1"/>
  <c r="T69" i="22"/>
  <c r="X69" i="22" s="1"/>
  <c r="S69" i="22" a="1"/>
  <c r="S69" i="22" s="1"/>
  <c r="L69" i="22"/>
  <c r="N69" i="22" s="1"/>
  <c r="AN68" i="22"/>
  <c r="AM68" i="22"/>
  <c r="AK68" i="22"/>
  <c r="AB68" i="22" a="1"/>
  <c r="AB68" i="22" s="1"/>
  <c r="Y68" i="22"/>
  <c r="AC68" i="22" s="1" a="1"/>
  <c r="AC68" i="22" s="1"/>
  <c r="T68" i="22"/>
  <c r="X68" i="22" s="1"/>
  <c r="S68" i="22" a="1"/>
  <c r="S68" i="22" s="1"/>
  <c r="L68" i="22"/>
  <c r="N68" i="22" s="1"/>
  <c r="AN67" i="22"/>
  <c r="AM67" i="22"/>
  <c r="AK67" i="22"/>
  <c r="AB67" i="22" a="1"/>
  <c r="AB67" i="22" s="1"/>
  <c r="Y67" i="22"/>
  <c r="T67" i="22"/>
  <c r="X67" i="22" s="1"/>
  <c r="S67" i="22" a="1"/>
  <c r="S67" i="22" s="1"/>
  <c r="L67" i="22"/>
  <c r="N67" i="22" s="1"/>
  <c r="AN66" i="22"/>
  <c r="AM66" i="22"/>
  <c r="AK66" i="22"/>
  <c r="AB66" i="22" a="1"/>
  <c r="AB66" i="22" s="1"/>
  <c r="Y66" i="22"/>
  <c r="T66" i="22"/>
  <c r="X66" i="22" s="1"/>
  <c r="R66" i="22" a="1"/>
  <c r="R66" i="22" s="1"/>
  <c r="L66" i="22"/>
  <c r="N66" i="22" s="1"/>
  <c r="AN65" i="22"/>
  <c r="AM65" i="22"/>
  <c r="AK65" i="22"/>
  <c r="AB65" i="22" a="1"/>
  <c r="AB65" i="22" s="1"/>
  <c r="Y65" i="22"/>
  <c r="AD65" i="22" s="1"/>
  <c r="AH65" i="22" s="1"/>
  <c r="T65" i="22"/>
  <c r="X65" i="22" s="1"/>
  <c r="R65" i="22" a="1"/>
  <c r="R65" i="22" s="1"/>
  <c r="L65" i="22"/>
  <c r="N65" i="22" s="1"/>
  <c r="AN64" i="22"/>
  <c r="AM64" i="22"/>
  <c r="AK64" i="22"/>
  <c r="AB64" i="22" a="1"/>
  <c r="AB64" i="22" s="1"/>
  <c r="Y64" i="22"/>
  <c r="AD64" i="22" s="1"/>
  <c r="AH64" i="22" s="1"/>
  <c r="T64" i="22"/>
  <c r="X64" i="22" s="1"/>
  <c r="R64" i="22" a="1"/>
  <c r="R64" i="22" s="1"/>
  <c r="L64" i="22"/>
  <c r="N64" i="22" s="1"/>
  <c r="AN63" i="22"/>
  <c r="AM63" i="22"/>
  <c r="AK63" i="22"/>
  <c r="AB63" i="22" a="1"/>
  <c r="AB63" i="22" s="1"/>
  <c r="Y63" i="22"/>
  <c r="T63" i="22"/>
  <c r="X63" i="22" s="1"/>
  <c r="R63" i="22" a="1"/>
  <c r="R63" i="22" s="1"/>
  <c r="L63" i="22"/>
  <c r="N63" i="22" s="1"/>
  <c r="AN62" i="22"/>
  <c r="AM62" i="22"/>
  <c r="AK62" i="22"/>
  <c r="AB62" i="22" a="1"/>
  <c r="AB62" i="22" s="1"/>
  <c r="Y62" i="22"/>
  <c r="AC62" i="22" s="1" a="1"/>
  <c r="AC62" i="22" s="1"/>
  <c r="T62" i="22"/>
  <c r="X62" i="22" s="1"/>
  <c r="S62" i="22" a="1"/>
  <c r="S62" i="22" s="1"/>
  <c r="L62" i="22"/>
  <c r="N62" i="22" s="1"/>
  <c r="AN61" i="22"/>
  <c r="AM61" i="22"/>
  <c r="AK61" i="22"/>
  <c r="AB61" i="22" a="1"/>
  <c r="AB61" i="22" s="1"/>
  <c r="Y61" i="22"/>
  <c r="AC61" i="22" s="1" a="1"/>
  <c r="AC61" i="22" s="1"/>
  <c r="T61" i="22"/>
  <c r="X61" i="22" s="1"/>
  <c r="S61" i="22" a="1"/>
  <c r="S61" i="22" s="1"/>
  <c r="L61" i="22"/>
  <c r="N61" i="22" s="1"/>
  <c r="AN60" i="22"/>
  <c r="AM60" i="22"/>
  <c r="AK60" i="22"/>
  <c r="AB60" i="22" a="1"/>
  <c r="AB60" i="22" s="1"/>
  <c r="Y60" i="22"/>
  <c r="AD60" i="22" s="1"/>
  <c r="AH60" i="22" s="1"/>
  <c r="T60" i="22"/>
  <c r="X60" i="22" s="1"/>
  <c r="S60" i="22" a="1"/>
  <c r="S60" i="22" s="1"/>
  <c r="L60" i="22"/>
  <c r="N60" i="22" s="1"/>
  <c r="AN59" i="22"/>
  <c r="AM59" i="22"/>
  <c r="AK59" i="22"/>
  <c r="AB59" i="22" a="1"/>
  <c r="AB59" i="22" s="1"/>
  <c r="Y59" i="22"/>
  <c r="AC59" i="22" s="1" a="1"/>
  <c r="AC59" i="22" s="1"/>
  <c r="T59" i="22"/>
  <c r="X59" i="22" s="1"/>
  <c r="S59" i="22" a="1"/>
  <c r="S59" i="22" s="1"/>
  <c r="L59" i="22"/>
  <c r="N59" i="22" s="1"/>
  <c r="AN58" i="22"/>
  <c r="AM58" i="22"/>
  <c r="AK58" i="22"/>
  <c r="AB58" i="22" a="1"/>
  <c r="AB58" i="22" s="1"/>
  <c r="Y58" i="22"/>
  <c r="T58" i="22"/>
  <c r="X58" i="22" s="1"/>
  <c r="S58" i="22" a="1"/>
  <c r="S58" i="22" s="1"/>
  <c r="R58" i="22" a="1"/>
  <c r="R58" i="22" s="1"/>
  <c r="L58" i="22"/>
  <c r="N58" i="22" s="1"/>
  <c r="AN57" i="22"/>
  <c r="AM57" i="22"/>
  <c r="AK57" i="22"/>
  <c r="Y57" i="22"/>
  <c r="AD57" i="22" s="1"/>
  <c r="AH57" i="22" s="1"/>
  <c r="T57" i="22"/>
  <c r="X57" i="22" s="1"/>
  <c r="S57" i="22" a="1"/>
  <c r="S57" i="22" s="1"/>
  <c r="R57" i="22" a="1"/>
  <c r="R57" i="22" s="1"/>
  <c r="L57" i="22"/>
  <c r="N57" i="22" s="1"/>
  <c r="AN56" i="22"/>
  <c r="AM56" i="22"/>
  <c r="AK56" i="22"/>
  <c r="AB56" i="22" a="1"/>
  <c r="AB56" i="22" s="1"/>
  <c r="Y56" i="22"/>
  <c r="T56" i="22"/>
  <c r="X56" i="22" s="1"/>
  <c r="S56" i="22" a="1"/>
  <c r="S56" i="22" s="1"/>
  <c r="R56" i="22" a="1"/>
  <c r="R56" i="22" s="1"/>
  <c r="L56" i="22"/>
  <c r="N56" i="22" s="1"/>
  <c r="AN55" i="22"/>
  <c r="AM55" i="22"/>
  <c r="AK55" i="22"/>
  <c r="AB55" i="22" a="1"/>
  <c r="AB55" i="22" s="1"/>
  <c r="Y55" i="22"/>
  <c r="AD55" i="22" s="1"/>
  <c r="AH55" i="22" s="1"/>
  <c r="T55" i="22"/>
  <c r="X55" i="22" s="1"/>
  <c r="S55" i="22" a="1"/>
  <c r="S55" i="22" s="1"/>
  <c r="R55" i="22" a="1"/>
  <c r="R55" i="22" s="1"/>
  <c r="L55" i="22"/>
  <c r="N55" i="22" s="1"/>
  <c r="AN54" i="22"/>
  <c r="AM54" i="22"/>
  <c r="AK54" i="22"/>
  <c r="Y54" i="22"/>
  <c r="AC54" i="22" s="1" a="1"/>
  <c r="AC54" i="22" s="1"/>
  <c r="T54" i="22"/>
  <c r="X54" i="22" s="1"/>
  <c r="S54" i="22" a="1"/>
  <c r="S54" i="22" s="1"/>
  <c r="R54" i="22" a="1"/>
  <c r="R54" i="22" s="1"/>
  <c r="L54" i="22"/>
  <c r="N54" i="22" s="1"/>
  <c r="AN53" i="22"/>
  <c r="AM53" i="22"/>
  <c r="AK53" i="22"/>
  <c r="AB53" i="22" a="1"/>
  <c r="AB53" i="22" s="1"/>
  <c r="Y53" i="22"/>
  <c r="AD53" i="22" s="1"/>
  <c r="AH53" i="22" s="1"/>
  <c r="T53" i="22"/>
  <c r="X53" i="22" s="1"/>
  <c r="S53" i="22" a="1"/>
  <c r="S53" i="22" s="1"/>
  <c r="R53" i="22" a="1"/>
  <c r="R53" i="22" s="1"/>
  <c r="L53" i="22"/>
  <c r="N53" i="22" s="1"/>
  <c r="AN52" i="22"/>
  <c r="AM52" i="22"/>
  <c r="AK52" i="22"/>
  <c r="AB52" i="22" a="1"/>
  <c r="AB52" i="22" s="1"/>
  <c r="Y52" i="22"/>
  <c r="AD52" i="22" s="1"/>
  <c r="AH52" i="22" s="1"/>
  <c r="T52" i="22"/>
  <c r="X52" i="22" s="1"/>
  <c r="S52" i="22" a="1"/>
  <c r="S52" i="22" s="1"/>
  <c r="R52" i="22" a="1"/>
  <c r="R52" i="22" s="1"/>
  <c r="L52" i="22"/>
  <c r="N52" i="22" s="1"/>
  <c r="AN51" i="22"/>
  <c r="AM51" i="22"/>
  <c r="AK51" i="22"/>
  <c r="AB51" i="22" a="1"/>
  <c r="AB51" i="22" s="1"/>
  <c r="Y51" i="22"/>
  <c r="AD51" i="22" s="1"/>
  <c r="AH51" i="22" s="1"/>
  <c r="T51" i="22"/>
  <c r="X51" i="22" s="1"/>
  <c r="S51" i="22" a="1"/>
  <c r="S51" i="22" s="1"/>
  <c r="R51" i="22" a="1"/>
  <c r="R51" i="22" s="1"/>
  <c r="L51" i="22"/>
  <c r="N51" i="22" s="1"/>
  <c r="AN50" i="22"/>
  <c r="AM50" i="22"/>
  <c r="AK50" i="22"/>
  <c r="AB50" i="22" a="1"/>
  <c r="AB50" i="22" s="1"/>
  <c r="Y50" i="22"/>
  <c r="T50" i="22"/>
  <c r="X50" i="22" s="1"/>
  <c r="S50" i="22" a="1"/>
  <c r="S50" i="22" s="1"/>
  <c r="R50" i="22" a="1"/>
  <c r="R50" i="22" s="1"/>
  <c r="L50" i="22"/>
  <c r="N50" i="22" s="1"/>
  <c r="AN49" i="22"/>
  <c r="AM49" i="22"/>
  <c r="AK49" i="22"/>
  <c r="AB49" i="22" a="1"/>
  <c r="AB49" i="22" s="1"/>
  <c r="Y49" i="22"/>
  <c r="T49" i="22"/>
  <c r="X49" i="22" s="1"/>
  <c r="S49" i="22" a="1"/>
  <c r="S49" i="22" s="1"/>
  <c r="R49" i="22" a="1"/>
  <c r="R49" i="22" s="1"/>
  <c r="L49" i="22"/>
  <c r="N49" i="22" s="1"/>
  <c r="AN48" i="22"/>
  <c r="AM48" i="22"/>
  <c r="AK48" i="22"/>
  <c r="AB48" i="22" a="1"/>
  <c r="AB48" i="22" s="1"/>
  <c r="Y48" i="22"/>
  <c r="AD48" i="22" s="1"/>
  <c r="AH48" i="22" s="1"/>
  <c r="T48" i="22"/>
  <c r="X48" i="22" s="1"/>
  <c r="S48" i="22" a="1"/>
  <c r="S48" i="22" s="1"/>
  <c r="R48" i="22" a="1"/>
  <c r="R48" i="22" s="1"/>
  <c r="L48" i="22"/>
  <c r="N48" i="22" s="1"/>
  <c r="AN47" i="22"/>
  <c r="AM47" i="22"/>
  <c r="AK47" i="22"/>
  <c r="AB47" i="22" a="1"/>
  <c r="AB47" i="22" s="1"/>
  <c r="Y47" i="22"/>
  <c r="AD47" i="22" s="1"/>
  <c r="AH47" i="22" s="1"/>
  <c r="T47" i="22"/>
  <c r="X47" i="22" s="1"/>
  <c r="S47" i="22" a="1"/>
  <c r="S47" i="22" s="1"/>
  <c r="R47" i="22" a="1"/>
  <c r="R47" i="22" s="1"/>
  <c r="L47" i="22"/>
  <c r="N47" i="22" s="1"/>
  <c r="AN46" i="22"/>
  <c r="AM46" i="22"/>
  <c r="AK46" i="22"/>
  <c r="AB46" i="22" a="1"/>
  <c r="AB46" i="22" s="1"/>
  <c r="Y46" i="22"/>
  <c r="AC46" i="22" s="1" a="1"/>
  <c r="AC46" i="22" s="1"/>
  <c r="T46" i="22"/>
  <c r="X46" i="22" s="1"/>
  <c r="S46" i="22" a="1"/>
  <c r="S46" i="22" s="1"/>
  <c r="L46" i="22"/>
  <c r="N46" i="22" s="1"/>
  <c r="AN45" i="22"/>
  <c r="AM45" i="22"/>
  <c r="AK45" i="22"/>
  <c r="AB45" i="22" a="1"/>
  <c r="AB45" i="22" s="1"/>
  <c r="Y45" i="22"/>
  <c r="T45" i="22"/>
  <c r="X45" i="22" s="1"/>
  <c r="S45" i="22" a="1"/>
  <c r="S45" i="22" s="1"/>
  <c r="R45" i="22" a="1"/>
  <c r="R45" i="22" s="1"/>
  <c r="L45" i="22"/>
  <c r="N45" i="22" s="1"/>
  <c r="AN44" i="22"/>
  <c r="AM44" i="22"/>
  <c r="AK44" i="22"/>
  <c r="AB44" i="22" a="1"/>
  <c r="AB44" i="22" s="1"/>
  <c r="Y44" i="22"/>
  <c r="AD44" i="22" s="1"/>
  <c r="AH44" i="22" s="1"/>
  <c r="T44" i="22"/>
  <c r="X44" i="22" s="1"/>
  <c r="S44" i="22" a="1"/>
  <c r="S44" i="22" s="1"/>
  <c r="L44" i="22"/>
  <c r="N44" i="22" s="1"/>
  <c r="AN43" i="22"/>
  <c r="AM43" i="22"/>
  <c r="AK43" i="22"/>
  <c r="AB43" i="22" a="1"/>
  <c r="AB43" i="22" s="1"/>
  <c r="Y43" i="22"/>
  <c r="AD43" i="22" s="1"/>
  <c r="AH43" i="22" s="1"/>
  <c r="T43" i="22"/>
  <c r="X43" i="22" s="1"/>
  <c r="S43" i="22" a="1"/>
  <c r="S43" i="22" s="1"/>
  <c r="R43" i="22" a="1"/>
  <c r="R43" i="22" s="1"/>
  <c r="L43" i="22"/>
  <c r="N43" i="22" s="1"/>
  <c r="AN42" i="22"/>
  <c r="AM42" i="22"/>
  <c r="AK42" i="22"/>
  <c r="AB42" i="22" a="1"/>
  <c r="AB42" i="22" s="1"/>
  <c r="Y42" i="22"/>
  <c r="T42" i="22"/>
  <c r="X42" i="22" s="1"/>
  <c r="R42" i="22" a="1"/>
  <c r="R42" i="22" s="1"/>
  <c r="L42" i="22"/>
  <c r="N42" i="22" s="1"/>
  <c r="AN41" i="22"/>
  <c r="AM41" i="22"/>
  <c r="AK41" i="22"/>
  <c r="AB41" i="22" a="1"/>
  <c r="AB41" i="22" s="1"/>
  <c r="Y41" i="22"/>
  <c r="AD41" i="22" s="1"/>
  <c r="AH41" i="22" s="1"/>
  <c r="T41" i="22"/>
  <c r="X41" i="22" s="1"/>
  <c r="S41" i="22" a="1"/>
  <c r="S41" i="22" s="1"/>
  <c r="L41" i="22"/>
  <c r="N41" i="22" s="1"/>
  <c r="AN40" i="22"/>
  <c r="AM40" i="22"/>
  <c r="AK40" i="22"/>
  <c r="AB40" i="22" a="1"/>
  <c r="AB40" i="22" s="1"/>
  <c r="Y40" i="22"/>
  <c r="AD40" i="22" s="1"/>
  <c r="AH40" i="22" s="1"/>
  <c r="T40" i="22"/>
  <c r="X40" i="22" s="1"/>
  <c r="R40" i="22" a="1"/>
  <c r="R40" i="22" s="1"/>
  <c r="L40" i="22"/>
  <c r="N40" i="22" s="1"/>
  <c r="AN39" i="22"/>
  <c r="AM39" i="22"/>
  <c r="AK39" i="22"/>
  <c r="AB39" i="22" a="1"/>
  <c r="AB39" i="22" s="1"/>
  <c r="Y39" i="22"/>
  <c r="AD39" i="22" s="1"/>
  <c r="AH39" i="22" s="1"/>
  <c r="T39" i="22"/>
  <c r="X39" i="22" s="1"/>
  <c r="S39" i="22" a="1"/>
  <c r="S39" i="22" s="1"/>
  <c r="L39" i="22"/>
  <c r="N39" i="22" s="1"/>
  <c r="AN38" i="22"/>
  <c r="AM38" i="22"/>
  <c r="AK38" i="22"/>
  <c r="AB38" i="22" a="1"/>
  <c r="AB38" i="22" s="1"/>
  <c r="Y38" i="22"/>
  <c r="AD38" i="22" s="1"/>
  <c r="AH38" i="22" s="1"/>
  <c r="X38" i="22"/>
  <c r="L38" i="22"/>
  <c r="N38" i="22" s="1"/>
  <c r="AN37" i="22"/>
  <c r="AM37" i="22"/>
  <c r="AK37" i="22"/>
  <c r="AB37" i="22" a="1"/>
  <c r="AB37" i="22" s="1"/>
  <c r="Y37" i="22"/>
  <c r="AC37" i="22" s="1" a="1"/>
  <c r="AC37" i="22" s="1"/>
  <c r="X37" i="22"/>
  <c r="R37" i="22" a="1"/>
  <c r="R37" i="22" s="1"/>
  <c r="L37" i="22"/>
  <c r="N37" i="22" s="1"/>
  <c r="AN36" i="22"/>
  <c r="AM36" i="22"/>
  <c r="AK36" i="22"/>
  <c r="AB36" i="22" a="1"/>
  <c r="AB36" i="22" s="1"/>
  <c r="Y36" i="22"/>
  <c r="AD36" i="22" s="1"/>
  <c r="AH36" i="22" s="1"/>
  <c r="X36" i="22"/>
  <c r="L36" i="22"/>
  <c r="N36" i="22" s="1"/>
  <c r="AN35" i="22"/>
  <c r="AM35" i="22"/>
  <c r="AK35" i="22"/>
  <c r="AB35" i="22" a="1"/>
  <c r="AB35" i="22" s="1"/>
  <c r="Y35" i="22"/>
  <c r="X35" i="22"/>
  <c r="R35" i="22" a="1"/>
  <c r="R35" i="22" s="1"/>
  <c r="L35" i="22"/>
  <c r="N35" i="22" s="1"/>
  <c r="AN34" i="22"/>
  <c r="AM34" i="22"/>
  <c r="AK34" i="22"/>
  <c r="AB34" i="22" a="1"/>
  <c r="AB34" i="22" s="1"/>
  <c r="Y34" i="22"/>
  <c r="X34" i="22"/>
  <c r="L34" i="22"/>
  <c r="N34" i="22" s="1"/>
  <c r="AN33" i="22"/>
  <c r="AM33" i="22"/>
  <c r="AK33" i="22"/>
  <c r="AB33" i="22" a="1"/>
  <c r="AB33" i="22" s="1"/>
  <c r="Y33" i="22"/>
  <c r="AD33" i="22" s="1"/>
  <c r="AH33" i="22" s="1"/>
  <c r="T33" i="22"/>
  <c r="X33" i="22" s="1"/>
  <c r="S33" i="22" a="1"/>
  <c r="S33" i="22" s="1"/>
  <c r="L33" i="22"/>
  <c r="N33" i="22" s="1"/>
  <c r="AN32" i="22"/>
  <c r="AM32" i="22"/>
  <c r="AK32" i="22"/>
  <c r="Y32" i="22"/>
  <c r="AC32" i="22" s="1" a="1"/>
  <c r="AC32" i="22" s="1"/>
  <c r="T32" i="22"/>
  <c r="X32" i="22" s="1"/>
  <c r="R32" i="22" a="1"/>
  <c r="R32" i="22" s="1"/>
  <c r="L32" i="22"/>
  <c r="N32" i="22" s="1"/>
  <c r="AN31" i="22"/>
  <c r="AM31" i="22"/>
  <c r="AK31" i="22"/>
  <c r="AB31" i="22" a="1"/>
  <c r="AB31" i="22" s="1"/>
  <c r="Y31" i="22"/>
  <c r="T31" i="22"/>
  <c r="X31" i="22" s="1"/>
  <c r="S31" i="22" a="1"/>
  <c r="S31" i="22" s="1"/>
  <c r="L31" i="22"/>
  <c r="N31" i="22" s="1"/>
  <c r="AN30" i="22"/>
  <c r="AM30" i="22"/>
  <c r="AK30" i="22"/>
  <c r="Y30" i="22"/>
  <c r="AD30" i="22" s="1"/>
  <c r="AH30" i="22" s="1"/>
  <c r="T30" i="22"/>
  <c r="X30" i="22" s="1"/>
  <c r="S30" i="22" a="1"/>
  <c r="S30" i="22" s="1"/>
  <c r="L30" i="22"/>
  <c r="N30" i="22" s="1"/>
  <c r="AN29" i="22"/>
  <c r="AM29" i="22"/>
  <c r="AK29" i="22"/>
  <c r="AB29" i="22" a="1"/>
  <c r="AB29" i="22" s="1"/>
  <c r="Y29" i="22"/>
  <c r="AC29" i="22" s="1" a="1"/>
  <c r="AC29" i="22" s="1"/>
  <c r="T29" i="22"/>
  <c r="X29" i="22" s="1"/>
  <c r="S29" i="22" a="1"/>
  <c r="S29" i="22" s="1"/>
  <c r="R29" i="22" a="1"/>
  <c r="R29" i="22" s="1"/>
  <c r="L29" i="22"/>
  <c r="N29" i="22" s="1"/>
  <c r="AN28" i="22"/>
  <c r="AM28" i="22"/>
  <c r="AK28" i="22"/>
  <c r="AB28" i="22" a="1"/>
  <c r="AB28" i="22" s="1"/>
  <c r="Y28" i="22"/>
  <c r="AC28" i="22" s="1" a="1"/>
  <c r="AC28" i="22" s="1"/>
  <c r="T28" i="22"/>
  <c r="X28" i="22" s="1"/>
  <c r="S28" i="22" a="1"/>
  <c r="S28" i="22" s="1"/>
  <c r="R28" i="22" a="1"/>
  <c r="R28" i="22" s="1"/>
  <c r="L28" i="22"/>
  <c r="N28" i="22" s="1"/>
  <c r="AN27" i="22"/>
  <c r="AM27" i="22"/>
  <c r="AK27" i="22"/>
  <c r="AB27" i="22" a="1"/>
  <c r="AB27" i="22" s="1"/>
  <c r="Y27" i="22"/>
  <c r="AD27" i="22" s="1"/>
  <c r="AH27" i="22" s="1"/>
  <c r="T27" i="22"/>
  <c r="X27" i="22" s="1"/>
  <c r="R27" i="22" a="1"/>
  <c r="R27" i="22" s="1"/>
  <c r="L27" i="22"/>
  <c r="N27" i="22" s="1"/>
  <c r="AN26" i="22"/>
  <c r="AM26" i="22"/>
  <c r="AK26" i="22"/>
  <c r="AB26" i="22" a="1"/>
  <c r="AB26" i="22" s="1"/>
  <c r="Y26" i="22"/>
  <c r="T26" i="22"/>
  <c r="X26" i="22" s="1"/>
  <c r="S26" i="22" a="1"/>
  <c r="S26" i="22" s="1"/>
  <c r="R26" i="22" a="1"/>
  <c r="R26" i="22" s="1"/>
  <c r="L26" i="22"/>
  <c r="N26" i="22" s="1"/>
  <c r="AN25" i="22"/>
  <c r="AM25" i="22"/>
  <c r="AK25" i="22"/>
  <c r="Y25" i="22"/>
  <c r="AC25" i="22" s="1" a="1"/>
  <c r="AC25" i="22" s="1"/>
  <c r="T25" i="22"/>
  <c r="X25" i="22" s="1"/>
  <c r="S25" i="22" a="1"/>
  <c r="S25" i="22" s="1"/>
  <c r="R25" i="22" a="1"/>
  <c r="R25" i="22" s="1"/>
  <c r="L25" i="22"/>
  <c r="N25" i="22" s="1"/>
  <c r="AN24" i="22"/>
  <c r="AM24" i="22"/>
  <c r="AK24" i="22"/>
  <c r="AB24" i="22" a="1"/>
  <c r="AB24" i="22" s="1"/>
  <c r="Y24" i="22"/>
  <c r="T24" i="22"/>
  <c r="X24" i="22" s="1"/>
  <c r="S24" i="22" a="1"/>
  <c r="S24" i="22" s="1"/>
  <c r="R24" i="22" a="1"/>
  <c r="R24" i="22" s="1"/>
  <c r="L24" i="22"/>
  <c r="N24" i="22" s="1"/>
  <c r="AN23" i="22"/>
  <c r="AM23" i="22"/>
  <c r="AK23" i="22"/>
  <c r="Y23" i="22"/>
  <c r="AD23" i="22" s="1"/>
  <c r="AH23" i="22" s="1"/>
  <c r="T23" i="22"/>
  <c r="X23" i="22" s="1"/>
  <c r="S23" i="22" a="1"/>
  <c r="S23" i="22" s="1"/>
  <c r="R23" i="22" a="1"/>
  <c r="R23" i="22" s="1"/>
  <c r="L23" i="22"/>
  <c r="N23" i="22" s="1"/>
  <c r="AN22" i="22"/>
  <c r="AM22" i="22"/>
  <c r="AK22" i="22"/>
  <c r="AB22" i="22" a="1"/>
  <c r="AB22" i="22" s="1"/>
  <c r="Y22" i="22"/>
  <c r="AD22" i="22" s="1"/>
  <c r="AH22" i="22" s="1"/>
  <c r="T22" i="22"/>
  <c r="X22" i="22" s="1"/>
  <c r="S22" i="22" a="1"/>
  <c r="S22" i="22" s="1"/>
  <c r="R22" i="22" a="1"/>
  <c r="R22" i="22" s="1"/>
  <c r="L22" i="22"/>
  <c r="N22" i="22" s="1"/>
  <c r="AN21" i="22"/>
  <c r="AM21" i="22"/>
  <c r="AK21" i="22"/>
  <c r="Y21" i="22"/>
  <c r="AC21" i="22" s="1" a="1"/>
  <c r="AC21" i="22" s="1"/>
  <c r="T21" i="22"/>
  <c r="X21" i="22" s="1"/>
  <c r="S21" i="22" a="1"/>
  <c r="S21" i="22" s="1"/>
  <c r="R21" i="22" a="1"/>
  <c r="R21" i="22" s="1"/>
  <c r="L21" i="22"/>
  <c r="N21" i="22" s="1"/>
  <c r="AN20" i="22"/>
  <c r="AM20" i="22"/>
  <c r="AK20" i="22"/>
  <c r="Y20" i="22"/>
  <c r="T20" i="22"/>
  <c r="X20" i="22" s="1"/>
  <c r="S20" i="22" a="1"/>
  <c r="S20" i="22" s="1"/>
  <c r="L20" i="22"/>
  <c r="N20" i="22" s="1"/>
  <c r="AN19" i="22"/>
  <c r="AM19" i="22"/>
  <c r="AK19" i="22"/>
  <c r="AB19" i="22" a="1"/>
  <c r="AB19" i="22" s="1"/>
  <c r="Y19" i="22"/>
  <c r="AC19" i="22" s="1" a="1"/>
  <c r="AC19" i="22" s="1"/>
  <c r="T19" i="22"/>
  <c r="X19" i="22" s="1"/>
  <c r="S19" i="22" a="1"/>
  <c r="S19" i="22" s="1"/>
  <c r="R19" i="22" a="1"/>
  <c r="R19" i="22" s="1"/>
  <c r="L19" i="22"/>
  <c r="N19" i="22" s="1"/>
  <c r="AN18" i="22"/>
  <c r="AM18" i="22"/>
  <c r="AK18" i="22"/>
  <c r="Y18" i="22"/>
  <c r="T18" i="22"/>
  <c r="X18" i="22" s="1"/>
  <c r="S18" i="22" a="1"/>
  <c r="S18" i="22" s="1"/>
  <c r="R18" i="22" a="1"/>
  <c r="R18" i="22" s="1"/>
  <c r="L18" i="22"/>
  <c r="N18" i="22" s="1"/>
  <c r="AN17" i="22"/>
  <c r="AM17" i="22"/>
  <c r="AK17" i="22"/>
  <c r="Y17" i="22"/>
  <c r="AD17" i="22" s="1"/>
  <c r="AH17" i="22" s="1"/>
  <c r="T17" i="22"/>
  <c r="X17" i="22" s="1"/>
  <c r="S17" i="22" a="1"/>
  <c r="S17" i="22" s="1"/>
  <c r="R17" i="22" a="1"/>
  <c r="R17" i="22" s="1"/>
  <c r="L17" i="22"/>
  <c r="N17" i="22" s="1"/>
  <c r="AN16" i="22"/>
  <c r="AM16" i="22"/>
  <c r="AK16" i="22"/>
  <c r="AB16" i="22" a="1"/>
  <c r="AB16" i="22" s="1"/>
  <c r="Y16" i="22"/>
  <c r="AD16" i="22" s="1"/>
  <c r="AH16" i="22" s="1"/>
  <c r="T16" i="22"/>
  <c r="X16" i="22" s="1"/>
  <c r="S16" i="22" a="1"/>
  <c r="S16" i="22" s="1"/>
  <c r="R16" i="22" a="1"/>
  <c r="R16" i="22" s="1"/>
  <c r="L16" i="22"/>
  <c r="N16" i="22" s="1"/>
  <c r="AN15" i="22"/>
  <c r="AM15" i="22"/>
  <c r="AK15" i="22"/>
  <c r="Y15" i="22"/>
  <c r="AD15" i="22" s="1"/>
  <c r="AH15" i="22" s="1"/>
  <c r="T15" i="22"/>
  <c r="X15" i="22" s="1"/>
  <c r="S15" i="22" a="1"/>
  <c r="S15" i="22" s="1"/>
  <c r="R15" i="22" a="1"/>
  <c r="R15" i="22" s="1"/>
  <c r="L15" i="22"/>
  <c r="N15" i="22" s="1"/>
  <c r="AN14" i="22"/>
  <c r="AM14" i="22"/>
  <c r="AK14" i="22"/>
  <c r="Y14" i="22"/>
  <c r="AD14" i="22" s="1"/>
  <c r="AH14" i="22" s="1"/>
  <c r="T14" i="22"/>
  <c r="X14" i="22" s="1"/>
  <c r="S14" i="22" a="1"/>
  <c r="S14" i="22" s="1"/>
  <c r="R14" i="22" a="1"/>
  <c r="R14" i="22" s="1"/>
  <c r="L14" i="22"/>
  <c r="N14" i="22" s="1"/>
  <c r="AN13" i="22"/>
  <c r="AM13" i="22"/>
  <c r="AK13" i="22"/>
  <c r="AB13" i="22" a="1"/>
  <c r="AB13" i="22" s="1"/>
  <c r="Y13" i="22"/>
  <c r="T13" i="22"/>
  <c r="X13" i="22" s="1"/>
  <c r="S13" i="22" a="1"/>
  <c r="S13" i="22" s="1"/>
  <c r="R13" i="22" a="1"/>
  <c r="R13" i="22" s="1"/>
  <c r="L13" i="22"/>
  <c r="N13" i="22" s="1"/>
  <c r="AN12" i="22"/>
  <c r="AM12" i="22"/>
  <c r="AK12" i="22"/>
  <c r="Y12" i="22"/>
  <c r="AC12" i="22" s="1" a="1"/>
  <c r="AC12" i="22" s="1"/>
  <c r="T12" i="22"/>
  <c r="X12" i="22" s="1"/>
  <c r="S12" i="22" a="1"/>
  <c r="S12" i="22" s="1"/>
  <c r="R12" i="22" a="1"/>
  <c r="R12" i="22" s="1"/>
  <c r="L12" i="22"/>
  <c r="N12" i="22" s="1"/>
  <c r="AN11" i="22"/>
  <c r="AM11" i="22"/>
  <c r="AK11" i="22"/>
  <c r="Y11" i="22"/>
  <c r="AC11" i="22" s="1" a="1"/>
  <c r="AC11" i="22" s="1"/>
  <c r="T11" i="22"/>
  <c r="X11" i="22" s="1"/>
  <c r="S11" i="22" a="1"/>
  <c r="S11" i="22" s="1"/>
  <c r="R11" i="22" a="1"/>
  <c r="R11" i="22" s="1"/>
  <c r="L11" i="22"/>
  <c r="N11" i="22" s="1"/>
  <c r="AN10" i="22"/>
  <c r="AM10" i="22"/>
  <c r="AK10" i="22"/>
  <c r="Y10" i="22"/>
  <c r="T10" i="22"/>
  <c r="X10" i="22" s="1"/>
  <c r="S10" i="22" a="1"/>
  <c r="S10" i="22" s="1"/>
  <c r="R10" i="22" a="1"/>
  <c r="R10" i="22" s="1"/>
  <c r="L10" i="22"/>
  <c r="N10" i="22" s="1"/>
  <c r="AN9" i="22"/>
  <c r="AM9" i="22"/>
  <c r="AK9" i="22"/>
  <c r="Y9" i="22"/>
  <c r="AD9" i="22" s="1"/>
  <c r="AH9" i="22" s="1"/>
  <c r="T9" i="22"/>
  <c r="X9" i="22" s="1"/>
  <c r="S9" i="22" a="1"/>
  <c r="S9" i="22" s="1"/>
  <c r="R9" i="22" a="1"/>
  <c r="R9" i="22" s="1"/>
  <c r="L9" i="22"/>
  <c r="N9" i="22" s="1"/>
  <c r="AN8" i="22"/>
  <c r="AM8" i="22"/>
  <c r="AK8" i="22"/>
  <c r="Y8" i="22"/>
  <c r="AC8" i="22" s="1" a="1"/>
  <c r="AC8" i="22" s="1"/>
  <c r="T8" i="22"/>
  <c r="X8" i="22" s="1"/>
  <c r="S8" i="22" a="1"/>
  <c r="S8" i="22" s="1"/>
  <c r="R8" i="22" a="1"/>
  <c r="R8" i="22" s="1"/>
  <c r="L8" i="22"/>
  <c r="N8" i="22" s="1"/>
  <c r="AN7" i="22"/>
  <c r="AM7" i="22"/>
  <c r="AK7" i="22"/>
  <c r="Y7" i="22"/>
  <c r="AD7" i="22" s="1"/>
  <c r="AH7" i="22" s="1"/>
  <c r="T7" i="22"/>
  <c r="X7" i="22" s="1"/>
  <c r="S7" i="22" a="1"/>
  <c r="S7" i="22" s="1"/>
  <c r="R7" i="22" a="1"/>
  <c r="R7" i="22" s="1"/>
  <c r="L7" i="22"/>
  <c r="N7" i="22" s="1"/>
  <c r="AN6" i="22"/>
  <c r="AM6" i="22"/>
  <c r="AK6" i="22"/>
  <c r="AB6" i="22" a="1"/>
  <c r="AB6" i="22" s="1"/>
  <c r="Y6" i="22"/>
  <c r="T6" i="22"/>
  <c r="X6" i="22" s="1"/>
  <c r="S6" i="22" a="1"/>
  <c r="S6" i="22" s="1"/>
  <c r="R6" i="22" a="1"/>
  <c r="R6" i="22" s="1"/>
  <c r="L6" i="22"/>
  <c r="N6" i="22" s="1"/>
  <c r="AN5" i="22"/>
  <c r="AM5" i="22"/>
  <c r="AK5" i="22"/>
  <c r="Y5" i="22"/>
  <c r="T5" i="22"/>
  <c r="X5" i="22" s="1"/>
  <c r="S5" i="22" a="1"/>
  <c r="S5" i="22" s="1"/>
  <c r="R5" i="22" a="1"/>
  <c r="R5" i="22" s="1"/>
  <c r="L5" i="22"/>
  <c r="N5" i="22" s="1"/>
  <c r="AN4" i="22"/>
  <c r="AM4" i="22"/>
  <c r="AK4" i="22"/>
  <c r="Y4" i="22"/>
  <c r="AD4" i="22" s="1"/>
  <c r="AH4" i="22" s="1"/>
  <c r="T4" i="22"/>
  <c r="X4" i="22" s="1"/>
  <c r="S4" i="22" a="1"/>
  <c r="S4" i="22" s="1"/>
  <c r="R4" i="22" a="1"/>
  <c r="R4" i="22" s="1"/>
  <c r="L4" i="22"/>
  <c r="N4" i="22" s="1"/>
  <c r="AN3" i="22"/>
  <c r="AM3" i="22"/>
  <c r="AK3" i="22"/>
  <c r="Y3" i="22"/>
  <c r="AD3" i="22" s="1"/>
  <c r="AH3" i="22" s="1"/>
  <c r="T3" i="22"/>
  <c r="X3" i="22" s="1"/>
  <c r="S3" i="22" a="1"/>
  <c r="S3" i="22" s="1"/>
  <c r="R3" i="22" a="1"/>
  <c r="R3" i="22" s="1"/>
  <c r="L3" i="22"/>
  <c r="N3" i="22" s="1"/>
  <c r="AN2" i="22"/>
  <c r="AM2" i="22"/>
  <c r="AK2" i="22"/>
  <c r="Y2" i="22"/>
  <c r="T2" i="22"/>
  <c r="X2" i="22" s="1"/>
  <c r="S2" i="22" a="1"/>
  <c r="S2" i="22" s="1"/>
  <c r="R2" i="22" a="1"/>
  <c r="R2" i="22" s="1"/>
  <c r="L2" i="22"/>
  <c r="N2" i="22" s="1"/>
  <c r="AB78" i="22" a="1"/>
  <c r="AB128" i="22" a="1"/>
  <c r="AB138" i="22" a="1"/>
  <c r="AB18" i="22" a="1"/>
  <c r="AB84" i="22" a="1"/>
  <c r="R152" i="22" a="1"/>
  <c r="R74" i="22" a="1"/>
  <c r="AC150" i="22" a="1"/>
  <c r="R61" i="22" a="1"/>
  <c r="AB1481" i="22" a="1"/>
  <c r="R91" i="22" a="1"/>
  <c r="AB9" i="22" a="1"/>
  <c r="AB21" i="22" a="1"/>
  <c r="R36" i="22" a="1"/>
  <c r="AB1483" i="22" a="1"/>
  <c r="S65" i="22" a="1"/>
  <c r="AC166" i="22" a="1"/>
  <c r="AC190" i="22" a="1"/>
  <c r="AB111" i="22" a="1"/>
  <c r="AB127" i="22" a="1"/>
  <c r="AB5" i="22" a="1"/>
  <c r="R155" i="22" a="1"/>
  <c r="AB115" i="22" a="1"/>
  <c r="R34" i="22" a="1"/>
  <c r="AC152" i="22" a="1"/>
  <c r="R120" i="22" a="1"/>
  <c r="AB2" i="22" a="1"/>
  <c r="AB1492" i="22" a="1"/>
  <c r="R38" i="22" a="1"/>
  <c r="AC143" i="22" a="1"/>
  <c r="AB77" i="22" a="1"/>
  <c r="AB1485" i="22" a="1"/>
  <c r="R162" i="22" a="1"/>
  <c r="R159" i="22" a="1"/>
  <c r="R176" i="22" a="1"/>
  <c r="R31" i="22" a="1"/>
  <c r="AB1480" i="22" a="1"/>
  <c r="AC158" i="22" a="1"/>
  <c r="AB3" i="22" a="1"/>
  <c r="AC52" i="22" a="1"/>
  <c r="R167" i="22" a="1"/>
  <c r="S64" i="22" a="1"/>
  <c r="R122" i="22" a="1"/>
  <c r="AB57" i="22" a="1"/>
  <c r="R73" i="22" a="1"/>
  <c r="AB32" i="22" a="1"/>
  <c r="AB114" i="22" a="1"/>
  <c r="AC137" i="22" a="1"/>
  <c r="AB125" i="22" a="1"/>
  <c r="R165" i="22" a="1"/>
  <c r="R166" i="22" a="1"/>
  <c r="R39" i="22" a="1"/>
  <c r="R146" i="22" a="1"/>
  <c r="AB23" i="22" a="1"/>
  <c r="AB1488" i="22" a="1"/>
  <c r="AC1498" i="22" a="1"/>
  <c r="R41" i="22" a="1"/>
  <c r="AC183" i="22" a="1"/>
  <c r="AB85" i="22" a="1"/>
  <c r="S32" i="22" a="1"/>
  <c r="AB174" i="22" a="1"/>
  <c r="AB12" i="22" a="1"/>
  <c r="R62" i="22" a="1"/>
  <c r="R156" i="22" a="1"/>
  <c r="AB54" i="22" a="1"/>
  <c r="R89" i="22" a="1"/>
  <c r="R147" i="22" a="1"/>
  <c r="AB20" i="22" a="1"/>
  <c r="AC41" i="22" a="1"/>
  <c r="AC110" i="22" a="1"/>
  <c r="AC201" i="22" a="1"/>
  <c r="AB7" i="22" a="1"/>
  <c r="AB139" i="22" a="1"/>
  <c r="R118" i="22" a="1"/>
  <c r="R153" i="22" a="1"/>
  <c r="AB11" i="22" a="1"/>
  <c r="AC151" i="22" a="1"/>
  <c r="AB1478" i="22" a="1"/>
  <c r="AB15" i="22" a="1"/>
  <c r="S42" i="22" a="1"/>
  <c r="R160" i="22" a="1"/>
  <c r="R163" i="22" a="1"/>
  <c r="AB117" i="22" a="1"/>
  <c r="R151" i="22" a="1"/>
  <c r="R158" i="22" a="1"/>
  <c r="S88" i="22" a="1"/>
  <c r="R46" i="22" a="1"/>
  <c r="R161" i="22" a="1"/>
  <c r="AC1494" i="22" a="1"/>
  <c r="R67" i="22" a="1"/>
  <c r="AC160" i="22" a="1"/>
  <c r="AC1496" i="22" a="1"/>
  <c r="AB186" i="22" a="1"/>
  <c r="R30" i="22" a="1"/>
  <c r="AB14" i="22" a="1"/>
  <c r="AC1497" i="22" a="1"/>
  <c r="AB1482" i="22" a="1"/>
  <c r="R59" i="22" a="1"/>
  <c r="AC1495" i="22" a="1"/>
  <c r="R175" i="22" a="1"/>
  <c r="S63" i="22" a="1"/>
  <c r="R90" i="22" a="1"/>
  <c r="R86" i="22" a="1"/>
  <c r="AB1486" i="22" a="1"/>
  <c r="AB4" i="22" a="1"/>
  <c r="AB131" i="22" a="1"/>
  <c r="AC153" i="22" a="1"/>
  <c r="AC161" i="22" a="1"/>
  <c r="AC126" i="22" a="1"/>
  <c r="AB30" i="22" a="1"/>
  <c r="R144" i="22" a="1"/>
  <c r="AC100" i="22" a="1"/>
  <c r="R20" i="22" a="1"/>
  <c r="AB132" i="22" a="1"/>
  <c r="R164" i="22" a="1"/>
  <c r="AC184" i="22" a="1"/>
  <c r="R93" i="22" a="1"/>
  <c r="AB17" i="22" a="1"/>
  <c r="R69" i="22" a="1"/>
  <c r="AC191" i="22" a="1"/>
  <c r="AC55" i="22" a="1"/>
  <c r="R157" i="22" a="1"/>
  <c r="R92" i="22" a="1"/>
  <c r="AC1500" i="22" a="1"/>
  <c r="AC1499" i="22" a="1"/>
  <c r="R128" i="22" a="1"/>
  <c r="R150" i="22" a="1"/>
  <c r="S27" i="22" a="1"/>
  <c r="AB135" i="22" a="1"/>
  <c r="AB1491" i="22" a="1"/>
  <c r="S66" i="22" a="1"/>
  <c r="R135" i="22" a="1"/>
  <c r="AB134" i="22" a="1"/>
  <c r="S119" i="22" a="1"/>
  <c r="AC81" i="22" a="1"/>
  <c r="AC48" i="22" a="1"/>
  <c r="AB198" i="22" a="1"/>
  <c r="AB1484" i="22" a="1"/>
  <c r="AB10" i="22" a="1"/>
  <c r="R75" i="22" a="1"/>
  <c r="R127" i="22" a="1"/>
  <c r="R71" i="22" a="1"/>
  <c r="AB182" i="22" a="1"/>
  <c r="AB1489" i="22" a="1"/>
  <c r="R131" i="22" a="1"/>
  <c r="AB79" i="22" a="1"/>
  <c r="AB80" i="22" a="1"/>
  <c r="S121" i="22" a="1"/>
  <c r="AC129" i="22" a="1"/>
  <c r="AB113" i="22" a="1"/>
  <c r="R68" i="22" a="1"/>
  <c r="R129" i="22" a="1"/>
  <c r="S87" i="22" a="1"/>
  <c r="R154" i="22" a="1"/>
  <c r="AC167" i="22" a="1"/>
  <c r="AB1493" i="22" a="1"/>
  <c r="AC16" i="22" a="1"/>
  <c r="AB180" i="22" a="1"/>
  <c r="AB1479" i="22" a="1"/>
  <c r="R33" i="22" a="1"/>
  <c r="AC159" i="22" a="1"/>
  <c r="R149" i="22" a="1"/>
  <c r="S40" i="22" a="1"/>
  <c r="R174" i="22" a="1"/>
  <c r="R72" i="22" a="1"/>
  <c r="AB25" i="22" a="1"/>
  <c r="AB8" i="22" a="1"/>
  <c r="R187" i="22" a="1"/>
  <c r="AB181" i="22" a="1"/>
  <c r="AC177" i="22" a="1"/>
  <c r="AB1487" i="22" a="1"/>
  <c r="R60" i="22" a="1"/>
  <c r="AB136" i="22" a="1"/>
  <c r="R145" i="22" a="1"/>
  <c r="AB1477" i="22" a="1"/>
  <c r="AB142" i="22" a="1"/>
  <c r="AB123" i="22" a="1"/>
  <c r="AB187" i="22" a="1"/>
  <c r="AB133" i="22" a="1"/>
  <c r="R70" i="22" a="1"/>
  <c r="R148" i="22" a="1"/>
  <c r="R186" i="22" a="1"/>
  <c r="R44" i="22" a="1"/>
  <c r="AC53" i="22" a="1"/>
  <c r="AB1490" i="22" a="1"/>
  <c r="R41" i="22" l="1"/>
  <c r="R39" i="22"/>
  <c r="R36" i="22"/>
  <c r="R34" i="22"/>
  <c r="AD142" i="22"/>
  <c r="AH142" i="22" s="1"/>
  <c r="AD198" i="22"/>
  <c r="AH198" i="22" s="1"/>
  <c r="AD91" i="22"/>
  <c r="AH91" i="22" s="1"/>
  <c r="AC134" i="22" a="1"/>
  <c r="AC134" i="22" s="1"/>
  <c r="AD19" i="22"/>
  <c r="AH19" i="22" s="1"/>
  <c r="AD37" i="22"/>
  <c r="AH37" i="22" s="1"/>
  <c r="AD59" i="22"/>
  <c r="AH59" i="22" s="1"/>
  <c r="AD185" i="22"/>
  <c r="AH185" i="22" s="1"/>
  <c r="AC200" i="22" a="1"/>
  <c r="AC200" i="22" s="1"/>
  <c r="AC84" i="22" a="1"/>
  <c r="AC84" i="22" s="1"/>
  <c r="AC103" i="22" a="1"/>
  <c r="AC103" i="22" s="1"/>
  <c r="AC70" i="22" a="1"/>
  <c r="AC70" i="22" s="1"/>
  <c r="AC113" i="22" a="1"/>
  <c r="AC113" i="22" s="1"/>
  <c r="AC169" i="22" a="1"/>
  <c r="AC169" i="22" s="1"/>
  <c r="AC72" i="22" a="1"/>
  <c r="AC72" i="22" s="1"/>
  <c r="AD118" i="22"/>
  <c r="AH118" i="22" s="1"/>
  <c r="AD77" i="22"/>
  <c r="AH77" i="22" s="1"/>
  <c r="AD62" i="22"/>
  <c r="AH62" i="22" s="1"/>
  <c r="AC182" i="22" a="1"/>
  <c r="AC182" i="22" s="1"/>
  <c r="AC136" i="22" a="1"/>
  <c r="AC136" i="22" s="1"/>
  <c r="AC105" i="22" a="1"/>
  <c r="AC105" i="22" s="1"/>
  <c r="AC27" i="22" a="1"/>
  <c r="AC27" i="22" s="1"/>
  <c r="AC121" i="22" a="1"/>
  <c r="AC121" i="22" s="1"/>
  <c r="AD89" i="22"/>
  <c r="AH89" i="22" s="1"/>
  <c r="AC135" i="22" a="1"/>
  <c r="AC135" i="22" s="1"/>
  <c r="AC9" i="22" a="1"/>
  <c r="AC9" i="22" s="1"/>
  <c r="AD12" i="22"/>
  <c r="AH12" i="22" s="1"/>
  <c r="AC119" i="22" a="1"/>
  <c r="AC119" i="22" s="1"/>
  <c r="AC80" i="22" a="1"/>
  <c r="AC80" i="22" s="1"/>
  <c r="AC174" i="22" a="1"/>
  <c r="AC174" i="22" s="1"/>
  <c r="AC192" i="22" a="1"/>
  <c r="AC192" i="22" s="1"/>
  <c r="AC23" i="22" a="1"/>
  <c r="AC23" i="22" s="1"/>
  <c r="AC30" i="22" a="1"/>
  <c r="AC30" i="22" s="1"/>
  <c r="AC102" i="22" a="1"/>
  <c r="AC102" i="22" s="1"/>
  <c r="AC111" i="22" a="1"/>
  <c r="AC111" i="22" s="1"/>
  <c r="AC128" i="22" a="1"/>
  <c r="AC128" i="22" s="1"/>
  <c r="AD87" i="22"/>
  <c r="AH87" i="22" s="1"/>
  <c r="AC145" i="22" a="1"/>
  <c r="AC145" i="22" s="1"/>
  <c r="AC176" i="22" a="1"/>
  <c r="AC176" i="22" s="1"/>
  <c r="AC168" i="22" a="1"/>
  <c r="AC168" i="22" s="1"/>
  <c r="AC38" i="22" a="1"/>
  <c r="AC38" i="22" s="1"/>
  <c r="AC78" i="22" a="1"/>
  <c r="AC78" i="22" s="1"/>
  <c r="AC86" i="22" a="1"/>
  <c r="AC86" i="22" s="1"/>
  <c r="AC199" i="22" a="1"/>
  <c r="AC199" i="22" s="1"/>
  <c r="AC127" i="22" a="1"/>
  <c r="AC127" i="22" s="1"/>
  <c r="AC144" i="22" a="1"/>
  <c r="AC144" i="22" s="1"/>
  <c r="AD68" i="22"/>
  <c r="AH68" i="22" s="1"/>
  <c r="AC94" i="22" a="1"/>
  <c r="AC94" i="22" s="1"/>
  <c r="AC104" i="22" a="1"/>
  <c r="AC104" i="22" s="1"/>
  <c r="AC175" i="22" a="1"/>
  <c r="AC175" i="22" s="1"/>
  <c r="AC97" i="22" a="1"/>
  <c r="AC97" i="22" s="1"/>
  <c r="AC193" i="22" a="1"/>
  <c r="AC193" i="22" s="1"/>
  <c r="AD8" i="22"/>
  <c r="AH8" i="22" s="1"/>
  <c r="AC48" i="22"/>
  <c r="R93" i="22"/>
  <c r="AC129" i="22"/>
  <c r="AB9" i="22"/>
  <c r="AC55" i="22"/>
  <c r="AC16" i="22"/>
  <c r="AC41" i="22"/>
  <c r="AC52" i="22"/>
  <c r="R89" i="22"/>
  <c r="AB20" i="22"/>
  <c r="S65" i="22"/>
  <c r="R69" i="22"/>
  <c r="AB79" i="22"/>
  <c r="R157" i="22"/>
  <c r="R72" i="22"/>
  <c r="AC161" i="22"/>
  <c r="AB2" i="22"/>
  <c r="AB54" i="22"/>
  <c r="R91" i="22"/>
  <c r="AB14" i="22"/>
  <c r="R86" i="22"/>
  <c r="R33" i="22"/>
  <c r="R44" i="22"/>
  <c r="AB25" i="22"/>
  <c r="AB7" i="22"/>
  <c r="R59" i="22"/>
  <c r="R70" i="22"/>
  <c r="R74" i="22"/>
  <c r="R38" i="22"/>
  <c r="S64" i="22"/>
  <c r="AB3" i="22"/>
  <c r="S66" i="22"/>
  <c r="AB85" i="22"/>
  <c r="AB15" i="22"/>
  <c r="S27" i="22"/>
  <c r="R31" i="22"/>
  <c r="R60" i="22"/>
  <c r="R67" i="22"/>
  <c r="R62" i="22"/>
  <c r="AC201" i="22"/>
  <c r="AC53" i="22"/>
  <c r="AB10" i="22"/>
  <c r="AB11" i="22"/>
  <c r="R30" i="22"/>
  <c r="AB4" i="22"/>
  <c r="AB12" i="22"/>
  <c r="AB30" i="22"/>
  <c r="S63" i="22"/>
  <c r="R75" i="22"/>
  <c r="AC100" i="22"/>
  <c r="R71" i="22"/>
  <c r="AB132" i="22"/>
  <c r="R61" i="22"/>
  <c r="S32" i="22"/>
  <c r="AB17" i="22"/>
  <c r="S40" i="22"/>
  <c r="AB57" i="22"/>
  <c r="AB18" i="22"/>
  <c r="R20" i="22"/>
  <c r="AB23" i="22"/>
  <c r="S42" i="22"/>
  <c r="R46" i="22"/>
  <c r="R68" i="22"/>
  <c r="AB78" i="22"/>
  <c r="AC81" i="22"/>
  <c r="AB1481" i="22"/>
  <c r="AB1493" i="22"/>
  <c r="AB1485" i="22"/>
  <c r="R165" i="22"/>
  <c r="AC177" i="22"/>
  <c r="AB180" i="22"/>
  <c r="AB5" i="22"/>
  <c r="AB21" i="22"/>
  <c r="AB77" i="22"/>
  <c r="S88" i="22"/>
  <c r="AC137" i="22"/>
  <c r="AB1477" i="22"/>
  <c r="R73" i="22"/>
  <c r="AB80" i="22"/>
  <c r="AB84" i="22"/>
  <c r="AB8" i="22"/>
  <c r="AB32" i="22"/>
  <c r="R92" i="22"/>
  <c r="R149" i="22"/>
  <c r="AC153" i="22"/>
  <c r="AB1489" i="22"/>
  <c r="R120" i="22"/>
  <c r="R128" i="22"/>
  <c r="R144" i="22"/>
  <c r="R152" i="22"/>
  <c r="R160" i="22"/>
  <c r="R176" i="22"/>
  <c r="AC1497" i="22"/>
  <c r="AB111" i="22"/>
  <c r="AB127" i="22"/>
  <c r="AB135" i="22"/>
  <c r="R131" i="22"/>
  <c r="R147" i="22"/>
  <c r="R155" i="22"/>
  <c r="R163" i="22"/>
  <c r="R187" i="22"/>
  <c r="AB1478" i="22"/>
  <c r="AB1482" i="22"/>
  <c r="AB1486" i="22"/>
  <c r="AB1490" i="22"/>
  <c r="AB114" i="22"/>
  <c r="AB138" i="22"/>
  <c r="AC143" i="22"/>
  <c r="AC151" i="22"/>
  <c r="AC159" i="22"/>
  <c r="AC167" i="22"/>
  <c r="AC183" i="22"/>
  <c r="AB186" i="22"/>
  <c r="AC191" i="22"/>
  <c r="R118" i="22"/>
  <c r="R150" i="22"/>
  <c r="R158" i="22"/>
  <c r="R166" i="22"/>
  <c r="R174" i="22"/>
  <c r="AC1494" i="22"/>
  <c r="AC1498" i="22"/>
  <c r="AB117" i="22"/>
  <c r="AB125" i="22"/>
  <c r="AB133" i="22"/>
  <c r="AB181" i="22"/>
  <c r="R129" i="22"/>
  <c r="R145" i="22"/>
  <c r="R153" i="22"/>
  <c r="R161" i="22"/>
  <c r="AB1479" i="22"/>
  <c r="AB1483" i="22"/>
  <c r="AB1487" i="22"/>
  <c r="AB1491" i="22"/>
  <c r="AB128" i="22"/>
  <c r="AB136" i="22"/>
  <c r="S121" i="22"/>
  <c r="R148" i="22"/>
  <c r="R156" i="22"/>
  <c r="R164" i="22"/>
  <c r="AC1495" i="22"/>
  <c r="AC1499" i="22"/>
  <c r="AB115" i="22"/>
  <c r="AB123" i="22"/>
  <c r="AB131" i="22"/>
  <c r="AB139" i="22"/>
  <c r="AC152" i="22"/>
  <c r="AC160" i="22"/>
  <c r="AC184" i="22"/>
  <c r="AB187" i="22"/>
  <c r="R127" i="22"/>
  <c r="R135" i="22"/>
  <c r="R151" i="22"/>
  <c r="R159" i="22"/>
  <c r="R167" i="22"/>
  <c r="R175" i="22"/>
  <c r="AB1480" i="22"/>
  <c r="AB1484" i="22"/>
  <c r="AB1488" i="22"/>
  <c r="AB1492" i="22"/>
  <c r="AB134" i="22"/>
  <c r="AB142" i="22"/>
  <c r="AB174" i="22"/>
  <c r="AB182" i="22"/>
  <c r="AB198" i="22"/>
  <c r="S87" i="22"/>
  <c r="R90" i="22"/>
  <c r="S119" i="22"/>
  <c r="R122" i="22"/>
  <c r="R146" i="22"/>
  <c r="R154" i="22"/>
  <c r="R162" i="22"/>
  <c r="R186" i="22"/>
  <c r="AC1496" i="22"/>
  <c r="AC1500" i="22"/>
  <c r="AC110" i="22"/>
  <c r="AB113" i="22"/>
  <c r="AC126" i="22"/>
  <c r="AC150" i="22"/>
  <c r="AC158" i="22"/>
  <c r="AC166" i="22"/>
  <c r="AC190" i="22"/>
  <c r="AD63" i="22"/>
  <c r="AH63" i="22" s="1"/>
  <c r="AC63" i="22" a="1"/>
  <c r="AC63" i="22" s="1"/>
  <c r="AD49" i="22"/>
  <c r="AH49" i="22" s="1"/>
  <c r="AC75" i="22" a="1"/>
  <c r="AC75" i="22" s="1"/>
  <c r="AD75" i="22"/>
  <c r="AH75" i="22" s="1"/>
  <c r="AC92" i="22" a="1"/>
  <c r="AC92" i="22" s="1"/>
  <c r="AD92" i="22"/>
  <c r="AH92" i="22" s="1"/>
  <c r="AC5" i="22" a="1"/>
  <c r="AC5" i="22" s="1"/>
  <c r="AD5" i="22"/>
  <c r="AH5" i="22" s="1"/>
  <c r="AD6" i="22"/>
  <c r="AH6" i="22" s="1"/>
  <c r="AD35" i="22"/>
  <c r="AH35" i="22" s="1"/>
  <c r="AC35" i="22" a="1"/>
  <c r="AC35" i="22" s="1"/>
  <c r="AD31" i="22"/>
  <c r="AH31" i="22" s="1"/>
  <c r="AC67" i="22" a="1"/>
  <c r="AC67" i="22" s="1"/>
  <c r="AD67" i="22"/>
  <c r="AH67" i="22" s="1"/>
  <c r="AD196" i="22"/>
  <c r="AH196" i="22" s="1"/>
  <c r="AC196" i="22" a="1"/>
  <c r="AC196" i="22" s="1"/>
  <c r="AD45" i="22"/>
  <c r="AH45" i="22" s="1"/>
  <c r="AD101" i="22"/>
  <c r="AH101" i="22" s="1"/>
  <c r="AD56" i="22"/>
  <c r="AH56" i="22" s="1"/>
  <c r="AD82" i="22"/>
  <c r="AH82" i="22" s="1"/>
  <c r="AC20" i="22" a="1"/>
  <c r="AC20" i="22" s="1"/>
  <c r="AD20" i="22"/>
  <c r="AH20" i="22" s="1"/>
  <c r="AD74" i="22"/>
  <c r="AH74" i="22" s="1"/>
  <c r="AC74" i="22" a="1"/>
  <c r="AC74" i="22" s="1"/>
  <c r="AD13" i="22"/>
  <c r="AH13" i="22" s="1"/>
  <c r="AD24" i="22"/>
  <c r="AH24" i="22" s="1"/>
  <c r="AC60" i="22" a="1"/>
  <c r="AC60" i="22" s="1"/>
  <c r="AD46" i="22"/>
  <c r="AH46" i="22" s="1"/>
  <c r="AC57" i="22" a="1"/>
  <c r="AC57" i="22" s="1"/>
  <c r="AC64" i="22" a="1"/>
  <c r="AC64" i="22" s="1"/>
  <c r="AD88" i="22"/>
  <c r="AH88" i="22" s="1"/>
  <c r="AD93" i="22"/>
  <c r="AH93" i="22" s="1"/>
  <c r="AD116" i="22"/>
  <c r="AH116" i="22" s="1"/>
  <c r="AD10" i="22"/>
  <c r="AH10" i="22" s="1"/>
  <c r="AC10" i="22" a="1"/>
  <c r="AC10" i="22" s="1"/>
  <c r="AD79" i="22"/>
  <c r="AH79" i="22" s="1"/>
  <c r="AC98" i="22" a="1"/>
  <c r="AC98" i="22" s="1"/>
  <c r="AD148" i="22"/>
  <c r="AH148" i="22" s="1"/>
  <c r="AC148" i="22" a="1"/>
  <c r="AC148" i="22" s="1"/>
  <c r="AC17" i="22" a="1"/>
  <c r="AC17" i="22" s="1"/>
  <c r="AD2" i="22"/>
  <c r="AH2" i="22" s="1"/>
  <c r="AC2" i="22" a="1"/>
  <c r="AC2" i="22" s="1"/>
  <c r="AC14" i="22" a="1"/>
  <c r="AC14" i="22" s="1"/>
  <c r="AD28" i="22"/>
  <c r="AH28" i="22" s="1"/>
  <c r="AD18" i="22"/>
  <c r="AH18" i="22" s="1"/>
  <c r="AC18" i="22" a="1"/>
  <c r="AC18" i="22" s="1"/>
  <c r="AD58" i="22"/>
  <c r="AH58" i="22" s="1"/>
  <c r="AD32" i="22"/>
  <c r="AH32" i="22" s="1"/>
  <c r="AC7" i="22" a="1"/>
  <c r="AC7" i="22" s="1"/>
  <c r="AD25" i="22"/>
  <c r="AH25" i="22" s="1"/>
  <c r="AD11" i="22"/>
  <c r="AH11" i="22" s="1"/>
  <c r="AD26" i="22"/>
  <c r="AH26" i="22" s="1"/>
  <c r="AC26" i="22" a="1"/>
  <c r="AC26" i="22" s="1"/>
  <c r="AC40" i="22" a="1"/>
  <c r="AC40" i="22" s="1"/>
  <c r="AD54" i="22"/>
  <c r="AH54" i="22" s="1"/>
  <c r="AD61" i="22"/>
  <c r="AH61" i="22" s="1"/>
  <c r="AC65" i="22" a="1"/>
  <c r="AC65" i="22" s="1"/>
  <c r="AD132" i="22"/>
  <c r="AH132" i="22" s="1"/>
  <c r="AC132" i="22" a="1"/>
  <c r="AC132" i="22" s="1"/>
  <c r="AD42" i="22"/>
  <c r="AH42" i="22" s="1"/>
  <c r="AC42" i="22" a="1"/>
  <c r="AC42" i="22" s="1"/>
  <c r="AD188" i="22"/>
  <c r="AH188" i="22" s="1"/>
  <c r="AD50" i="22"/>
  <c r="AH50" i="22" s="1"/>
  <c r="AC71" i="22" a="1"/>
  <c r="AC71" i="22" s="1"/>
  <c r="AC3" i="22" a="1"/>
  <c r="AC3" i="22" s="1"/>
  <c r="AD21" i="22"/>
  <c r="AH21" i="22" s="1"/>
  <c r="AC22" i="22" a="1"/>
  <c r="AC22" i="22" s="1"/>
  <c r="AC4" i="22" a="1"/>
  <c r="AC4" i="22" s="1"/>
  <c r="AD29" i="22"/>
  <c r="AH29" i="22" s="1"/>
  <c r="AC73" i="22" a="1"/>
  <c r="AC73" i="22" s="1"/>
  <c r="AC85" i="22" a="1"/>
  <c r="AC85" i="22" s="1"/>
  <c r="AD90" i="22"/>
  <c r="AH90" i="22" s="1"/>
  <c r="AC15" i="22" a="1"/>
  <c r="AC15" i="22" s="1"/>
  <c r="AC95" i="22" a="1"/>
  <c r="AC95" i="22" s="1"/>
  <c r="AD34" i="22"/>
  <c r="AH34" i="22" s="1"/>
  <c r="AD66" i="22"/>
  <c r="AH66" i="22" s="1"/>
  <c r="AC66" i="22" a="1"/>
  <c r="AC66" i="22" s="1"/>
  <c r="AD69" i="22"/>
  <c r="AH69" i="22" s="1"/>
  <c r="AD106" i="22"/>
  <c r="AH106" i="22" s="1"/>
  <c r="AC106" i="22" a="1"/>
  <c r="AC106" i="22" s="1"/>
  <c r="AD140" i="22"/>
  <c r="AH140" i="22" s="1"/>
  <c r="AD156" i="22"/>
  <c r="AH156" i="22" s="1"/>
  <c r="AD180" i="22"/>
  <c r="AH180" i="22" s="1"/>
  <c r="AC180" i="22" a="1"/>
  <c r="AC180" i="22" s="1"/>
  <c r="AD204" i="22"/>
  <c r="AH204" i="22" s="1"/>
  <c r="AD107" i="22"/>
  <c r="AH107" i="22" s="1"/>
  <c r="AD108" i="22"/>
  <c r="AH108" i="22" s="1"/>
  <c r="AC99" i="22" a="1"/>
  <c r="AC99" i="22" s="1"/>
  <c r="AD109" i="22"/>
  <c r="AH109" i="22" s="1"/>
  <c r="AD172" i="22"/>
  <c r="AH172" i="22" s="1"/>
  <c r="AC172" i="22" a="1"/>
  <c r="AC172" i="22" s="1"/>
  <c r="AC96" i="22" a="1"/>
  <c r="AC96" i="22" s="1"/>
  <c r="AD124" i="22"/>
  <c r="AH124" i="22" s="1"/>
  <c r="AD164" i="22"/>
  <c r="AH164" i="22" s="1"/>
  <c r="AC114" i="22" a="1"/>
  <c r="AC114" i="22" s="1"/>
  <c r="AC122" i="22" a="1"/>
  <c r="AC122" i="22" s="1"/>
  <c r="AC138" i="22" a="1"/>
  <c r="AC138" i="22" s="1"/>
  <c r="AC146" i="22" a="1"/>
  <c r="AC146" i="22" s="1"/>
  <c r="AC170" i="22" a="1"/>
  <c r="AC170" i="22" s="1"/>
  <c r="AC186" i="22" a="1"/>
  <c r="AC186" i="22" s="1"/>
  <c r="AC194" i="22" a="1"/>
  <c r="AC194" i="22" s="1"/>
  <c r="AC117" i="22" a="1"/>
  <c r="AC117" i="22" s="1"/>
  <c r="AC125" i="22" a="1"/>
  <c r="AC125" i="22" s="1"/>
  <c r="AC133" i="22" a="1"/>
  <c r="AC133" i="22" s="1"/>
  <c r="AC141" i="22" a="1"/>
  <c r="AC141" i="22" s="1"/>
  <c r="AC149" i="22" a="1"/>
  <c r="AC149" i="22" s="1"/>
  <c r="AC173" i="22" a="1"/>
  <c r="AC173" i="22" s="1"/>
  <c r="AC181" i="22" a="1"/>
  <c r="AC181" i="22" s="1"/>
  <c r="AC205" i="22" a="1"/>
  <c r="AC205" i="22" s="1"/>
  <c r="AC120" i="22" a="1"/>
  <c r="AC120" i="22" s="1"/>
  <c r="AC115" i="22" a="1"/>
  <c r="AC115" i="22" s="1"/>
  <c r="AC123" i="22" a="1"/>
  <c r="AC123" i="22" s="1"/>
  <c r="AC131" i="22" a="1"/>
  <c r="AC131" i="22" s="1"/>
  <c r="AC139" i="22" a="1"/>
  <c r="AC139" i="22" s="1"/>
  <c r="AC147" i="22" a="1"/>
  <c r="AC147" i="22" s="1"/>
  <c r="AC171" i="22" a="1"/>
  <c r="AC171" i="22" s="1"/>
  <c r="AC187" i="22" a="1"/>
  <c r="AC187" i="22" s="1"/>
  <c r="AC195" i="22" a="1"/>
  <c r="AC195" i="22" s="1"/>
  <c r="AC178" i="22" a="1"/>
  <c r="AC109" i="22" a="1"/>
  <c r="AC124" i="22" a="1"/>
  <c r="AC39" i="22" a="1"/>
  <c r="AC83" i="22" a="1"/>
  <c r="AC50" i="22" a="1"/>
  <c r="AC162" i="22" a="1"/>
  <c r="AC165" i="22" a="1"/>
  <c r="AC163" i="22" a="1"/>
  <c r="AC13" i="22" a="1"/>
  <c r="AC112" i="22" a="1"/>
  <c r="AC202" i="22" a="1"/>
  <c r="AC164" i="22" a="1"/>
  <c r="AC197" i="22" a="1"/>
  <c r="AC24" i="22" a="1"/>
  <c r="AC203" i="22" a="1"/>
  <c r="AC36" i="22" a="1"/>
  <c r="AC108" i="22" a="1"/>
  <c r="AC188" i="22" a="1"/>
  <c r="AC47" i="22" a="1"/>
  <c r="AC58" i="22" a="1"/>
  <c r="AC140" i="22" a="1"/>
  <c r="AC31" i="22" a="1"/>
  <c r="AC49" i="22" a="1"/>
  <c r="AC157" i="22" a="1"/>
  <c r="AC116" i="22" a="1"/>
  <c r="AC189" i="22" a="1"/>
  <c r="AC76" i="22" a="1"/>
  <c r="AC155" i="22" a="1"/>
  <c r="AC45" i="22" a="1"/>
  <c r="AC51" i="22" a="1"/>
  <c r="AC130" i="22" a="1"/>
  <c r="AC6" i="22" a="1"/>
  <c r="AC82" i="22" a="1"/>
  <c r="AC179" i="22" a="1"/>
  <c r="AC34" i="22" a="1"/>
  <c r="AC156" i="22" a="1"/>
  <c r="AC33" i="22" a="1"/>
  <c r="AC204" i="22" a="1"/>
  <c r="AC56" i="22" a="1"/>
  <c r="AC101" i="22" a="1"/>
  <c r="AC107" i="22" a="1"/>
  <c r="AC43" i="22" a="1"/>
  <c r="AC44" i="22" a="1"/>
  <c r="AC154" i="22" a="1"/>
  <c r="AC56" i="22" l="1"/>
  <c r="AC43" i="22"/>
  <c r="AC101" i="22"/>
  <c r="AC112" i="22"/>
  <c r="AC109" i="22"/>
  <c r="AC33" i="22"/>
  <c r="AC39" i="22"/>
  <c r="AC178" i="22"/>
  <c r="AC83" i="22"/>
  <c r="AC47" i="22"/>
  <c r="AC197" i="22"/>
  <c r="AC162" i="22"/>
  <c r="AC50" i="22"/>
  <c r="AC45" i="22"/>
  <c r="AC203" i="22"/>
  <c r="AC154" i="22"/>
  <c r="AC108" i="22"/>
  <c r="AC24" i="22"/>
  <c r="AC49" i="22"/>
  <c r="AC34" i="22"/>
  <c r="AC188" i="22"/>
  <c r="AC107" i="22"/>
  <c r="AC76" i="22"/>
  <c r="AC189" i="22"/>
  <c r="AC179" i="22"/>
  <c r="AC165" i="22"/>
  <c r="AC130" i="22"/>
  <c r="AC13" i="22"/>
  <c r="AC157" i="22"/>
  <c r="AC31" i="22"/>
  <c r="AC163" i="22"/>
  <c r="AC116" i="22"/>
  <c r="AC36" i="22"/>
  <c r="AC164" i="22"/>
  <c r="AC6" i="22"/>
  <c r="AC204" i="22"/>
  <c r="AC58" i="22"/>
  <c r="AC155" i="22"/>
  <c r="AC124" i="22"/>
  <c r="AC44" i="22"/>
  <c r="AC82" i="22"/>
  <c r="AC156" i="22"/>
  <c r="AC202" i="22"/>
  <c r="AC140" i="22"/>
  <c r="AC51" i="22"/>
  <c r="AB1482" i="21" l="1" a="1"/>
  <c r="AB1482" i="21" s="1"/>
  <c r="AB1481" i="21" a="1"/>
  <c r="AB1481" i="21" s="1"/>
  <c r="AB1480" i="21" a="1"/>
  <c r="AB1480" i="21" s="1"/>
  <c r="AB1479" i="21" a="1"/>
  <c r="AB1479" i="21" s="1"/>
  <c r="AB1478" i="21" a="1"/>
  <c r="AB1478" i="21" s="1"/>
  <c r="AB1477" i="21" a="1"/>
  <c r="AB1477" i="21" s="1"/>
  <c r="AB1476" i="21" a="1"/>
  <c r="AB1476" i="21" s="1"/>
  <c r="AC1475" i="21" a="1"/>
  <c r="AC1475" i="21" s="1"/>
  <c r="AC1474" i="21" a="1"/>
  <c r="AC1474" i="21" s="1"/>
  <c r="AC1473" i="21" a="1"/>
  <c r="AC1473" i="21" s="1"/>
  <c r="AC1472" i="21" a="1"/>
  <c r="AC1472" i="21" s="1"/>
  <c r="AC1471" i="21" a="1"/>
  <c r="AC1471" i="21" s="1"/>
  <c r="AC1470" i="21" a="1"/>
  <c r="AC1470" i="21" s="1"/>
  <c r="AC1469" i="21" a="1"/>
  <c r="AC1469" i="21" s="1"/>
  <c r="AC1468" i="21" a="1"/>
  <c r="AC1468" i="21" s="1"/>
  <c r="AC1467" i="21" a="1"/>
  <c r="AC1467" i="21" s="1"/>
  <c r="AC1466" i="21" a="1"/>
  <c r="AC1466" i="21" s="1"/>
  <c r="AC1465" i="21" a="1"/>
  <c r="AC1465" i="21" s="1"/>
  <c r="AC1464" i="21" a="1"/>
  <c r="AC1464" i="21" s="1"/>
  <c r="AC1463" i="21" a="1"/>
  <c r="AC1463" i="21" s="1"/>
  <c r="AC1462" i="21" a="1"/>
  <c r="AC1462" i="21" s="1"/>
  <c r="AC1461" i="21" a="1"/>
  <c r="AC1461" i="21" s="1"/>
  <c r="AC1460" i="21" a="1"/>
  <c r="AC1460" i="21" s="1"/>
  <c r="AC1459" i="21" a="1"/>
  <c r="AC1459" i="21" s="1"/>
  <c r="AN179" i="21"/>
  <c r="AM179" i="21"/>
  <c r="AK179" i="21"/>
  <c r="AB179" i="21" a="1"/>
  <c r="AB179" i="21" s="1"/>
  <c r="Y179" i="21"/>
  <c r="AD179" i="21" s="1"/>
  <c r="AH179" i="21" s="1"/>
  <c r="T179" i="21"/>
  <c r="X179" i="21" s="1"/>
  <c r="S179" i="21" a="1"/>
  <c r="S179" i="21" s="1"/>
  <c r="R179" i="21" a="1"/>
  <c r="R179" i="21" s="1"/>
  <c r="L179" i="21"/>
  <c r="N179" i="21" s="1"/>
  <c r="AN178" i="21"/>
  <c r="AM178" i="21"/>
  <c r="AK178" i="21"/>
  <c r="AB178" i="21" a="1"/>
  <c r="AB178" i="21" s="1"/>
  <c r="Y178" i="21"/>
  <c r="AD178" i="21" s="1"/>
  <c r="AH178" i="21" s="1"/>
  <c r="T178" i="21"/>
  <c r="X178" i="21" s="1"/>
  <c r="S178" i="21" a="1"/>
  <c r="S178" i="21" s="1"/>
  <c r="R178" i="21" a="1"/>
  <c r="R178" i="21" s="1"/>
  <c r="L178" i="21"/>
  <c r="N178" i="21" s="1"/>
  <c r="AN177" i="21"/>
  <c r="AM177" i="21"/>
  <c r="AK177" i="21"/>
  <c r="AB177" i="21" a="1"/>
  <c r="AB177" i="21" s="1"/>
  <c r="Y177" i="21"/>
  <c r="AD177" i="21" s="1"/>
  <c r="AH177" i="21" s="1"/>
  <c r="T177" i="21"/>
  <c r="X177" i="21" s="1"/>
  <c r="S177" i="21" a="1"/>
  <c r="S177" i="21" s="1"/>
  <c r="R177" i="21" a="1"/>
  <c r="R177" i="21" s="1"/>
  <c r="L177" i="21"/>
  <c r="N177" i="21" s="1"/>
  <c r="AN176" i="21"/>
  <c r="AM176" i="21"/>
  <c r="AK176" i="21"/>
  <c r="AB176" i="21" a="1"/>
  <c r="AB176" i="21" s="1"/>
  <c r="Y176" i="21"/>
  <c r="AD176" i="21" s="1"/>
  <c r="AH176" i="21" s="1"/>
  <c r="T176" i="21"/>
  <c r="X176" i="21" s="1"/>
  <c r="S176" i="21" a="1"/>
  <c r="S176" i="21" s="1"/>
  <c r="R176" i="21" a="1"/>
  <c r="R176" i="21" s="1"/>
  <c r="L176" i="21"/>
  <c r="N176" i="21" s="1"/>
  <c r="AN175" i="21"/>
  <c r="AM175" i="21"/>
  <c r="AK175" i="21"/>
  <c r="AC175" i="21" a="1"/>
  <c r="AC175" i="21" s="1"/>
  <c r="AB175" i="21" a="1"/>
  <c r="AB175" i="21" s="1"/>
  <c r="Y175" i="21"/>
  <c r="AD175" i="21" s="1"/>
  <c r="AH175" i="21" s="1"/>
  <c r="T175" i="21"/>
  <c r="X175" i="21" s="1"/>
  <c r="S175" i="21" a="1"/>
  <c r="S175" i="21" s="1"/>
  <c r="R175" i="21" a="1"/>
  <c r="R175" i="21" s="1"/>
  <c r="L175" i="21"/>
  <c r="N175" i="21" s="1"/>
  <c r="AN174" i="21"/>
  <c r="AM174" i="21"/>
  <c r="AK174" i="21"/>
  <c r="AC174" i="21" a="1"/>
  <c r="AC174" i="21" s="1"/>
  <c r="AB174" i="21" a="1"/>
  <c r="AB174" i="21" s="1"/>
  <c r="Y174" i="21"/>
  <c r="AD174" i="21" s="1"/>
  <c r="AH174" i="21" s="1"/>
  <c r="T174" i="21"/>
  <c r="X174" i="21" s="1"/>
  <c r="S174" i="21" a="1"/>
  <c r="S174" i="21" s="1"/>
  <c r="R174" i="21" a="1"/>
  <c r="R174" i="21" s="1"/>
  <c r="L174" i="21"/>
  <c r="N174" i="21" s="1"/>
  <c r="AN173" i="21"/>
  <c r="AM173" i="21"/>
  <c r="AK173" i="21"/>
  <c r="AC173" i="21" a="1"/>
  <c r="AC173" i="21" s="1"/>
  <c r="AB173" i="21" a="1"/>
  <c r="AB173" i="21" s="1"/>
  <c r="Y173" i="21"/>
  <c r="AD173" i="21" s="1"/>
  <c r="AH173" i="21" s="1"/>
  <c r="T173" i="21"/>
  <c r="X173" i="21" s="1"/>
  <c r="S173" i="21" a="1"/>
  <c r="S173" i="21" s="1"/>
  <c r="R173" i="21" a="1"/>
  <c r="R173" i="21" s="1"/>
  <c r="L173" i="21"/>
  <c r="N173" i="21" s="1"/>
  <c r="AN172" i="21"/>
  <c r="AM172" i="21"/>
  <c r="AK172" i="21"/>
  <c r="Y172" i="21"/>
  <c r="AC172" i="21" s="1" a="1"/>
  <c r="AC172" i="21" s="1"/>
  <c r="T172" i="21"/>
  <c r="X172" i="21" s="1"/>
  <c r="S172" i="21" a="1"/>
  <c r="S172" i="21" s="1"/>
  <c r="R172" i="21" a="1"/>
  <c r="R172" i="21" s="1"/>
  <c r="L172" i="21"/>
  <c r="N172" i="21" s="1"/>
  <c r="AN171" i="21"/>
  <c r="AM171" i="21"/>
  <c r="AK171" i="21"/>
  <c r="AB171" i="21" a="1"/>
  <c r="AB171" i="21" s="1"/>
  <c r="Y171" i="21"/>
  <c r="AD171" i="21" s="1"/>
  <c r="AH171" i="21" s="1"/>
  <c r="T171" i="21"/>
  <c r="X171" i="21" s="1"/>
  <c r="S171" i="21" a="1"/>
  <c r="S171" i="21" s="1"/>
  <c r="R171" i="21" a="1"/>
  <c r="R171" i="21" s="1"/>
  <c r="L171" i="21"/>
  <c r="N171" i="21" s="1"/>
  <c r="AN170" i="21"/>
  <c r="AM170" i="21"/>
  <c r="AK170" i="21"/>
  <c r="AB170" i="21" a="1"/>
  <c r="AB170" i="21" s="1"/>
  <c r="Y170" i="21"/>
  <c r="AD170" i="21" s="1"/>
  <c r="AH170" i="21" s="1"/>
  <c r="T170" i="21"/>
  <c r="X170" i="21" s="1"/>
  <c r="S170" i="21" a="1"/>
  <c r="S170" i="21" s="1"/>
  <c r="R170" i="21" a="1"/>
  <c r="R170" i="21" s="1"/>
  <c r="L170" i="21"/>
  <c r="N170" i="21" s="1"/>
  <c r="AN169" i="21"/>
  <c r="AM169" i="21"/>
  <c r="AK169" i="21"/>
  <c r="AB169" i="21" a="1"/>
  <c r="AB169" i="21" s="1"/>
  <c r="Y169" i="21"/>
  <c r="AD169" i="21" s="1"/>
  <c r="AH169" i="21" s="1"/>
  <c r="T169" i="21"/>
  <c r="X169" i="21" s="1"/>
  <c r="S169" i="21" a="1"/>
  <c r="S169" i="21" s="1"/>
  <c r="R169" i="21" a="1"/>
  <c r="R169" i="21" s="1"/>
  <c r="L169" i="21"/>
  <c r="N169" i="21" s="1"/>
  <c r="AN168" i="21"/>
  <c r="AM168" i="21"/>
  <c r="AK168" i="21"/>
  <c r="AB168" i="21" a="1"/>
  <c r="AB168" i="21" s="1"/>
  <c r="Y168" i="21"/>
  <c r="AD168" i="21" s="1"/>
  <c r="AH168" i="21" s="1"/>
  <c r="T168" i="21"/>
  <c r="X168" i="21" s="1"/>
  <c r="S168" i="21" a="1"/>
  <c r="S168" i="21" s="1"/>
  <c r="R168" i="21" a="1"/>
  <c r="R168" i="21" s="1"/>
  <c r="L168" i="21"/>
  <c r="N168" i="21" s="1"/>
  <c r="AN167" i="21"/>
  <c r="AM167" i="21"/>
  <c r="AK167" i="21"/>
  <c r="AB167" i="21" a="1"/>
  <c r="AB167" i="21" s="1"/>
  <c r="Y167" i="21"/>
  <c r="AD167" i="21" s="1"/>
  <c r="AH167" i="21" s="1"/>
  <c r="T167" i="21"/>
  <c r="X167" i="21" s="1"/>
  <c r="S167" i="21" a="1"/>
  <c r="S167" i="21" s="1"/>
  <c r="R167" i="21" a="1"/>
  <c r="R167" i="21" s="1"/>
  <c r="L167" i="21"/>
  <c r="N167" i="21" s="1"/>
  <c r="AN166" i="21"/>
  <c r="AM166" i="21"/>
  <c r="AK166" i="21"/>
  <c r="AB166" i="21" a="1"/>
  <c r="AB166" i="21" s="1"/>
  <c r="Y166" i="21"/>
  <c r="AD166" i="21" s="1"/>
  <c r="AH166" i="21" s="1"/>
  <c r="T166" i="21"/>
  <c r="X166" i="21" s="1"/>
  <c r="S166" i="21" a="1"/>
  <c r="S166" i="21" s="1"/>
  <c r="R166" i="21" a="1"/>
  <c r="R166" i="21" s="1"/>
  <c r="L166" i="21"/>
  <c r="N166" i="21" s="1"/>
  <c r="AN165" i="21"/>
  <c r="AM165" i="21"/>
  <c r="AK165" i="21"/>
  <c r="AB165" i="21" a="1"/>
  <c r="AB165" i="21" s="1"/>
  <c r="Y165" i="21"/>
  <c r="AD165" i="21" s="1"/>
  <c r="AH165" i="21" s="1"/>
  <c r="T165" i="21"/>
  <c r="X165" i="21" s="1"/>
  <c r="S165" i="21" a="1"/>
  <c r="S165" i="21" s="1"/>
  <c r="R165" i="21" a="1"/>
  <c r="R165" i="21" s="1"/>
  <c r="N165" i="21"/>
  <c r="L165" i="21"/>
  <c r="AN164" i="21"/>
  <c r="AM164" i="21"/>
  <c r="AK164" i="21"/>
  <c r="Y164" i="21"/>
  <c r="AC164" i="21" s="1" a="1"/>
  <c r="AC164" i="21" s="1"/>
  <c r="X164" i="21"/>
  <c r="T164" i="21"/>
  <c r="R164" i="21" a="1"/>
  <c r="R164" i="21" s="1"/>
  <c r="L164" i="21"/>
  <c r="N164" i="21" s="1"/>
  <c r="AN163" i="21"/>
  <c r="AM163" i="21"/>
  <c r="AK163" i="21"/>
  <c r="Y163" i="21"/>
  <c r="AD163" i="21" s="1"/>
  <c r="AH163" i="21" s="1"/>
  <c r="T163" i="21"/>
  <c r="X163" i="21" s="1"/>
  <c r="R163" i="21" a="1"/>
  <c r="R163" i="21" s="1"/>
  <c r="L163" i="21"/>
  <c r="N163" i="21" s="1"/>
  <c r="AN162" i="21"/>
  <c r="AM162" i="21"/>
  <c r="AK162" i="21"/>
  <c r="AB162" i="21" a="1"/>
  <c r="AB162" i="21" s="1"/>
  <c r="Y162" i="21"/>
  <c r="AD162" i="21" s="1"/>
  <c r="AH162" i="21" s="1"/>
  <c r="T162" i="21"/>
  <c r="X162" i="21" s="1"/>
  <c r="S162" i="21" a="1"/>
  <c r="S162" i="21" s="1"/>
  <c r="R162" i="21" a="1"/>
  <c r="R162" i="21" s="1"/>
  <c r="L162" i="21"/>
  <c r="N162" i="21" s="1"/>
  <c r="AN161" i="21"/>
  <c r="AM161" i="21"/>
  <c r="AK161" i="21"/>
  <c r="AB161" i="21" a="1"/>
  <c r="AB161" i="21" s="1"/>
  <c r="Y161" i="21"/>
  <c r="AD161" i="21" s="1"/>
  <c r="AH161" i="21" s="1"/>
  <c r="T161" i="21"/>
  <c r="X161" i="21" s="1"/>
  <c r="S161" i="21" a="1"/>
  <c r="S161" i="21" s="1"/>
  <c r="R161" i="21" a="1"/>
  <c r="R161" i="21" s="1"/>
  <c r="L161" i="21"/>
  <c r="N161" i="21" s="1"/>
  <c r="AN160" i="21"/>
  <c r="AM160" i="21"/>
  <c r="AK160" i="21"/>
  <c r="AB160" i="21" a="1"/>
  <c r="AB160" i="21" s="1"/>
  <c r="Y160" i="21"/>
  <c r="AD160" i="21" s="1"/>
  <c r="AH160" i="21" s="1"/>
  <c r="T160" i="21"/>
  <c r="X160" i="21" s="1"/>
  <c r="S160" i="21" a="1"/>
  <c r="S160" i="21" s="1"/>
  <c r="R160" i="21" a="1"/>
  <c r="R160" i="21" s="1"/>
  <c r="L160" i="21"/>
  <c r="N160" i="21" s="1"/>
  <c r="AN159" i="21"/>
  <c r="AM159" i="21"/>
  <c r="AK159" i="21"/>
  <c r="AC159" i="21" a="1"/>
  <c r="AC159" i="21" s="1"/>
  <c r="Y159" i="21"/>
  <c r="AD159" i="21" s="1"/>
  <c r="AH159" i="21" s="1"/>
  <c r="T159" i="21"/>
  <c r="X159" i="21" s="1"/>
  <c r="S159" i="21" a="1"/>
  <c r="S159" i="21" s="1"/>
  <c r="R159" i="21" a="1"/>
  <c r="R159" i="21" s="1"/>
  <c r="L159" i="21"/>
  <c r="N159" i="21" s="1"/>
  <c r="AN158" i="21"/>
  <c r="AM158" i="21"/>
  <c r="AK158" i="21"/>
  <c r="AC158" i="21" a="1"/>
  <c r="AC158" i="21" s="1"/>
  <c r="Y158" i="21"/>
  <c r="AD158" i="21" s="1"/>
  <c r="AH158" i="21" s="1"/>
  <c r="T158" i="21"/>
  <c r="X158" i="21" s="1"/>
  <c r="S158" i="21" a="1"/>
  <c r="S158" i="21" s="1"/>
  <c r="R158" i="21" a="1"/>
  <c r="R158" i="21" s="1"/>
  <c r="L158" i="21"/>
  <c r="N158" i="21" s="1"/>
  <c r="AN157" i="21"/>
  <c r="AM157" i="21"/>
  <c r="AK157" i="21"/>
  <c r="AC157" i="21" a="1"/>
  <c r="AC157" i="21" s="1"/>
  <c r="Y157" i="21"/>
  <c r="AD157" i="21" s="1"/>
  <c r="AH157" i="21" s="1"/>
  <c r="T157" i="21"/>
  <c r="X157" i="21" s="1"/>
  <c r="S157" i="21" a="1"/>
  <c r="S157" i="21" s="1"/>
  <c r="R157" i="21" a="1"/>
  <c r="R157" i="21" s="1"/>
  <c r="L157" i="21"/>
  <c r="N157" i="21" s="1"/>
  <c r="AN156" i="21"/>
  <c r="AM156" i="21"/>
  <c r="AK156" i="21"/>
  <c r="AB156" i="21" a="1"/>
  <c r="AB156" i="21" s="1"/>
  <c r="Y156" i="21"/>
  <c r="T156" i="21"/>
  <c r="X156" i="21" s="1"/>
  <c r="S156" i="21" a="1"/>
  <c r="S156" i="21" s="1"/>
  <c r="R156" i="21" a="1"/>
  <c r="R156" i="21" s="1"/>
  <c r="L156" i="21"/>
  <c r="N156" i="21" s="1"/>
  <c r="AN155" i="21"/>
  <c r="AM155" i="21"/>
  <c r="AK155" i="21"/>
  <c r="AB155" i="21" a="1"/>
  <c r="AB155" i="21" s="1"/>
  <c r="Y155" i="21"/>
  <c r="AD155" i="21" s="1"/>
  <c r="AH155" i="21" s="1"/>
  <c r="T155" i="21"/>
  <c r="X155" i="21" s="1"/>
  <c r="S155" i="21" a="1"/>
  <c r="S155" i="21" s="1"/>
  <c r="R155" i="21" a="1"/>
  <c r="R155" i="21" s="1"/>
  <c r="N155" i="21"/>
  <c r="L155" i="21"/>
  <c r="AN154" i="21"/>
  <c r="AM154" i="21"/>
  <c r="AK154" i="21"/>
  <c r="AB154" i="21" a="1"/>
  <c r="AB154" i="21" s="1"/>
  <c r="Y154" i="21"/>
  <c r="AD154" i="21" s="1"/>
  <c r="AH154" i="21" s="1"/>
  <c r="X154" i="21"/>
  <c r="T154" i="21"/>
  <c r="S154" i="21" a="1"/>
  <c r="S154" i="21" s="1"/>
  <c r="R154" i="21" a="1"/>
  <c r="R154" i="21" s="1"/>
  <c r="L154" i="21"/>
  <c r="N154" i="21" s="1"/>
  <c r="AN153" i="21"/>
  <c r="AM153" i="21"/>
  <c r="AK153" i="21"/>
  <c r="AB153" i="21" a="1"/>
  <c r="AB153" i="21" s="1"/>
  <c r="Y153" i="21"/>
  <c r="AD153" i="21" s="1"/>
  <c r="AH153" i="21" s="1"/>
  <c r="T153" i="21"/>
  <c r="X153" i="21" s="1"/>
  <c r="S153" i="21" a="1"/>
  <c r="S153" i="21" s="1"/>
  <c r="L153" i="21"/>
  <c r="N153" i="21" s="1"/>
  <c r="AN152" i="21"/>
  <c r="AM152" i="21"/>
  <c r="AK152" i="21"/>
  <c r="AB152" i="21" a="1"/>
  <c r="AB152" i="21" s="1"/>
  <c r="Y152" i="21"/>
  <c r="AD152" i="21" s="1"/>
  <c r="AH152" i="21" s="1"/>
  <c r="T152" i="21"/>
  <c r="X152" i="21" s="1"/>
  <c r="S152" i="21" a="1"/>
  <c r="S152" i="21" s="1"/>
  <c r="L152" i="21"/>
  <c r="N152" i="21" s="1"/>
  <c r="AN151" i="21"/>
  <c r="AM151" i="21"/>
  <c r="AK151" i="21"/>
  <c r="AC151" i="21" a="1"/>
  <c r="AC151" i="21" s="1"/>
  <c r="Y151" i="21"/>
  <c r="AD151" i="21" s="1"/>
  <c r="AH151" i="21" s="1"/>
  <c r="T151" i="21"/>
  <c r="X151" i="21" s="1"/>
  <c r="S151" i="21" a="1"/>
  <c r="S151" i="21" s="1"/>
  <c r="L151" i="21"/>
  <c r="N151" i="21" s="1"/>
  <c r="AN150" i="21"/>
  <c r="AM150" i="21"/>
  <c r="AK150" i="21"/>
  <c r="AC150" i="21" a="1"/>
  <c r="AC150" i="21" s="1"/>
  <c r="AB150" i="21" a="1"/>
  <c r="AB150" i="21" s="1"/>
  <c r="Y150" i="21"/>
  <c r="AD150" i="21" s="1"/>
  <c r="AH150" i="21" s="1"/>
  <c r="T150" i="21"/>
  <c r="X150" i="21" s="1"/>
  <c r="S150" i="21" a="1"/>
  <c r="S150" i="21" s="1"/>
  <c r="R150" i="21" a="1"/>
  <c r="R150" i="21" s="1"/>
  <c r="L150" i="21"/>
  <c r="N150" i="21" s="1"/>
  <c r="AN149" i="21"/>
  <c r="AM149" i="21"/>
  <c r="AK149" i="21"/>
  <c r="AC149" i="21" a="1"/>
  <c r="AC149" i="21" s="1"/>
  <c r="AB149" i="21" a="1"/>
  <c r="AB149" i="21" s="1"/>
  <c r="Y149" i="21"/>
  <c r="AD149" i="21" s="1"/>
  <c r="AH149" i="21" s="1"/>
  <c r="T149" i="21"/>
  <c r="X149" i="21" s="1"/>
  <c r="S149" i="21" a="1"/>
  <c r="S149" i="21" s="1"/>
  <c r="R149" i="21" a="1"/>
  <c r="R149" i="21" s="1"/>
  <c r="L149" i="21"/>
  <c r="N149" i="21" s="1"/>
  <c r="AN148" i="21"/>
  <c r="AM148" i="21"/>
  <c r="AK148" i="21"/>
  <c r="AB148" i="21" a="1"/>
  <c r="AB148" i="21" s="1"/>
  <c r="Y148" i="21"/>
  <c r="AC148" i="21" s="1" a="1"/>
  <c r="AC148" i="21" s="1"/>
  <c r="T148" i="21"/>
  <c r="X148" i="21" s="1"/>
  <c r="S148" i="21" a="1"/>
  <c r="S148" i="21" s="1"/>
  <c r="R148" i="21" a="1"/>
  <c r="R148" i="21" s="1"/>
  <c r="L148" i="21"/>
  <c r="N148" i="21" s="1"/>
  <c r="AN147" i="21"/>
  <c r="AM147" i="21"/>
  <c r="AK147" i="21"/>
  <c r="AB147" i="21" a="1"/>
  <c r="AB147" i="21" s="1"/>
  <c r="Y147" i="21"/>
  <c r="AD147" i="21" s="1"/>
  <c r="AH147" i="21" s="1"/>
  <c r="T147" i="21"/>
  <c r="X147" i="21" s="1"/>
  <c r="S147" i="21" a="1"/>
  <c r="S147" i="21" s="1"/>
  <c r="R147" i="21" a="1"/>
  <c r="R147" i="21" s="1"/>
  <c r="N147" i="21"/>
  <c r="L147" i="21"/>
  <c r="AN146" i="21"/>
  <c r="AM146" i="21"/>
  <c r="AK146" i="21"/>
  <c r="AB146" i="21" a="1"/>
  <c r="AB146" i="21" s="1"/>
  <c r="Y146" i="21"/>
  <c r="AD146" i="21" s="1"/>
  <c r="AH146" i="21" s="1"/>
  <c r="X146" i="21"/>
  <c r="T146" i="21"/>
  <c r="S146" i="21" a="1"/>
  <c r="S146" i="21" s="1"/>
  <c r="R146" i="21" a="1"/>
  <c r="R146" i="21" s="1"/>
  <c r="L146" i="21"/>
  <c r="N146" i="21" s="1"/>
  <c r="AN145" i="21"/>
  <c r="AM145" i="21"/>
  <c r="AK145" i="21"/>
  <c r="AB145" i="21" a="1"/>
  <c r="AB145" i="21" s="1"/>
  <c r="Y145" i="21"/>
  <c r="AD145" i="21" s="1"/>
  <c r="AH145" i="21" s="1"/>
  <c r="T145" i="21"/>
  <c r="X145" i="21" s="1"/>
  <c r="S145" i="21" a="1"/>
  <c r="S145" i="21" s="1"/>
  <c r="R145" i="21" a="1"/>
  <c r="R145" i="21" s="1"/>
  <c r="L145" i="21"/>
  <c r="N145" i="21" s="1"/>
  <c r="AN144" i="21"/>
  <c r="AM144" i="21"/>
  <c r="AK144" i="21"/>
  <c r="AB144" i="21" a="1"/>
  <c r="AB144" i="21" s="1"/>
  <c r="Y144" i="21"/>
  <c r="AD144" i="21" s="1"/>
  <c r="AH144" i="21" s="1"/>
  <c r="T144" i="21"/>
  <c r="X144" i="21" s="1"/>
  <c r="S144" i="21" a="1"/>
  <c r="S144" i="21" s="1"/>
  <c r="L144" i="21"/>
  <c r="N144" i="21" s="1"/>
  <c r="AN143" i="21"/>
  <c r="AM143" i="21"/>
  <c r="AK143" i="21"/>
  <c r="AB143" i="21" a="1"/>
  <c r="AB143" i="21" s="1"/>
  <c r="Y143" i="21"/>
  <c r="AD143" i="21" s="1"/>
  <c r="AH143" i="21" s="1"/>
  <c r="T143" i="21"/>
  <c r="X143" i="21" s="1"/>
  <c r="S143" i="21" a="1"/>
  <c r="S143" i="21" s="1"/>
  <c r="L143" i="21"/>
  <c r="N143" i="21" s="1"/>
  <c r="AN142" i="21"/>
  <c r="AM142" i="21"/>
  <c r="AK142" i="21"/>
  <c r="AB142" i="21" a="1"/>
  <c r="AB142" i="21" s="1"/>
  <c r="Y142" i="21"/>
  <c r="AD142" i="21" s="1"/>
  <c r="AH142" i="21" s="1"/>
  <c r="T142" i="21"/>
  <c r="X142" i="21" s="1"/>
  <c r="S142" i="21" a="1"/>
  <c r="S142" i="21" s="1"/>
  <c r="L142" i="21"/>
  <c r="N142" i="21" s="1"/>
  <c r="AN141" i="21"/>
  <c r="AM141" i="21"/>
  <c r="AK141" i="21"/>
  <c r="AB141" i="21" a="1"/>
  <c r="AB141" i="21" s="1"/>
  <c r="Y141" i="21"/>
  <c r="AD141" i="21" s="1"/>
  <c r="AH141" i="21" s="1"/>
  <c r="T141" i="21"/>
  <c r="X141" i="21" s="1"/>
  <c r="S141" i="21" a="1"/>
  <c r="S141" i="21" s="1"/>
  <c r="N141" i="21"/>
  <c r="L141" i="21"/>
  <c r="AN140" i="21"/>
  <c r="AM140" i="21"/>
  <c r="AK140" i="21"/>
  <c r="AB140" i="21" a="1"/>
  <c r="AB140" i="21" s="1"/>
  <c r="Y140" i="21"/>
  <c r="T140" i="21"/>
  <c r="X140" i="21" s="1"/>
  <c r="S140" i="21" a="1"/>
  <c r="S140" i="21" s="1"/>
  <c r="L140" i="21"/>
  <c r="N140" i="21" s="1"/>
  <c r="AN139" i="21"/>
  <c r="AK139" i="21"/>
  <c r="AB139" i="21" a="1"/>
  <c r="AB139" i="21" s="1"/>
  <c r="Y139" i="21"/>
  <c r="AD139" i="21" s="1"/>
  <c r="AH139" i="21" s="1"/>
  <c r="T139" i="21"/>
  <c r="X139" i="21" s="1"/>
  <c r="S139" i="21" a="1"/>
  <c r="S139" i="21" s="1"/>
  <c r="N139" i="21"/>
  <c r="L139" i="21"/>
  <c r="AN138" i="21"/>
  <c r="AM138" i="21"/>
  <c r="AK138" i="21"/>
  <c r="AD138" i="21"/>
  <c r="AH138" i="21" s="1"/>
  <c r="AB138" i="21" a="1"/>
  <c r="AB138" i="21" s="1"/>
  <c r="Y138" i="21"/>
  <c r="T138" i="21"/>
  <c r="X138" i="21" s="1"/>
  <c r="S138" i="21" a="1"/>
  <c r="S138" i="21" s="1"/>
  <c r="N138" i="21"/>
  <c r="L138" i="21"/>
  <c r="AN137" i="21"/>
  <c r="AM137" i="21"/>
  <c r="AK137" i="21"/>
  <c r="AB137" i="21" a="1"/>
  <c r="AB137" i="21" s="1"/>
  <c r="Y137" i="21"/>
  <c r="T137" i="21"/>
  <c r="X137" i="21" s="1"/>
  <c r="S137" i="21" a="1"/>
  <c r="S137" i="21" s="1"/>
  <c r="N137" i="21"/>
  <c r="L137" i="21"/>
  <c r="AN136" i="21"/>
  <c r="AM136" i="21"/>
  <c r="AK136" i="21"/>
  <c r="AB136" i="21" a="1"/>
  <c r="AB136" i="21" s="1"/>
  <c r="Y136" i="21"/>
  <c r="AD136" i="21" s="1"/>
  <c r="AH136" i="21" s="1"/>
  <c r="T136" i="21"/>
  <c r="X136" i="21" s="1"/>
  <c r="S136" i="21" a="1"/>
  <c r="S136" i="21" s="1"/>
  <c r="N136" i="21"/>
  <c r="L136" i="21"/>
  <c r="AN135" i="21"/>
  <c r="AM135" i="21"/>
  <c r="AK135" i="21"/>
  <c r="AH135" i="21"/>
  <c r="AD135" i="21"/>
  <c r="AB135" i="21" a="1"/>
  <c r="AB135" i="21" s="1"/>
  <c r="Y135" i="21"/>
  <c r="X135" i="21"/>
  <c r="T135" i="21"/>
  <c r="S135" i="21" a="1"/>
  <c r="S135" i="21" s="1"/>
  <c r="L135" i="21"/>
  <c r="N135" i="21" s="1"/>
  <c r="AN134" i="21"/>
  <c r="AM134" i="21"/>
  <c r="AK134" i="21"/>
  <c r="AB134" i="21" a="1"/>
  <c r="AB134" i="21" s="1"/>
  <c r="Y134" i="21"/>
  <c r="AD134" i="21" s="1"/>
  <c r="AH134" i="21" s="1"/>
  <c r="T134" i="21"/>
  <c r="X134" i="21" s="1"/>
  <c r="S134" i="21" a="1"/>
  <c r="S134" i="21" s="1"/>
  <c r="N134" i="21"/>
  <c r="L134" i="21"/>
  <c r="AN133" i="21"/>
  <c r="AM133" i="21"/>
  <c r="AK133" i="21"/>
  <c r="AB133" i="21" a="1"/>
  <c r="AB133" i="21" s="1"/>
  <c r="Y133" i="21"/>
  <c r="AD133" i="21" s="1"/>
  <c r="AH133" i="21" s="1"/>
  <c r="X133" i="21"/>
  <c r="T133" i="21"/>
  <c r="S133" i="21" a="1"/>
  <c r="S133" i="21" s="1"/>
  <c r="L133" i="21"/>
  <c r="N133" i="21" s="1"/>
  <c r="AN132" i="21"/>
  <c r="AM132" i="21"/>
  <c r="AK132" i="21"/>
  <c r="AD132" i="21"/>
  <c r="AH132" i="21" s="1"/>
  <c r="AB132" i="21" a="1"/>
  <c r="AB132" i="21" s="1"/>
  <c r="Y132" i="21"/>
  <c r="T132" i="21"/>
  <c r="X132" i="21" s="1"/>
  <c r="S132" i="21" a="1"/>
  <c r="S132" i="21" s="1"/>
  <c r="L132" i="21"/>
  <c r="N132" i="21" s="1"/>
  <c r="AN131" i="21"/>
  <c r="AM131" i="21"/>
  <c r="AK131" i="21"/>
  <c r="AB131" i="21" a="1"/>
  <c r="AB131" i="21" s="1"/>
  <c r="Y131" i="21"/>
  <c r="AD131" i="21" s="1"/>
  <c r="AH131" i="21" s="1"/>
  <c r="T131" i="21"/>
  <c r="X131" i="21" s="1"/>
  <c r="S131" i="21" a="1"/>
  <c r="S131" i="21" s="1"/>
  <c r="N131" i="21"/>
  <c r="L131" i="21"/>
  <c r="AN130" i="21"/>
  <c r="AM130" i="21"/>
  <c r="AK130" i="21"/>
  <c r="AB130" i="21" a="1"/>
  <c r="AB130" i="21" s="1"/>
  <c r="Y130" i="21"/>
  <c r="AD130" i="21" s="1"/>
  <c r="AH130" i="21" s="1"/>
  <c r="X130" i="21"/>
  <c r="T130" i="21"/>
  <c r="S130" i="21" a="1"/>
  <c r="S130" i="21" s="1"/>
  <c r="L130" i="21"/>
  <c r="N130" i="21" s="1"/>
  <c r="AN129" i="21"/>
  <c r="AM129" i="21"/>
  <c r="AK129" i="21"/>
  <c r="AB129" i="21" a="1"/>
  <c r="AB129" i="21" s="1"/>
  <c r="Y129" i="21"/>
  <c r="T129" i="21"/>
  <c r="X129" i="21" s="1"/>
  <c r="S129" i="21" a="1"/>
  <c r="S129" i="21" s="1"/>
  <c r="N129" i="21"/>
  <c r="L129" i="21"/>
  <c r="AN128" i="21"/>
  <c r="AM128" i="21"/>
  <c r="AK128" i="21"/>
  <c r="AB128" i="21" a="1"/>
  <c r="AB128" i="21" s="1"/>
  <c r="Y128" i="21"/>
  <c r="AD128" i="21" s="1"/>
  <c r="AH128" i="21" s="1"/>
  <c r="X128" i="21"/>
  <c r="T128" i="21"/>
  <c r="S128" i="21" a="1"/>
  <c r="S128" i="21" s="1"/>
  <c r="L128" i="21"/>
  <c r="N128" i="21" s="1"/>
  <c r="AN127" i="21"/>
  <c r="AM127" i="21"/>
  <c r="AK127" i="21"/>
  <c r="AH127" i="21"/>
  <c r="AD127" i="21"/>
  <c r="AB127" i="21" a="1"/>
  <c r="AB127" i="21" s="1"/>
  <c r="Y127" i="21"/>
  <c r="T127" i="21"/>
  <c r="X127" i="21" s="1"/>
  <c r="S127" i="21" a="1"/>
  <c r="S127" i="21" s="1"/>
  <c r="L127" i="21"/>
  <c r="N127" i="21" s="1"/>
  <c r="AN126" i="21"/>
  <c r="AM126" i="21"/>
  <c r="AK126" i="21"/>
  <c r="AC126" i="21" a="1"/>
  <c r="AC126" i="21" s="1"/>
  <c r="AB126" i="21" a="1"/>
  <c r="AB126" i="21" s="1"/>
  <c r="Y126" i="21"/>
  <c r="AD126" i="21" s="1"/>
  <c r="AH126" i="21" s="1"/>
  <c r="T126" i="21"/>
  <c r="X126" i="21" s="1"/>
  <c r="S126" i="21" a="1"/>
  <c r="S126" i="21" s="1"/>
  <c r="N126" i="21"/>
  <c r="L126" i="21"/>
  <c r="AN125" i="21"/>
  <c r="AM125" i="21"/>
  <c r="AK125" i="21"/>
  <c r="AC125" i="21" a="1"/>
  <c r="AC125" i="21" s="1"/>
  <c r="AB125" i="21" a="1"/>
  <c r="AB125" i="21" s="1"/>
  <c r="Y125" i="21"/>
  <c r="AD125" i="21" s="1"/>
  <c r="AH125" i="21" s="1"/>
  <c r="X125" i="21"/>
  <c r="T125" i="21"/>
  <c r="S125" i="21" a="1"/>
  <c r="S125" i="21" s="1"/>
  <c r="L125" i="21"/>
  <c r="N125" i="21" s="1"/>
  <c r="AN124" i="21"/>
  <c r="AM124" i="21"/>
  <c r="AK124" i="21"/>
  <c r="AD124" i="21"/>
  <c r="AH124" i="21" s="1"/>
  <c r="AC124" i="21" a="1"/>
  <c r="AC124" i="21" s="1"/>
  <c r="AB124" i="21" a="1"/>
  <c r="AB124" i="21" s="1"/>
  <c r="Y124" i="21"/>
  <c r="T124" i="21"/>
  <c r="X124" i="21" s="1"/>
  <c r="S124" i="21" a="1"/>
  <c r="S124" i="21" s="1"/>
  <c r="L124" i="21"/>
  <c r="N124" i="21" s="1"/>
  <c r="AN123" i="21"/>
  <c r="AM123" i="21"/>
  <c r="AK123" i="21"/>
  <c r="AB123" i="21" a="1"/>
  <c r="AB123" i="21" s="1"/>
  <c r="Y123" i="21"/>
  <c r="AD123" i="21" s="1"/>
  <c r="AH123" i="21" s="1"/>
  <c r="T123" i="21"/>
  <c r="X123" i="21" s="1"/>
  <c r="S123" i="21" a="1"/>
  <c r="S123" i="21" s="1"/>
  <c r="N123" i="21"/>
  <c r="L123" i="21"/>
  <c r="AN122" i="21"/>
  <c r="AM122" i="21"/>
  <c r="AK122" i="21"/>
  <c r="AC122" i="21" a="1"/>
  <c r="AC122" i="21" s="1"/>
  <c r="AB122" i="21" a="1"/>
  <c r="AB122" i="21" s="1"/>
  <c r="Y122" i="21"/>
  <c r="AD122" i="21" s="1"/>
  <c r="AH122" i="21" s="1"/>
  <c r="X122" i="21"/>
  <c r="T122" i="21"/>
  <c r="S122" i="21" a="1"/>
  <c r="S122" i="21" s="1"/>
  <c r="L122" i="21"/>
  <c r="N122" i="21" s="1"/>
  <c r="AN121" i="21"/>
  <c r="AM121" i="21"/>
  <c r="AK121" i="21"/>
  <c r="AB121" i="21" a="1"/>
  <c r="AB121" i="21" s="1"/>
  <c r="Y121" i="21"/>
  <c r="AC121" i="21" s="1" a="1"/>
  <c r="AC121" i="21" s="1"/>
  <c r="T121" i="21"/>
  <c r="X121" i="21" s="1"/>
  <c r="S121" i="21" a="1"/>
  <c r="S121" i="21" s="1"/>
  <c r="N121" i="21"/>
  <c r="L121" i="21"/>
  <c r="AN120" i="21"/>
  <c r="AM120" i="21"/>
  <c r="AK120" i="21"/>
  <c r="Y120" i="21"/>
  <c r="AD120" i="21" s="1"/>
  <c r="AH120" i="21" s="1"/>
  <c r="X120" i="21"/>
  <c r="T120" i="21"/>
  <c r="S120" i="21" a="1"/>
  <c r="S120" i="21" s="1"/>
  <c r="R120" i="21" a="1"/>
  <c r="R120" i="21" s="1"/>
  <c r="L120" i="21"/>
  <c r="N120" i="21" s="1"/>
  <c r="AN119" i="21"/>
  <c r="AM119" i="21"/>
  <c r="AK119" i="21"/>
  <c r="AH119" i="21"/>
  <c r="AD119" i="21"/>
  <c r="AC119" i="21" a="1"/>
  <c r="AC119" i="21" s="1"/>
  <c r="Y119" i="21"/>
  <c r="T119" i="21"/>
  <c r="X119" i="21" s="1"/>
  <c r="S119" i="21" a="1"/>
  <c r="S119" i="21" s="1"/>
  <c r="L119" i="21"/>
  <c r="N119" i="21" s="1"/>
  <c r="AN118" i="21"/>
  <c r="AM118" i="21"/>
  <c r="AK118" i="21"/>
  <c r="AC118" i="21" a="1"/>
  <c r="AC118" i="21" s="1"/>
  <c r="Y118" i="21"/>
  <c r="AD118" i="21" s="1"/>
  <c r="AH118" i="21" s="1"/>
  <c r="T118" i="21"/>
  <c r="X118" i="21" s="1"/>
  <c r="S118" i="21" a="1"/>
  <c r="S118" i="21" s="1"/>
  <c r="R118" i="21" a="1"/>
  <c r="R118" i="21" s="1"/>
  <c r="N118" i="21"/>
  <c r="L118" i="21"/>
  <c r="AN117" i="21"/>
  <c r="AM117" i="21"/>
  <c r="AK117" i="21"/>
  <c r="AC117" i="21" a="1"/>
  <c r="AC117" i="21" s="1"/>
  <c r="Y117" i="21"/>
  <c r="AD117" i="21" s="1"/>
  <c r="AH117" i="21" s="1"/>
  <c r="X117" i="21"/>
  <c r="T117" i="21"/>
  <c r="S117" i="21" a="1"/>
  <c r="S117" i="21" s="1"/>
  <c r="R117" i="21" a="1"/>
  <c r="R117" i="21" s="1"/>
  <c r="L117" i="21"/>
  <c r="N117" i="21" s="1"/>
  <c r="AN116" i="21"/>
  <c r="AM116" i="21"/>
  <c r="AK116" i="21"/>
  <c r="AD116" i="21"/>
  <c r="AH116" i="21" s="1"/>
  <c r="AC116" i="21" a="1"/>
  <c r="AC116" i="21" s="1"/>
  <c r="Y116" i="21"/>
  <c r="T116" i="21"/>
  <c r="X116" i="21" s="1"/>
  <c r="S116" i="21" a="1"/>
  <c r="S116" i="21" s="1"/>
  <c r="R116" i="21" a="1"/>
  <c r="R116" i="21" s="1"/>
  <c r="L116" i="21"/>
  <c r="N116" i="21" s="1"/>
  <c r="AN115" i="21"/>
  <c r="AM115" i="21"/>
  <c r="AK115" i="21"/>
  <c r="Y115" i="21"/>
  <c r="AD115" i="21" s="1"/>
  <c r="AH115" i="21" s="1"/>
  <c r="T115" i="21"/>
  <c r="X115" i="21" s="1"/>
  <c r="S115" i="21" a="1"/>
  <c r="S115" i="21" s="1"/>
  <c r="N115" i="21"/>
  <c r="L115" i="21"/>
  <c r="AN114" i="21"/>
  <c r="AM114" i="21"/>
  <c r="AK114" i="21"/>
  <c r="AB114" i="21" a="1"/>
  <c r="AB114" i="21" s="1"/>
  <c r="Y114" i="21"/>
  <c r="AD114" i="21" s="1"/>
  <c r="AH114" i="21" s="1"/>
  <c r="X114" i="21"/>
  <c r="T114" i="21"/>
  <c r="S114" i="21" a="1"/>
  <c r="S114" i="21" s="1"/>
  <c r="R114" i="21" a="1"/>
  <c r="R114" i="21" s="1"/>
  <c r="L114" i="21"/>
  <c r="N114" i="21" s="1"/>
  <c r="AN113" i="21"/>
  <c r="AM113" i="21"/>
  <c r="AK113" i="21"/>
  <c r="AB113" i="21" a="1"/>
  <c r="AB113" i="21" s="1"/>
  <c r="Y113" i="21"/>
  <c r="T113" i="21"/>
  <c r="X113" i="21" s="1"/>
  <c r="S113" i="21" a="1"/>
  <c r="S113" i="21" s="1"/>
  <c r="N113" i="21"/>
  <c r="L113" i="21"/>
  <c r="AN112" i="21"/>
  <c r="AM112" i="21"/>
  <c r="AK112" i="21"/>
  <c r="Y112" i="21"/>
  <c r="AD112" i="21" s="1"/>
  <c r="AH112" i="21" s="1"/>
  <c r="X112" i="21"/>
  <c r="T112" i="21"/>
  <c r="S112" i="21" a="1"/>
  <c r="S112" i="21" s="1"/>
  <c r="L112" i="21"/>
  <c r="N112" i="21" s="1"/>
  <c r="AN111" i="21"/>
  <c r="AM111" i="21"/>
  <c r="AK111" i="21"/>
  <c r="AH111" i="21"/>
  <c r="AD111" i="21"/>
  <c r="AC111" i="21" a="1"/>
  <c r="AC111" i="21" s="1"/>
  <c r="Y111" i="21"/>
  <c r="T111" i="21"/>
  <c r="X111" i="21" s="1"/>
  <c r="S111" i="21" a="1"/>
  <c r="S111" i="21" s="1"/>
  <c r="L111" i="21"/>
  <c r="N111" i="21" s="1"/>
  <c r="AN110" i="21"/>
  <c r="AM110" i="21"/>
  <c r="AK110" i="21"/>
  <c r="AC110" i="21" a="1"/>
  <c r="AC110" i="21" s="1"/>
  <c r="AB110" i="21" a="1"/>
  <c r="AB110" i="21" s="1"/>
  <c r="Y110" i="21"/>
  <c r="AD110" i="21" s="1"/>
  <c r="AH110" i="21" s="1"/>
  <c r="T110" i="21"/>
  <c r="X110" i="21" s="1"/>
  <c r="S110" i="21" a="1"/>
  <c r="S110" i="21" s="1"/>
  <c r="N110" i="21"/>
  <c r="L110" i="21"/>
  <c r="AN109" i="21"/>
  <c r="AM109" i="21"/>
  <c r="AK109" i="21"/>
  <c r="AC109" i="21" a="1"/>
  <c r="AC109" i="21" s="1"/>
  <c r="AB109" i="21" a="1"/>
  <c r="AB109" i="21" s="1"/>
  <c r="Y109" i="21"/>
  <c r="AD109" i="21" s="1"/>
  <c r="AH109" i="21" s="1"/>
  <c r="X109" i="21"/>
  <c r="T109" i="21"/>
  <c r="S109" i="21" a="1"/>
  <c r="S109" i="21" s="1"/>
  <c r="L109" i="21"/>
  <c r="N109" i="21" s="1"/>
  <c r="AN108" i="21"/>
  <c r="AM108" i="21"/>
  <c r="AK108" i="21"/>
  <c r="AD108" i="21"/>
  <c r="AH108" i="21" s="1"/>
  <c r="AC108" i="21" a="1"/>
  <c r="AC108" i="21" s="1"/>
  <c r="Y108" i="21"/>
  <c r="T108" i="21"/>
  <c r="X108" i="21" s="1"/>
  <c r="S108" i="21" a="1"/>
  <c r="S108" i="21" s="1"/>
  <c r="R108" i="21" a="1"/>
  <c r="R108" i="21" s="1"/>
  <c r="L108" i="21"/>
  <c r="N108" i="21" s="1"/>
  <c r="AN107" i="21"/>
  <c r="AM107" i="21"/>
  <c r="AK107" i="21"/>
  <c r="AB107" i="21" a="1"/>
  <c r="AB107" i="21" s="1"/>
  <c r="Y107" i="21"/>
  <c r="AD107" i="21" s="1"/>
  <c r="AH107" i="21" s="1"/>
  <c r="T107" i="21"/>
  <c r="X107" i="21" s="1"/>
  <c r="S107" i="21" a="1"/>
  <c r="S107" i="21" s="1"/>
  <c r="R107" i="21" a="1"/>
  <c r="R107" i="21" s="1"/>
  <c r="N107" i="21"/>
  <c r="L107" i="21"/>
  <c r="AN106" i="21"/>
  <c r="AM106" i="21"/>
  <c r="AK106" i="21"/>
  <c r="AC106" i="21" a="1"/>
  <c r="AC106" i="21" s="1"/>
  <c r="Y106" i="21"/>
  <c r="AD106" i="21" s="1"/>
  <c r="AH106" i="21" s="1"/>
  <c r="X106" i="21"/>
  <c r="T106" i="21"/>
  <c r="S106" i="21" a="1"/>
  <c r="S106" i="21" s="1"/>
  <c r="R106" i="21" a="1"/>
  <c r="R106" i="21" s="1"/>
  <c r="L106" i="21"/>
  <c r="N106" i="21" s="1"/>
  <c r="AN105" i="21"/>
  <c r="AM105" i="21"/>
  <c r="AK105" i="21"/>
  <c r="AB105" i="21" a="1"/>
  <c r="AB105" i="21" s="1"/>
  <c r="Y105" i="21"/>
  <c r="AC105" i="21" s="1" a="1"/>
  <c r="AC105" i="21" s="1"/>
  <c r="T105" i="21"/>
  <c r="X105" i="21" s="1"/>
  <c r="S105" i="21" a="1"/>
  <c r="S105" i="21" s="1"/>
  <c r="R105" i="21" a="1"/>
  <c r="R105" i="21" s="1"/>
  <c r="N105" i="21"/>
  <c r="L105" i="21"/>
  <c r="AN104" i="21"/>
  <c r="AM104" i="21"/>
  <c r="AK104" i="21"/>
  <c r="Y104" i="21"/>
  <c r="AD104" i="21" s="1"/>
  <c r="AH104" i="21" s="1"/>
  <c r="X104" i="21"/>
  <c r="T104" i="21"/>
  <c r="S104" i="21" a="1"/>
  <c r="S104" i="21" s="1"/>
  <c r="R104" i="21" a="1"/>
  <c r="R104" i="21" s="1"/>
  <c r="L104" i="21"/>
  <c r="N104" i="21" s="1"/>
  <c r="AN103" i="21"/>
  <c r="AM103" i="21"/>
  <c r="AK103" i="21"/>
  <c r="AH103" i="21"/>
  <c r="AD103" i="21"/>
  <c r="AC103" i="21" a="1"/>
  <c r="AC103" i="21" s="1"/>
  <c r="AB103" i="21" a="1"/>
  <c r="AB103" i="21" s="1"/>
  <c r="Y103" i="21"/>
  <c r="T103" i="21"/>
  <c r="X103" i="21" s="1"/>
  <c r="S103" i="21" a="1"/>
  <c r="S103" i="21" s="1"/>
  <c r="R103" i="21" a="1"/>
  <c r="R103" i="21" s="1"/>
  <c r="L103" i="21"/>
  <c r="N103" i="21" s="1"/>
  <c r="AN102" i="21"/>
  <c r="AM102" i="21"/>
  <c r="AK102" i="21"/>
  <c r="AC102" i="21" a="1"/>
  <c r="AC102" i="21" s="1"/>
  <c r="AB102" i="21" a="1"/>
  <c r="AB102" i="21" s="1"/>
  <c r="Y102" i="21"/>
  <c r="AD102" i="21" s="1"/>
  <c r="AH102" i="21" s="1"/>
  <c r="T102" i="21"/>
  <c r="X102" i="21" s="1"/>
  <c r="S102" i="21" a="1"/>
  <c r="S102" i="21" s="1"/>
  <c r="R102" i="21" a="1"/>
  <c r="R102" i="21" s="1"/>
  <c r="N102" i="21"/>
  <c r="L102" i="21"/>
  <c r="AN101" i="21"/>
  <c r="AM101" i="21"/>
  <c r="AK101" i="21"/>
  <c r="AC101" i="21" a="1"/>
  <c r="AC101" i="21" s="1"/>
  <c r="AB101" i="21" a="1"/>
  <c r="AB101" i="21" s="1"/>
  <c r="Y101" i="21"/>
  <c r="AD101" i="21" s="1"/>
  <c r="AH101" i="21" s="1"/>
  <c r="X101" i="21"/>
  <c r="T101" i="21"/>
  <c r="S101" i="21" a="1"/>
  <c r="S101" i="21" s="1"/>
  <c r="R101" i="21" a="1"/>
  <c r="R101" i="21" s="1"/>
  <c r="L101" i="21"/>
  <c r="N101" i="21" s="1"/>
  <c r="AN100" i="21"/>
  <c r="AM100" i="21"/>
  <c r="AK100" i="21"/>
  <c r="AD100" i="21"/>
  <c r="AH100" i="21" s="1"/>
  <c r="AC100" i="21" a="1"/>
  <c r="AC100" i="21" s="1"/>
  <c r="AB100" i="21" a="1"/>
  <c r="AB100" i="21" s="1"/>
  <c r="Y100" i="21"/>
  <c r="T100" i="21"/>
  <c r="X100" i="21" s="1"/>
  <c r="S100" i="21" a="1"/>
  <c r="S100" i="21" s="1"/>
  <c r="R100" i="21" a="1"/>
  <c r="R100" i="21" s="1"/>
  <c r="L100" i="21"/>
  <c r="N100" i="21" s="1"/>
  <c r="AN99" i="21"/>
  <c r="AM99" i="21"/>
  <c r="AK99" i="21"/>
  <c r="AB99" i="21" a="1"/>
  <c r="AB99" i="21" s="1"/>
  <c r="Y99" i="21"/>
  <c r="AD99" i="21" s="1"/>
  <c r="AH99" i="21" s="1"/>
  <c r="T99" i="21"/>
  <c r="X99" i="21" s="1"/>
  <c r="S99" i="21" a="1"/>
  <c r="S99" i="21" s="1"/>
  <c r="R99" i="21" a="1"/>
  <c r="R99" i="21" s="1"/>
  <c r="N99" i="21"/>
  <c r="L99" i="21"/>
  <c r="AN98" i="21"/>
  <c r="AM98" i="21"/>
  <c r="AK98" i="21"/>
  <c r="AC98" i="21" a="1"/>
  <c r="AC98" i="21" s="1"/>
  <c r="AB98" i="21" a="1"/>
  <c r="AB98" i="21" s="1"/>
  <c r="Y98" i="21"/>
  <c r="AD98" i="21" s="1"/>
  <c r="AH98" i="21" s="1"/>
  <c r="X98" i="21"/>
  <c r="T98" i="21"/>
  <c r="S98" i="21" a="1"/>
  <c r="S98" i="21" s="1"/>
  <c r="R98" i="21" a="1"/>
  <c r="R98" i="21" s="1"/>
  <c r="L98" i="21"/>
  <c r="N98" i="21" s="1"/>
  <c r="AN97" i="21"/>
  <c r="AM97" i="21"/>
  <c r="AK97" i="21"/>
  <c r="AB97" i="21" a="1"/>
  <c r="AB97" i="21" s="1"/>
  <c r="Y97" i="21"/>
  <c r="AC97" i="21" s="1" a="1"/>
  <c r="AC97" i="21" s="1"/>
  <c r="T97" i="21"/>
  <c r="X97" i="21" s="1"/>
  <c r="S97" i="21" a="1"/>
  <c r="S97" i="21" s="1"/>
  <c r="R97" i="21" a="1"/>
  <c r="R97" i="21" s="1"/>
  <c r="N97" i="21"/>
  <c r="L97" i="21"/>
  <c r="AN96" i="21"/>
  <c r="AM96" i="21"/>
  <c r="AK96" i="21"/>
  <c r="AB96" i="21" a="1"/>
  <c r="AB96" i="21" s="1"/>
  <c r="Y96" i="21"/>
  <c r="AD96" i="21" s="1"/>
  <c r="AH96" i="21" s="1"/>
  <c r="X96" i="21"/>
  <c r="T96" i="21"/>
  <c r="S96" i="21" a="1"/>
  <c r="S96" i="21" s="1"/>
  <c r="R96" i="21" a="1"/>
  <c r="R96" i="21" s="1"/>
  <c r="L96" i="21"/>
  <c r="N96" i="21" s="1"/>
  <c r="AN95" i="21"/>
  <c r="AM95" i="21"/>
  <c r="AK95" i="21"/>
  <c r="AC95" i="21" a="1"/>
  <c r="AC95" i="21" s="1"/>
  <c r="AB95" i="21" a="1"/>
  <c r="AB95" i="21" s="1"/>
  <c r="Y95" i="21"/>
  <c r="AD95" i="21" s="1"/>
  <c r="AH95" i="21" s="1"/>
  <c r="T95" i="21"/>
  <c r="X95" i="21" s="1"/>
  <c r="S95" i="21" a="1"/>
  <c r="S95" i="21" s="1"/>
  <c r="R95" i="21" a="1"/>
  <c r="R95" i="21" s="1"/>
  <c r="L95" i="21"/>
  <c r="N95" i="21" s="1"/>
  <c r="AN94" i="21"/>
  <c r="AM94" i="21"/>
  <c r="AK94" i="21"/>
  <c r="AB94" i="21" a="1"/>
  <c r="AB94" i="21" s="1"/>
  <c r="Y94" i="21"/>
  <c r="AD94" i="21" s="1"/>
  <c r="AH94" i="21" s="1"/>
  <c r="T94" i="21"/>
  <c r="X94" i="21" s="1"/>
  <c r="S94" i="21" a="1"/>
  <c r="S94" i="21" s="1"/>
  <c r="R94" i="21" a="1"/>
  <c r="R94" i="21" s="1"/>
  <c r="L94" i="21"/>
  <c r="N94" i="21" s="1"/>
  <c r="AN93" i="21"/>
  <c r="AM93" i="21"/>
  <c r="AK93" i="21"/>
  <c r="AB93" i="21" a="1"/>
  <c r="AB93" i="21" s="1"/>
  <c r="Y93" i="21"/>
  <c r="AD93" i="21" s="1"/>
  <c r="AH93" i="21" s="1"/>
  <c r="T93" i="21"/>
  <c r="X93" i="21" s="1"/>
  <c r="S93" i="21" a="1"/>
  <c r="S93" i="21" s="1"/>
  <c r="R93" i="21" a="1"/>
  <c r="R93" i="21" s="1"/>
  <c r="L93" i="21"/>
  <c r="N93" i="21" s="1"/>
  <c r="AN92" i="21"/>
  <c r="AM92" i="21"/>
  <c r="AK92" i="21"/>
  <c r="AD92" i="21"/>
  <c r="AH92" i="21" s="1"/>
  <c r="AC92" i="21" a="1"/>
  <c r="AC92" i="21" s="1"/>
  <c r="AB92" i="21" a="1"/>
  <c r="AB92" i="21" s="1"/>
  <c r="Y92" i="21"/>
  <c r="T92" i="21"/>
  <c r="X92" i="21" s="1"/>
  <c r="S92" i="21" a="1"/>
  <c r="S92" i="21" s="1"/>
  <c r="R92" i="21" a="1"/>
  <c r="R92" i="21" s="1"/>
  <c r="L92" i="21"/>
  <c r="N92" i="21" s="1"/>
  <c r="AN91" i="21"/>
  <c r="AM91" i="21"/>
  <c r="AK91" i="21"/>
  <c r="AB91" i="21" a="1"/>
  <c r="AB91" i="21" s="1"/>
  <c r="Y91" i="21"/>
  <c r="AD91" i="21" s="1"/>
  <c r="AH91" i="21" s="1"/>
  <c r="T91" i="21"/>
  <c r="X91" i="21" s="1"/>
  <c r="S91" i="21" a="1"/>
  <c r="S91" i="21" s="1"/>
  <c r="R91" i="21" a="1"/>
  <c r="R91" i="21" s="1"/>
  <c r="N91" i="21"/>
  <c r="L91" i="21"/>
  <c r="AN90" i="21"/>
  <c r="AM90" i="21"/>
  <c r="AK90" i="21"/>
  <c r="AC90" i="21" a="1"/>
  <c r="AC90" i="21" s="1"/>
  <c r="AB90" i="21" a="1"/>
  <c r="AB90" i="21" s="1"/>
  <c r="Y90" i="21"/>
  <c r="AD90" i="21" s="1"/>
  <c r="AH90" i="21" s="1"/>
  <c r="X90" i="21"/>
  <c r="T90" i="21"/>
  <c r="S90" i="21" a="1"/>
  <c r="S90" i="21" s="1"/>
  <c r="R90" i="21" a="1"/>
  <c r="R90" i="21" s="1"/>
  <c r="L90" i="21"/>
  <c r="N90" i="21" s="1"/>
  <c r="AN89" i="21"/>
  <c r="AM89" i="21"/>
  <c r="AK89" i="21"/>
  <c r="AB89" i="21" a="1"/>
  <c r="AB89" i="21" s="1"/>
  <c r="Y89" i="21"/>
  <c r="AC89" i="21" s="1" a="1"/>
  <c r="AC89" i="21" s="1"/>
  <c r="T89" i="21"/>
  <c r="X89" i="21" s="1"/>
  <c r="S89" i="21" a="1"/>
  <c r="S89" i="21" s="1"/>
  <c r="R89" i="21" a="1"/>
  <c r="R89" i="21" s="1"/>
  <c r="N89" i="21"/>
  <c r="L89" i="21"/>
  <c r="AN88" i="21"/>
  <c r="AM88" i="21"/>
  <c r="AK88" i="21"/>
  <c r="AB88" i="21" a="1"/>
  <c r="AB88" i="21" s="1"/>
  <c r="Y88" i="21"/>
  <c r="AD88" i="21" s="1"/>
  <c r="AH88" i="21" s="1"/>
  <c r="X88" i="21"/>
  <c r="T88" i="21"/>
  <c r="S88" i="21" a="1"/>
  <c r="S88" i="21" s="1"/>
  <c r="R88" i="21" a="1"/>
  <c r="R88" i="21" s="1"/>
  <c r="L88" i="21"/>
  <c r="N88" i="21" s="1"/>
  <c r="AN87" i="21"/>
  <c r="AM87" i="21"/>
  <c r="AK87" i="21"/>
  <c r="AH87" i="21"/>
  <c r="AD87" i="21"/>
  <c r="AC87" i="21" a="1"/>
  <c r="AC87" i="21" s="1"/>
  <c r="AB87" i="21" a="1"/>
  <c r="AB87" i="21" s="1"/>
  <c r="Y87" i="21"/>
  <c r="T87" i="21"/>
  <c r="X87" i="21" s="1"/>
  <c r="S87" i="21" a="1"/>
  <c r="S87" i="21" s="1"/>
  <c r="R87" i="21" a="1"/>
  <c r="R87" i="21" s="1"/>
  <c r="L87" i="21"/>
  <c r="N87" i="21" s="1"/>
  <c r="AN86" i="21"/>
  <c r="AM86" i="21"/>
  <c r="AK86" i="21"/>
  <c r="AC86" i="21" a="1"/>
  <c r="AC86" i="21" s="1"/>
  <c r="AB86" i="21" a="1"/>
  <c r="AB86" i="21" s="1"/>
  <c r="Y86" i="21"/>
  <c r="AD86" i="21" s="1"/>
  <c r="AH86" i="21" s="1"/>
  <c r="T86" i="21"/>
  <c r="X86" i="21" s="1"/>
  <c r="S86" i="21" a="1"/>
  <c r="S86" i="21" s="1"/>
  <c r="L86" i="21"/>
  <c r="N86" i="21" s="1"/>
  <c r="AN85" i="21"/>
  <c r="AM85" i="21"/>
  <c r="AK85" i="21"/>
  <c r="AC85" i="21" a="1"/>
  <c r="AC85" i="21" s="1"/>
  <c r="AB85" i="21" a="1"/>
  <c r="AB85" i="21" s="1"/>
  <c r="Y85" i="21"/>
  <c r="AD85" i="21" s="1"/>
  <c r="AH85" i="21" s="1"/>
  <c r="T85" i="21"/>
  <c r="X85" i="21" s="1"/>
  <c r="S85" i="21" a="1"/>
  <c r="S85" i="21" s="1"/>
  <c r="L85" i="21"/>
  <c r="N85" i="21" s="1"/>
  <c r="AN84" i="21"/>
  <c r="AM84" i="21"/>
  <c r="AK84" i="21"/>
  <c r="AD84" i="21"/>
  <c r="AH84" i="21" s="1"/>
  <c r="AC84" i="21" a="1"/>
  <c r="AC84" i="21" s="1"/>
  <c r="AB84" i="21" a="1"/>
  <c r="AB84" i="21" s="1"/>
  <c r="Y84" i="21"/>
  <c r="T84" i="21"/>
  <c r="X84" i="21" s="1"/>
  <c r="S84" i="21" a="1"/>
  <c r="S84" i="21" s="1"/>
  <c r="L84" i="21"/>
  <c r="N84" i="21" s="1"/>
  <c r="AN83" i="21"/>
  <c r="AM83" i="21"/>
  <c r="AK83" i="21"/>
  <c r="AB83" i="21" a="1"/>
  <c r="AB83" i="21" s="1"/>
  <c r="Y83" i="21"/>
  <c r="AD83" i="21" s="1"/>
  <c r="AH83" i="21" s="1"/>
  <c r="T83" i="21"/>
  <c r="X83" i="21" s="1"/>
  <c r="S83" i="21" a="1"/>
  <c r="S83" i="21" s="1"/>
  <c r="N83" i="21"/>
  <c r="L83" i="21"/>
  <c r="AN82" i="21"/>
  <c r="AM82" i="21"/>
  <c r="AK82" i="21"/>
  <c r="AD82" i="21"/>
  <c r="AH82" i="21" s="1"/>
  <c r="AC82" i="21" a="1"/>
  <c r="AC82" i="21" s="1"/>
  <c r="AB82" i="21" a="1"/>
  <c r="AB82" i="21" s="1"/>
  <c r="Y82" i="21"/>
  <c r="X82" i="21"/>
  <c r="T82" i="21"/>
  <c r="S82" i="21" a="1"/>
  <c r="S82" i="21" s="1"/>
  <c r="L82" i="21"/>
  <c r="N82" i="21" s="1"/>
  <c r="AN81" i="21"/>
  <c r="AM81" i="21"/>
  <c r="AK81" i="21"/>
  <c r="AB81" i="21" a="1"/>
  <c r="AB81" i="21" s="1"/>
  <c r="Y81" i="21"/>
  <c r="AC81" i="21" s="1" a="1"/>
  <c r="AC81" i="21" s="1"/>
  <c r="T81" i="21"/>
  <c r="X81" i="21" s="1"/>
  <c r="R81" i="21" a="1"/>
  <c r="R81" i="21" s="1"/>
  <c r="N81" i="21"/>
  <c r="L81" i="21"/>
  <c r="AN80" i="21"/>
  <c r="AM80" i="21"/>
  <c r="AK80" i="21"/>
  <c r="AB80" i="21" a="1"/>
  <c r="AB80" i="21" s="1"/>
  <c r="Y80" i="21"/>
  <c r="AD80" i="21" s="1"/>
  <c r="AH80" i="21" s="1"/>
  <c r="X80" i="21"/>
  <c r="T80" i="21"/>
  <c r="R80" i="21" a="1"/>
  <c r="R80" i="21" s="1"/>
  <c r="L80" i="21"/>
  <c r="N80" i="21" s="1"/>
  <c r="AN79" i="21"/>
  <c r="AM79" i="21"/>
  <c r="AK79" i="21"/>
  <c r="AH79" i="21"/>
  <c r="AD79" i="21"/>
  <c r="AC79" i="21" a="1"/>
  <c r="AC79" i="21" s="1"/>
  <c r="AB79" i="21" a="1"/>
  <c r="AB79" i="21" s="1"/>
  <c r="Y79" i="21"/>
  <c r="T79" i="21"/>
  <c r="X79" i="21" s="1"/>
  <c r="S79" i="21" a="1"/>
  <c r="S79" i="21" s="1"/>
  <c r="L79" i="21"/>
  <c r="N79" i="21" s="1"/>
  <c r="AN78" i="21"/>
  <c r="AM78" i="21"/>
  <c r="AK78" i="21"/>
  <c r="AC78" i="21" a="1"/>
  <c r="AC78" i="21" s="1"/>
  <c r="Y78" i="21"/>
  <c r="AD78" i="21" s="1"/>
  <c r="AH78" i="21" s="1"/>
  <c r="T78" i="21"/>
  <c r="X78" i="21" s="1"/>
  <c r="S78" i="21" a="1"/>
  <c r="S78" i="21" s="1"/>
  <c r="R78" i="21" a="1"/>
  <c r="R78" i="21" s="1"/>
  <c r="L78" i="21"/>
  <c r="N78" i="21" s="1"/>
  <c r="AN77" i="21"/>
  <c r="AM77" i="21"/>
  <c r="AK77" i="21"/>
  <c r="AC77" i="21" a="1"/>
  <c r="AC77" i="21" s="1"/>
  <c r="Y77" i="21"/>
  <c r="AD77" i="21" s="1"/>
  <c r="AH77" i="21" s="1"/>
  <c r="T77" i="21"/>
  <c r="X77" i="21" s="1"/>
  <c r="S77" i="21" a="1"/>
  <c r="S77" i="21" s="1"/>
  <c r="R77" i="21" a="1"/>
  <c r="R77" i="21" s="1"/>
  <c r="L77" i="21"/>
  <c r="N77" i="21" s="1"/>
  <c r="AN76" i="21"/>
  <c r="AM76" i="21"/>
  <c r="AK76" i="21"/>
  <c r="AD76" i="21"/>
  <c r="AH76" i="21" s="1"/>
  <c r="AB76" i="21" a="1"/>
  <c r="AB76" i="21" s="1"/>
  <c r="Y76" i="21"/>
  <c r="T76" i="21"/>
  <c r="X76" i="21" s="1"/>
  <c r="S76" i="21" a="1"/>
  <c r="S76" i="21" s="1"/>
  <c r="R76" i="21" a="1"/>
  <c r="R76" i="21" s="1"/>
  <c r="L76" i="21"/>
  <c r="N76" i="21" s="1"/>
  <c r="AN75" i="21"/>
  <c r="AM75" i="21"/>
  <c r="AK75" i="21"/>
  <c r="AB75" i="21" a="1"/>
  <c r="AB75" i="21" s="1"/>
  <c r="Y75" i="21"/>
  <c r="AD75" i="21" s="1"/>
  <c r="AH75" i="21" s="1"/>
  <c r="T75" i="21"/>
  <c r="X75" i="21" s="1"/>
  <c r="S75" i="21" a="1"/>
  <c r="S75" i="21" s="1"/>
  <c r="R75" i="21" a="1"/>
  <c r="R75" i="21" s="1"/>
  <c r="N75" i="21"/>
  <c r="L75" i="21"/>
  <c r="AN74" i="21"/>
  <c r="AM74" i="21"/>
  <c r="AK74" i="21"/>
  <c r="AD74" i="21"/>
  <c r="AH74" i="21" s="1"/>
  <c r="AB74" i="21" a="1"/>
  <c r="AB74" i="21" s="1"/>
  <c r="Y74" i="21"/>
  <c r="X74" i="21"/>
  <c r="T74" i="21"/>
  <c r="S74" i="21" a="1"/>
  <c r="S74" i="21" s="1"/>
  <c r="R74" i="21" a="1"/>
  <c r="R74" i="21" s="1"/>
  <c r="L74" i="21"/>
  <c r="N74" i="21" s="1"/>
  <c r="AN73" i="21"/>
  <c r="AM73" i="21"/>
  <c r="AK73" i="21"/>
  <c r="Y73" i="21"/>
  <c r="AC73" i="21" s="1" a="1"/>
  <c r="AC73" i="21" s="1"/>
  <c r="T73" i="21"/>
  <c r="X73" i="21" s="1"/>
  <c r="S73" i="21" a="1"/>
  <c r="S73" i="21" s="1"/>
  <c r="R73" i="21" a="1"/>
  <c r="R73" i="21" s="1"/>
  <c r="N73" i="21"/>
  <c r="L73" i="21"/>
  <c r="AN72" i="21"/>
  <c r="AM72" i="21"/>
  <c r="AK72" i="21"/>
  <c r="Y72" i="21"/>
  <c r="AD72" i="21" s="1"/>
  <c r="AH72" i="21" s="1"/>
  <c r="X72" i="21"/>
  <c r="T72" i="21"/>
  <c r="S72" i="21" a="1"/>
  <c r="S72" i="21" s="1"/>
  <c r="R72" i="21" a="1"/>
  <c r="R72" i="21" s="1"/>
  <c r="L72" i="21"/>
  <c r="N72" i="21" s="1"/>
  <c r="AN71" i="21"/>
  <c r="AM71" i="21"/>
  <c r="AK71" i="21"/>
  <c r="AH71" i="21"/>
  <c r="AD71" i="21"/>
  <c r="AC71" i="21" a="1"/>
  <c r="AC71" i="21" s="1"/>
  <c r="Y71" i="21"/>
  <c r="T71" i="21"/>
  <c r="X71" i="21" s="1"/>
  <c r="S71" i="21" a="1"/>
  <c r="S71" i="21" s="1"/>
  <c r="R71" i="21" a="1"/>
  <c r="R71" i="21" s="1"/>
  <c r="L71" i="21"/>
  <c r="N71" i="21" s="1"/>
  <c r="AN70" i="21"/>
  <c r="AM70" i="21"/>
  <c r="AK70" i="21"/>
  <c r="AC70" i="21" a="1"/>
  <c r="AC70" i="21" s="1"/>
  <c r="Y70" i="21"/>
  <c r="AD70" i="21" s="1"/>
  <c r="AH70" i="21" s="1"/>
  <c r="T70" i="21"/>
  <c r="X70" i="21" s="1"/>
  <c r="S70" i="21" a="1"/>
  <c r="S70" i="21" s="1"/>
  <c r="R70" i="21" a="1"/>
  <c r="R70" i="21" s="1"/>
  <c r="L70" i="21"/>
  <c r="N70" i="21" s="1"/>
  <c r="AN69" i="21"/>
  <c r="AM69" i="21"/>
  <c r="AK69" i="21"/>
  <c r="AB69" i="21" a="1"/>
  <c r="AB69" i="21" s="1"/>
  <c r="Y69" i="21"/>
  <c r="AD69" i="21" s="1"/>
  <c r="AH69" i="21" s="1"/>
  <c r="T69" i="21"/>
  <c r="X69" i="21" s="1"/>
  <c r="S69" i="21" a="1"/>
  <c r="S69" i="21" s="1"/>
  <c r="R69" i="21" a="1"/>
  <c r="R69" i="21" s="1"/>
  <c r="L69" i="21"/>
  <c r="N69" i="21" s="1"/>
  <c r="AN68" i="21"/>
  <c r="AM68" i="21"/>
  <c r="AK68" i="21"/>
  <c r="AD68" i="21"/>
  <c r="AH68" i="21" s="1"/>
  <c r="AC68" i="21" a="1"/>
  <c r="AC68" i="21" s="1"/>
  <c r="AB68" i="21" a="1"/>
  <c r="AB68" i="21" s="1"/>
  <c r="Y68" i="21"/>
  <c r="T68" i="21"/>
  <c r="X68" i="21" s="1"/>
  <c r="S68" i="21" a="1"/>
  <c r="S68" i="21" s="1"/>
  <c r="L68" i="21"/>
  <c r="N68" i="21" s="1"/>
  <c r="AN67" i="21"/>
  <c r="AM67" i="21"/>
  <c r="AK67" i="21"/>
  <c r="AB67" i="21" a="1"/>
  <c r="AB67" i="21" s="1"/>
  <c r="Y67" i="21"/>
  <c r="AD67" i="21" s="1"/>
  <c r="AH67" i="21" s="1"/>
  <c r="T67" i="21"/>
  <c r="X67" i="21" s="1"/>
  <c r="S67" i="21" a="1"/>
  <c r="S67" i="21" s="1"/>
  <c r="N67" i="21"/>
  <c r="L67" i="21"/>
  <c r="AN66" i="21"/>
  <c r="AM66" i="21"/>
  <c r="AK66" i="21"/>
  <c r="AD66" i="21"/>
  <c r="AH66" i="21" s="1"/>
  <c r="AC66" i="21" a="1"/>
  <c r="AC66" i="21" s="1"/>
  <c r="AB66" i="21" a="1"/>
  <c r="AB66" i="21" s="1"/>
  <c r="Y66" i="21"/>
  <c r="X66" i="21"/>
  <c r="T66" i="21"/>
  <c r="S66" i="21" a="1"/>
  <c r="S66" i="21" s="1"/>
  <c r="L66" i="21"/>
  <c r="N66" i="21" s="1"/>
  <c r="AN65" i="21"/>
  <c r="AM65" i="21"/>
  <c r="AK65" i="21"/>
  <c r="AB65" i="21" a="1"/>
  <c r="AB65" i="21" s="1"/>
  <c r="Y65" i="21"/>
  <c r="AC65" i="21" s="1" a="1"/>
  <c r="AC65" i="21" s="1"/>
  <c r="T65" i="21"/>
  <c r="X65" i="21" s="1"/>
  <c r="S65" i="21" a="1"/>
  <c r="S65" i="21" s="1"/>
  <c r="N65" i="21"/>
  <c r="L65" i="21"/>
  <c r="AN64" i="21"/>
  <c r="AM64" i="21"/>
  <c r="AK64" i="21"/>
  <c r="AB64" i="21" a="1"/>
  <c r="AB64" i="21" s="1"/>
  <c r="Y64" i="21"/>
  <c r="AD64" i="21" s="1"/>
  <c r="AH64" i="21" s="1"/>
  <c r="X64" i="21"/>
  <c r="T64" i="21"/>
  <c r="S64" i="21" a="1"/>
  <c r="S64" i="21" s="1"/>
  <c r="L64" i="21"/>
  <c r="N64" i="21" s="1"/>
  <c r="AN63" i="21"/>
  <c r="AM63" i="21"/>
  <c r="AK63" i="21"/>
  <c r="AH63" i="21"/>
  <c r="AD63" i="21"/>
  <c r="AC63" i="21" a="1"/>
  <c r="AC63" i="21" s="1"/>
  <c r="AB63" i="21" a="1"/>
  <c r="AB63" i="21" s="1"/>
  <c r="Y63" i="21"/>
  <c r="T63" i="21"/>
  <c r="X63" i="21" s="1"/>
  <c r="S63" i="21" a="1"/>
  <c r="S63" i="21" s="1"/>
  <c r="L63" i="21"/>
  <c r="N63" i="21" s="1"/>
  <c r="AN62" i="21"/>
  <c r="AM62" i="21"/>
  <c r="AK62" i="21"/>
  <c r="AC62" i="21" a="1"/>
  <c r="AC62" i="21" s="1"/>
  <c r="AB62" i="21" a="1"/>
  <c r="AB62" i="21" s="1"/>
  <c r="Y62" i="21"/>
  <c r="AD62" i="21" s="1"/>
  <c r="AH62" i="21" s="1"/>
  <c r="T62" i="21"/>
  <c r="X62" i="21" s="1"/>
  <c r="S62" i="21" a="1"/>
  <c r="S62" i="21" s="1"/>
  <c r="L62" i="21"/>
  <c r="N62" i="21" s="1"/>
  <c r="AN61" i="21"/>
  <c r="AM61" i="21"/>
  <c r="AK61" i="21"/>
  <c r="AC61" i="21" a="1"/>
  <c r="AC61" i="21" s="1"/>
  <c r="AB61" i="21" a="1"/>
  <c r="AB61" i="21" s="1"/>
  <c r="Y61" i="21"/>
  <c r="AD61" i="21" s="1"/>
  <c r="AH61" i="21" s="1"/>
  <c r="T61" i="21"/>
  <c r="X61" i="21" s="1"/>
  <c r="S61" i="21" a="1"/>
  <c r="S61" i="21" s="1"/>
  <c r="L61" i="21"/>
  <c r="N61" i="21" s="1"/>
  <c r="AN60" i="21"/>
  <c r="AM60" i="21"/>
  <c r="AK60" i="21"/>
  <c r="AD60" i="21"/>
  <c r="AH60" i="21" s="1"/>
  <c r="AC60" i="21" a="1"/>
  <c r="AC60" i="21" s="1"/>
  <c r="AB60" i="21" a="1"/>
  <c r="AB60" i="21" s="1"/>
  <c r="Y60" i="21"/>
  <c r="T60" i="21"/>
  <c r="X60" i="21" s="1"/>
  <c r="R60" i="21" a="1"/>
  <c r="R60" i="21" s="1"/>
  <c r="L60" i="21"/>
  <c r="N60" i="21" s="1"/>
  <c r="AN59" i="21"/>
  <c r="AM59" i="21"/>
  <c r="AK59" i="21"/>
  <c r="AB59" i="21" a="1"/>
  <c r="AB59" i="21" s="1"/>
  <c r="Y59" i="21"/>
  <c r="AD59" i="21" s="1"/>
  <c r="AH59" i="21" s="1"/>
  <c r="T59" i="21"/>
  <c r="X59" i="21" s="1"/>
  <c r="R59" i="21" a="1"/>
  <c r="R59" i="21" s="1"/>
  <c r="N59" i="21"/>
  <c r="L59" i="21"/>
  <c r="AN58" i="21"/>
  <c r="AM58" i="21"/>
  <c r="AK58" i="21"/>
  <c r="AH58" i="21"/>
  <c r="AD58" i="21"/>
  <c r="AC58" i="21" a="1"/>
  <c r="AC58" i="21" s="1"/>
  <c r="AB58" i="21" a="1"/>
  <c r="AB58" i="21" s="1"/>
  <c r="Y58" i="21"/>
  <c r="X58" i="21"/>
  <c r="T58" i="21"/>
  <c r="R58" i="21" a="1"/>
  <c r="R58" i="21" s="1"/>
  <c r="L58" i="21"/>
  <c r="N58" i="21" s="1"/>
  <c r="AN57" i="21"/>
  <c r="AM57" i="21"/>
  <c r="AK57" i="21"/>
  <c r="AB57" i="21" a="1"/>
  <c r="AB57" i="21" s="1"/>
  <c r="Y57" i="21"/>
  <c r="T57" i="21"/>
  <c r="X57" i="21" s="1"/>
  <c r="R57" i="21" a="1"/>
  <c r="R57" i="21" s="1"/>
  <c r="N57" i="21"/>
  <c r="L57" i="21"/>
  <c r="AN56" i="21"/>
  <c r="AM56" i="21"/>
  <c r="AK56" i="21"/>
  <c r="AB56" i="21" a="1"/>
  <c r="AB56" i="21" s="1"/>
  <c r="Y56" i="21"/>
  <c r="X56" i="21"/>
  <c r="T56" i="21"/>
  <c r="S56" i="21" a="1"/>
  <c r="S56" i="21" s="1"/>
  <c r="L56" i="21"/>
  <c r="N56" i="21" s="1"/>
  <c r="AN55" i="21"/>
  <c r="AM55" i="21"/>
  <c r="AK55" i="21"/>
  <c r="AC55" i="21" a="1"/>
  <c r="AC55" i="21" s="1"/>
  <c r="AB55" i="21" a="1"/>
  <c r="AB55" i="21" s="1"/>
  <c r="Y55" i="21"/>
  <c r="AD55" i="21" s="1"/>
  <c r="AH55" i="21" s="1"/>
  <c r="T55" i="21"/>
  <c r="X55" i="21" s="1"/>
  <c r="S55" i="21" a="1"/>
  <c r="S55" i="21" s="1"/>
  <c r="L55" i="21"/>
  <c r="N55" i="21" s="1"/>
  <c r="AN54" i="21"/>
  <c r="AM54" i="21"/>
  <c r="AK54" i="21"/>
  <c r="AC54" i="21" a="1"/>
  <c r="AC54" i="21" s="1"/>
  <c r="AB54" i="21" a="1"/>
  <c r="AB54" i="21" s="1"/>
  <c r="Y54" i="21"/>
  <c r="AD54" i="21" s="1"/>
  <c r="AH54" i="21" s="1"/>
  <c r="T54" i="21"/>
  <c r="X54" i="21" s="1"/>
  <c r="S54" i="21" a="1"/>
  <c r="S54" i="21" s="1"/>
  <c r="L54" i="21"/>
  <c r="N54" i="21" s="1"/>
  <c r="AN53" i="21"/>
  <c r="AM53" i="21"/>
  <c r="AK53" i="21"/>
  <c r="AB53" i="21" a="1"/>
  <c r="AB53" i="21" s="1"/>
  <c r="Y53" i="21"/>
  <c r="X53" i="21"/>
  <c r="T53" i="21"/>
  <c r="S53" i="21" a="1"/>
  <c r="S53" i="21" s="1"/>
  <c r="L53" i="21"/>
  <c r="N53" i="21" s="1"/>
  <c r="AN52" i="21"/>
  <c r="AM52" i="21"/>
  <c r="AK52" i="21"/>
  <c r="AH52" i="21"/>
  <c r="AD52" i="21"/>
  <c r="AB52" i="21" a="1"/>
  <c r="AB52" i="21" s="1"/>
  <c r="Y52" i="21"/>
  <c r="T52" i="21"/>
  <c r="X52" i="21" s="1"/>
  <c r="S52" i="21" a="1"/>
  <c r="S52" i="21" s="1"/>
  <c r="R52" i="21" a="1"/>
  <c r="R52" i="21" s="1"/>
  <c r="L52" i="21"/>
  <c r="N52" i="21" s="1"/>
  <c r="AN51" i="21"/>
  <c r="AM51" i="21"/>
  <c r="AK51" i="21"/>
  <c r="Y51" i="21"/>
  <c r="AD51" i="21" s="1"/>
  <c r="AH51" i="21" s="1"/>
  <c r="T51" i="21"/>
  <c r="X51" i="21" s="1"/>
  <c r="S51" i="21" a="1"/>
  <c r="S51" i="21" s="1"/>
  <c r="R51" i="21" a="1"/>
  <c r="R51" i="21" s="1"/>
  <c r="L51" i="21"/>
  <c r="N51" i="21" s="1"/>
  <c r="AN50" i="21"/>
  <c r="AM50" i="21"/>
  <c r="AK50" i="21"/>
  <c r="AH50" i="21"/>
  <c r="AD50" i="21"/>
  <c r="AB50" i="21" a="1"/>
  <c r="AB50" i="21" s="1"/>
  <c r="Y50" i="21"/>
  <c r="T50" i="21"/>
  <c r="X50" i="21" s="1"/>
  <c r="S50" i="21" a="1"/>
  <c r="S50" i="21" s="1"/>
  <c r="R50" i="21" a="1"/>
  <c r="R50" i="21" s="1"/>
  <c r="L50" i="21"/>
  <c r="N50" i="21" s="1"/>
  <c r="AN49" i="21"/>
  <c r="AM49" i="21"/>
  <c r="AK49" i="21"/>
  <c r="AC49" i="21" a="1"/>
  <c r="AC49" i="21" s="1"/>
  <c r="Y49" i="21"/>
  <c r="AD49" i="21" s="1"/>
  <c r="AH49" i="21" s="1"/>
  <c r="T49" i="21"/>
  <c r="X49" i="21" s="1"/>
  <c r="S49" i="21" a="1"/>
  <c r="S49" i="21" s="1"/>
  <c r="R49" i="21" a="1"/>
  <c r="R49" i="21" s="1"/>
  <c r="L49" i="21"/>
  <c r="N49" i="21" s="1"/>
  <c r="AN48" i="21"/>
  <c r="AM48" i="21"/>
  <c r="AK48" i="21"/>
  <c r="AB48" i="21" a="1"/>
  <c r="AB48" i="21" s="1"/>
  <c r="Y48" i="21"/>
  <c r="AD48" i="21" s="1"/>
  <c r="AH48" i="21" s="1"/>
  <c r="T48" i="21"/>
  <c r="X48" i="21" s="1"/>
  <c r="S48" i="21" a="1"/>
  <c r="S48" i="21" s="1"/>
  <c r="R48" i="21" a="1"/>
  <c r="R48" i="21" s="1"/>
  <c r="L48" i="21"/>
  <c r="N48" i="21" s="1"/>
  <c r="AN47" i="21"/>
  <c r="AM47" i="21"/>
  <c r="AK47" i="21"/>
  <c r="AD47" i="21"/>
  <c r="AH47" i="21" s="1"/>
  <c r="AB47" i="21" a="1"/>
  <c r="AB47" i="21" s="1"/>
  <c r="Y47" i="21"/>
  <c r="T47" i="21"/>
  <c r="X47" i="21" s="1"/>
  <c r="S47" i="21" a="1"/>
  <c r="S47" i="21" s="1"/>
  <c r="R47" i="21" a="1"/>
  <c r="R47" i="21" s="1"/>
  <c r="N47" i="21"/>
  <c r="L47" i="21"/>
  <c r="AN46" i="21"/>
  <c r="AM46" i="21"/>
  <c r="AK46" i="21"/>
  <c r="AB46" i="21" a="1"/>
  <c r="AB46" i="21" s="1"/>
  <c r="Y46" i="21"/>
  <c r="AD46" i="21" s="1"/>
  <c r="AH46" i="21" s="1"/>
  <c r="X46" i="21"/>
  <c r="T46" i="21"/>
  <c r="S46" i="21" a="1"/>
  <c r="S46" i="21" s="1"/>
  <c r="R46" i="21" a="1"/>
  <c r="R46" i="21" s="1"/>
  <c r="N46" i="21"/>
  <c r="L46" i="21"/>
  <c r="AN45" i="21"/>
  <c r="AM45" i="21"/>
  <c r="AK45" i="21"/>
  <c r="AB45" i="21" a="1"/>
  <c r="AB45" i="21" s="1"/>
  <c r="Y45" i="21"/>
  <c r="X45" i="21"/>
  <c r="T45" i="21"/>
  <c r="S45" i="21" a="1"/>
  <c r="S45" i="21" s="1"/>
  <c r="L45" i="21"/>
  <c r="N45" i="21" s="1"/>
  <c r="AN44" i="21"/>
  <c r="AM44" i="21"/>
  <c r="AK44" i="21"/>
  <c r="AD44" i="21"/>
  <c r="AH44" i="21" s="1"/>
  <c r="AB44" i="21" a="1"/>
  <c r="AB44" i="21" s="1"/>
  <c r="Y44" i="21"/>
  <c r="T44" i="21"/>
  <c r="X44" i="21" s="1"/>
  <c r="S44" i="21" a="1"/>
  <c r="S44" i="21" s="1"/>
  <c r="R44" i="21" a="1"/>
  <c r="R44" i="21" s="1"/>
  <c r="L44" i="21"/>
  <c r="N44" i="21" s="1"/>
  <c r="AN43" i="21"/>
  <c r="AM43" i="21"/>
  <c r="AK43" i="21"/>
  <c r="AB43" i="21" a="1"/>
  <c r="AB43" i="21" s="1"/>
  <c r="Y43" i="21"/>
  <c r="T43" i="21"/>
  <c r="X43" i="21" s="1"/>
  <c r="S43" i="21" a="1"/>
  <c r="S43" i="21" s="1"/>
  <c r="L43" i="21"/>
  <c r="N43" i="21" s="1"/>
  <c r="AN42" i="21"/>
  <c r="AM42" i="21"/>
  <c r="AK42" i="21"/>
  <c r="AH42" i="21"/>
  <c r="AD42" i="21"/>
  <c r="AB42" i="21" a="1"/>
  <c r="AB42" i="21" s="1"/>
  <c r="Y42" i="21"/>
  <c r="T42" i="21"/>
  <c r="X42" i="21" s="1"/>
  <c r="S42" i="21" a="1"/>
  <c r="S42" i="21" s="1"/>
  <c r="R42" i="21" a="1"/>
  <c r="R42" i="21" s="1"/>
  <c r="L42" i="21"/>
  <c r="N42" i="21" s="1"/>
  <c r="AN41" i="21"/>
  <c r="AM41" i="21"/>
  <c r="AK41" i="21"/>
  <c r="AB41" i="21" a="1"/>
  <c r="AB41" i="21" s="1"/>
  <c r="Y41" i="21"/>
  <c r="AD41" i="21" s="1"/>
  <c r="AH41" i="21" s="1"/>
  <c r="T41" i="21"/>
  <c r="X41" i="21" s="1"/>
  <c r="R41" i="21" a="1"/>
  <c r="R41" i="21" s="1"/>
  <c r="L41" i="21"/>
  <c r="N41" i="21" s="1"/>
  <c r="AN40" i="21"/>
  <c r="AM40" i="21"/>
  <c r="AK40" i="21"/>
  <c r="AB40" i="21" a="1"/>
  <c r="AB40" i="21" s="1"/>
  <c r="Y40" i="21"/>
  <c r="T40" i="21"/>
  <c r="X40" i="21" s="1"/>
  <c r="S40" i="21" a="1"/>
  <c r="S40" i="21" s="1"/>
  <c r="L40" i="21"/>
  <c r="N40" i="21" s="1"/>
  <c r="AN39" i="21"/>
  <c r="AM39" i="21"/>
  <c r="AK39" i="21"/>
  <c r="AD39" i="21"/>
  <c r="AH39" i="21" s="1"/>
  <c r="AC39" i="21" a="1"/>
  <c r="AC39" i="21" s="1"/>
  <c r="AB39" i="21" a="1"/>
  <c r="AB39" i="21" s="1"/>
  <c r="Y39" i="21"/>
  <c r="T39" i="21"/>
  <c r="X39" i="21" s="1"/>
  <c r="R39" i="21" a="1"/>
  <c r="R39" i="21" s="1"/>
  <c r="L39" i="21"/>
  <c r="N39" i="21" s="1"/>
  <c r="AN38" i="21"/>
  <c r="AM38" i="21"/>
  <c r="AK38" i="21"/>
  <c r="AB38" i="21" a="1"/>
  <c r="AB38" i="21" s="1"/>
  <c r="Y38" i="21"/>
  <c r="AD38" i="21" s="1"/>
  <c r="AH38" i="21" s="1"/>
  <c r="T38" i="21"/>
  <c r="X38" i="21" s="1"/>
  <c r="S38" i="21" a="1"/>
  <c r="S38" i="21" s="1"/>
  <c r="N38" i="21"/>
  <c r="L38" i="21"/>
  <c r="AN37" i="21"/>
  <c r="AM37" i="21"/>
  <c r="AK37" i="21"/>
  <c r="AB37" i="21" a="1"/>
  <c r="AB37" i="21" s="1"/>
  <c r="Y37" i="21"/>
  <c r="X37" i="21"/>
  <c r="T37" i="21"/>
  <c r="S37" i="21" a="1"/>
  <c r="S37" i="21" s="1"/>
  <c r="L37" i="21"/>
  <c r="N37" i="21" s="1"/>
  <c r="AN36" i="21"/>
  <c r="AM36" i="21"/>
  <c r="AK36" i="21"/>
  <c r="AD36" i="21"/>
  <c r="AH36" i="21" s="1"/>
  <c r="AB36" i="21" a="1"/>
  <c r="AB36" i="21" s="1"/>
  <c r="Y36" i="21"/>
  <c r="AC36" i="21" s="1" a="1"/>
  <c r="AC36" i="21" s="1"/>
  <c r="T36" i="21"/>
  <c r="X36" i="21" s="1"/>
  <c r="R36" i="21" a="1"/>
  <c r="R36" i="21" s="1"/>
  <c r="L36" i="21"/>
  <c r="N36" i="21" s="1"/>
  <c r="AN35" i="21"/>
  <c r="AM35" i="21"/>
  <c r="AK35" i="21"/>
  <c r="AB35" i="21" a="1"/>
  <c r="AB35" i="21" s="1"/>
  <c r="Y35" i="21"/>
  <c r="AC35" i="21" s="1" a="1"/>
  <c r="AC35" i="21" s="1"/>
  <c r="T35" i="21"/>
  <c r="X35" i="21" s="1"/>
  <c r="S35" i="21" a="1"/>
  <c r="S35" i="21" s="1"/>
  <c r="L35" i="21"/>
  <c r="N35" i="21" s="1"/>
  <c r="AN34" i="21"/>
  <c r="AM34" i="21"/>
  <c r="AK34" i="21"/>
  <c r="AH34" i="21"/>
  <c r="AD34" i="21"/>
  <c r="AC34" i="21" a="1"/>
  <c r="AC34" i="21" s="1"/>
  <c r="AB34" i="21" a="1"/>
  <c r="AB34" i="21" s="1"/>
  <c r="Y34" i="21"/>
  <c r="T34" i="21"/>
  <c r="X34" i="21" s="1"/>
  <c r="R34" i="21" a="1"/>
  <c r="R34" i="21" s="1"/>
  <c r="L34" i="21"/>
  <c r="N34" i="21" s="1"/>
  <c r="AN33" i="21"/>
  <c r="AM33" i="21"/>
  <c r="AK33" i="21"/>
  <c r="AB33" i="21" a="1"/>
  <c r="AB33" i="21" s="1"/>
  <c r="Y33" i="21"/>
  <c r="T33" i="21"/>
  <c r="X33" i="21" s="1"/>
  <c r="S33" i="21" a="1"/>
  <c r="S33" i="21" s="1"/>
  <c r="L33" i="21"/>
  <c r="N33" i="21" s="1"/>
  <c r="AN32" i="21"/>
  <c r="AM32" i="21"/>
  <c r="AK32" i="21"/>
  <c r="AB32" i="21" a="1"/>
  <c r="AB32" i="21" s="1"/>
  <c r="Y32" i="21"/>
  <c r="T32" i="21"/>
  <c r="X32" i="21" s="1"/>
  <c r="L32" i="21"/>
  <c r="N32" i="21" s="1"/>
  <c r="AN31" i="21"/>
  <c r="AM31" i="21"/>
  <c r="AK31" i="21"/>
  <c r="AD31" i="21"/>
  <c r="AH31" i="21" s="1"/>
  <c r="AC31" i="21" a="1"/>
  <c r="AC31" i="21" s="1"/>
  <c r="Y31" i="21"/>
  <c r="T31" i="21"/>
  <c r="X31" i="21" s="1"/>
  <c r="R31" i="21" a="1"/>
  <c r="R31" i="21" s="1"/>
  <c r="L31" i="21"/>
  <c r="N31" i="21" s="1"/>
  <c r="AN30" i="21"/>
  <c r="AM30" i="21"/>
  <c r="AK30" i="21"/>
  <c r="AB30" i="21" a="1"/>
  <c r="AB30" i="21" s="1"/>
  <c r="Y30" i="21"/>
  <c r="AD30" i="21" s="1"/>
  <c r="AH30" i="21" s="1"/>
  <c r="T30" i="21"/>
  <c r="X30" i="21" s="1"/>
  <c r="S30" i="21" a="1"/>
  <c r="S30" i="21" s="1"/>
  <c r="N30" i="21"/>
  <c r="L30" i="21"/>
  <c r="AN29" i="21"/>
  <c r="AM29" i="21"/>
  <c r="AK29" i="21"/>
  <c r="Y29" i="21"/>
  <c r="X29" i="21"/>
  <c r="T29" i="21"/>
  <c r="S29" i="21" a="1"/>
  <c r="S29" i="21" s="1"/>
  <c r="L29" i="21"/>
  <c r="N29" i="21" s="1"/>
  <c r="AN28" i="21"/>
  <c r="AM28" i="21"/>
  <c r="AK28" i="21"/>
  <c r="AH28" i="21"/>
  <c r="AD28" i="21"/>
  <c r="AB28" i="21" a="1"/>
  <c r="AB28" i="21" s="1"/>
  <c r="Y28" i="21"/>
  <c r="AC28" i="21" s="1" a="1"/>
  <c r="AC28" i="21" s="1"/>
  <c r="T28" i="21"/>
  <c r="X28" i="21" s="1"/>
  <c r="S28" i="21" a="1"/>
  <c r="S28" i="21" s="1"/>
  <c r="R28" i="21" a="1"/>
  <c r="R28" i="21" s="1"/>
  <c r="L28" i="21"/>
  <c r="N28" i="21" s="1"/>
  <c r="AN27" i="21"/>
  <c r="AM27" i="21"/>
  <c r="AK27" i="21"/>
  <c r="AB27" i="21" a="1"/>
  <c r="AB27" i="21" s="1"/>
  <c r="Y27" i="21"/>
  <c r="T27" i="21"/>
  <c r="X27" i="21" s="1"/>
  <c r="S27" i="21" a="1"/>
  <c r="S27" i="21" s="1"/>
  <c r="R27" i="21" a="1"/>
  <c r="R27" i="21" s="1"/>
  <c r="L27" i="21"/>
  <c r="N27" i="21" s="1"/>
  <c r="AN26" i="21"/>
  <c r="AM26" i="21"/>
  <c r="AK26" i="21"/>
  <c r="AH26" i="21"/>
  <c r="AD26" i="21"/>
  <c r="AC26" i="21" a="1"/>
  <c r="AC26" i="21" s="1"/>
  <c r="AB26" i="21" a="1"/>
  <c r="AB26" i="21" s="1"/>
  <c r="Y26" i="21"/>
  <c r="T26" i="21"/>
  <c r="X26" i="21" s="1"/>
  <c r="R26" i="21" a="1"/>
  <c r="R26" i="21" s="1"/>
  <c r="L26" i="21"/>
  <c r="N26" i="21" s="1"/>
  <c r="AN25" i="21"/>
  <c r="AM25" i="21"/>
  <c r="AK25" i="21"/>
  <c r="AB25" i="21" a="1"/>
  <c r="AB25" i="21" s="1"/>
  <c r="Y25" i="21"/>
  <c r="AD25" i="21" s="1"/>
  <c r="AH25" i="21" s="1"/>
  <c r="T25" i="21"/>
  <c r="X25" i="21" s="1"/>
  <c r="S25" i="21" a="1"/>
  <c r="S25" i="21" s="1"/>
  <c r="R25" i="21" a="1"/>
  <c r="R25" i="21" s="1"/>
  <c r="L25" i="21"/>
  <c r="N25" i="21" s="1"/>
  <c r="AN24" i="21"/>
  <c r="AM24" i="21"/>
  <c r="AK24" i="21"/>
  <c r="Y24" i="21"/>
  <c r="X24" i="21"/>
  <c r="T24" i="21"/>
  <c r="S24" i="21" a="1"/>
  <c r="S24" i="21" s="1"/>
  <c r="R24" i="21" a="1"/>
  <c r="R24" i="21" s="1"/>
  <c r="L24" i="21"/>
  <c r="N24" i="21" s="1"/>
  <c r="AM23" i="21"/>
  <c r="AK23" i="21"/>
  <c r="AD23" i="21"/>
  <c r="AH23" i="21" s="1"/>
  <c r="AC23" i="21" a="1"/>
  <c r="AC23" i="21" s="1"/>
  <c r="Y23" i="21"/>
  <c r="T23" i="21"/>
  <c r="X23" i="21" s="1"/>
  <c r="S23" i="21" a="1"/>
  <c r="S23" i="21" s="1"/>
  <c r="R23" i="21" a="1"/>
  <c r="R23" i="21" s="1"/>
  <c r="L23" i="21"/>
  <c r="N23" i="21" s="1"/>
  <c r="AN22" i="21"/>
  <c r="AM22" i="21"/>
  <c r="AK22" i="21"/>
  <c r="AB22" i="21" a="1"/>
  <c r="AB22" i="21" s="1"/>
  <c r="Y22" i="21"/>
  <c r="AD22" i="21" s="1"/>
  <c r="AH22" i="21" s="1"/>
  <c r="T22" i="21"/>
  <c r="X22" i="21" s="1"/>
  <c r="S22" i="21" a="1"/>
  <c r="S22" i="21" s="1"/>
  <c r="R22" i="21" a="1"/>
  <c r="R22" i="21" s="1"/>
  <c r="L22" i="21"/>
  <c r="N22" i="21" s="1"/>
  <c r="AN21" i="21"/>
  <c r="AM21" i="21"/>
  <c r="AK21" i="21"/>
  <c r="Y21" i="21"/>
  <c r="AD21" i="21" s="1"/>
  <c r="AH21" i="21" s="1"/>
  <c r="X21" i="21"/>
  <c r="T21" i="21"/>
  <c r="S21" i="21" a="1"/>
  <c r="S21" i="21" s="1"/>
  <c r="R21" i="21" a="1"/>
  <c r="R21" i="21" s="1"/>
  <c r="N21" i="21"/>
  <c r="L21" i="21"/>
  <c r="AM20" i="21"/>
  <c r="AK20" i="21"/>
  <c r="AD20" i="21"/>
  <c r="AH20" i="21" s="1"/>
  <c r="AC20" i="21" a="1"/>
  <c r="AC20" i="21" s="1"/>
  <c r="Y20" i="21"/>
  <c r="T20" i="21"/>
  <c r="X20" i="21" s="1"/>
  <c r="S20" i="21" a="1"/>
  <c r="S20" i="21" s="1"/>
  <c r="L20" i="21"/>
  <c r="N20" i="21" s="1"/>
  <c r="AN19" i="21"/>
  <c r="AM19" i="21"/>
  <c r="AK19" i="21"/>
  <c r="AB19" i="21" a="1"/>
  <c r="AB19" i="21" s="1"/>
  <c r="Y19" i="21"/>
  <c r="AD19" i="21" s="1"/>
  <c r="AH19" i="21" s="1"/>
  <c r="T19" i="21"/>
  <c r="X19" i="21" s="1"/>
  <c r="S19" i="21" a="1"/>
  <c r="S19" i="21" s="1"/>
  <c r="R19" i="21" a="1"/>
  <c r="R19" i="21" s="1"/>
  <c r="N19" i="21"/>
  <c r="L19" i="21"/>
  <c r="AN18" i="21"/>
  <c r="AM18" i="21"/>
  <c r="AK18" i="21"/>
  <c r="AC18" i="21" a="1"/>
  <c r="AC18" i="21" s="1"/>
  <c r="Y18" i="21"/>
  <c r="AD18" i="21" s="1"/>
  <c r="AH18" i="21" s="1"/>
  <c r="X18" i="21"/>
  <c r="T18" i="21"/>
  <c r="S18" i="21" a="1"/>
  <c r="S18" i="21" s="1"/>
  <c r="R18" i="21" a="1"/>
  <c r="R18" i="21" s="1"/>
  <c r="L18" i="21"/>
  <c r="N18" i="21" s="1"/>
  <c r="AN17" i="21"/>
  <c r="AM17" i="21"/>
  <c r="AK17" i="21"/>
  <c r="AD17" i="21"/>
  <c r="AH17" i="21" s="1"/>
  <c r="Y17" i="21"/>
  <c r="AC17" i="21" s="1" a="1"/>
  <c r="AC17" i="21" s="1"/>
  <c r="T17" i="21"/>
  <c r="X17" i="21" s="1"/>
  <c r="S17" i="21" a="1"/>
  <c r="S17" i="21" s="1"/>
  <c r="R17" i="21" a="1"/>
  <c r="R17" i="21" s="1"/>
  <c r="L17" i="21"/>
  <c r="N17" i="21" s="1"/>
  <c r="AN16" i="21"/>
  <c r="AM16" i="21"/>
  <c r="AK16" i="21"/>
  <c r="AB16" i="21" a="1"/>
  <c r="AB16" i="21" s="1"/>
  <c r="Y16" i="21"/>
  <c r="T16" i="21"/>
  <c r="X16" i="21" s="1"/>
  <c r="S16" i="21" a="1"/>
  <c r="S16" i="21" s="1"/>
  <c r="R16" i="21" a="1"/>
  <c r="R16" i="21" s="1"/>
  <c r="L16" i="21"/>
  <c r="N16" i="21" s="1"/>
  <c r="AN15" i="21"/>
  <c r="AM15" i="21"/>
  <c r="AK15" i="21"/>
  <c r="AD15" i="21"/>
  <c r="AH15" i="21" s="1"/>
  <c r="AC15" i="21" a="1"/>
  <c r="AC15" i="21" s="1"/>
  <c r="Y15" i="21"/>
  <c r="T15" i="21"/>
  <c r="X15" i="21" s="1"/>
  <c r="S15" i="21" a="1"/>
  <c r="S15" i="21" s="1"/>
  <c r="R15" i="21" a="1"/>
  <c r="R15" i="21" s="1"/>
  <c r="L15" i="21"/>
  <c r="N15" i="21" s="1"/>
  <c r="AN14" i="21"/>
  <c r="AM14" i="21"/>
  <c r="AK14" i="21"/>
  <c r="Y14" i="21"/>
  <c r="AD14" i="21" s="1"/>
  <c r="AH14" i="21" s="1"/>
  <c r="T14" i="21"/>
  <c r="X14" i="21" s="1"/>
  <c r="S14" i="21" a="1"/>
  <c r="S14" i="21" s="1"/>
  <c r="R14" i="21" a="1"/>
  <c r="R14" i="21" s="1"/>
  <c r="L14" i="21"/>
  <c r="N14" i="21" s="1"/>
  <c r="AN13" i="21"/>
  <c r="AM13" i="21"/>
  <c r="AK13" i="21"/>
  <c r="AB13" i="21" a="1"/>
  <c r="AB13" i="21" s="1"/>
  <c r="Y13" i="21"/>
  <c r="X13" i="21"/>
  <c r="T13" i="21"/>
  <c r="S13" i="21" a="1"/>
  <c r="S13" i="21" s="1"/>
  <c r="R13" i="21" a="1"/>
  <c r="R13" i="21" s="1"/>
  <c r="L13" i="21"/>
  <c r="N13" i="21" s="1"/>
  <c r="AN12" i="21"/>
  <c r="AM12" i="21"/>
  <c r="AK12" i="21"/>
  <c r="AD12" i="21"/>
  <c r="AH12" i="21" s="1"/>
  <c r="AC12" i="21" a="1"/>
  <c r="AC12" i="21" s="1"/>
  <c r="Y12" i="21"/>
  <c r="T12" i="21"/>
  <c r="X12" i="21" s="1"/>
  <c r="S12" i="21" a="1"/>
  <c r="S12" i="21" s="1"/>
  <c r="R12" i="21" a="1"/>
  <c r="R12" i="21" s="1"/>
  <c r="L12" i="21"/>
  <c r="N12" i="21" s="1"/>
  <c r="AN11" i="21"/>
  <c r="AM11" i="21"/>
  <c r="AK11" i="21"/>
  <c r="Y11" i="21"/>
  <c r="AD11" i="21" s="1"/>
  <c r="AH11" i="21" s="1"/>
  <c r="T11" i="21"/>
  <c r="X11" i="21" s="1"/>
  <c r="S11" i="21" a="1"/>
  <c r="S11" i="21" s="1"/>
  <c r="R11" i="21" a="1"/>
  <c r="R11" i="21" s="1"/>
  <c r="N11" i="21"/>
  <c r="L11" i="21"/>
  <c r="AN10" i="21"/>
  <c r="AM10" i="21"/>
  <c r="AK10" i="21"/>
  <c r="Y10" i="21"/>
  <c r="AD10" i="21" s="1"/>
  <c r="AH10" i="21" s="1"/>
  <c r="X10" i="21"/>
  <c r="T10" i="21"/>
  <c r="S10" i="21" a="1"/>
  <c r="S10" i="21" s="1"/>
  <c r="R10" i="21" a="1"/>
  <c r="R10" i="21" s="1"/>
  <c r="L10" i="21"/>
  <c r="N10" i="21" s="1"/>
  <c r="AN9" i="21"/>
  <c r="AM9" i="21"/>
  <c r="AK9" i="21"/>
  <c r="AD9" i="21"/>
  <c r="AH9" i="21" s="1"/>
  <c r="Y9" i="21"/>
  <c r="AC9" i="21" s="1" a="1"/>
  <c r="AC9" i="21" s="1"/>
  <c r="T9" i="21"/>
  <c r="X9" i="21" s="1"/>
  <c r="S9" i="21" a="1"/>
  <c r="S9" i="21" s="1"/>
  <c r="R9" i="21" a="1"/>
  <c r="R9" i="21" s="1"/>
  <c r="L9" i="21"/>
  <c r="N9" i="21" s="1"/>
  <c r="AN8" i="21"/>
  <c r="AM8" i="21"/>
  <c r="AK8" i="21"/>
  <c r="Y8" i="21"/>
  <c r="T8" i="21"/>
  <c r="X8" i="21" s="1"/>
  <c r="S8" i="21" a="1"/>
  <c r="S8" i="21" s="1"/>
  <c r="R8" i="21" a="1"/>
  <c r="R8" i="21" s="1"/>
  <c r="L8" i="21"/>
  <c r="N8" i="21" s="1"/>
  <c r="AN7" i="21"/>
  <c r="AM7" i="21"/>
  <c r="AK7" i="21"/>
  <c r="AD7" i="21"/>
  <c r="AH7" i="21" s="1"/>
  <c r="AC7" i="21" a="1"/>
  <c r="AC7" i="21" s="1"/>
  <c r="Y7" i="21"/>
  <c r="T7" i="21"/>
  <c r="X7" i="21" s="1"/>
  <c r="S7" i="21" a="1"/>
  <c r="S7" i="21" s="1"/>
  <c r="R7" i="21" a="1"/>
  <c r="R7" i="21" s="1"/>
  <c r="L7" i="21"/>
  <c r="N7" i="21" s="1"/>
  <c r="AN6" i="21"/>
  <c r="AM6" i="21"/>
  <c r="AK6" i="21"/>
  <c r="AB6" i="21" a="1"/>
  <c r="AB6" i="21" s="1"/>
  <c r="Y6" i="21"/>
  <c r="AD6" i="21" s="1"/>
  <c r="AH6" i="21" s="1"/>
  <c r="T6" i="21"/>
  <c r="X6" i="21" s="1"/>
  <c r="S6" i="21" a="1"/>
  <c r="S6" i="21" s="1"/>
  <c r="R6" i="21" a="1"/>
  <c r="R6" i="21" s="1"/>
  <c r="L6" i="21"/>
  <c r="N6" i="21" s="1"/>
  <c r="AN5" i="21"/>
  <c r="AM5" i="21"/>
  <c r="AK5" i="21"/>
  <c r="Y5" i="21"/>
  <c r="X5" i="21"/>
  <c r="T5" i="21"/>
  <c r="S5" i="21" a="1"/>
  <c r="S5" i="21" s="1"/>
  <c r="R5" i="21" a="1"/>
  <c r="R5" i="21" s="1"/>
  <c r="L5" i="21"/>
  <c r="N5" i="21" s="1"/>
  <c r="AN4" i="21"/>
  <c r="AM4" i="21"/>
  <c r="AK4" i="21"/>
  <c r="AD4" i="21"/>
  <c r="AH4" i="21" s="1"/>
  <c r="AC4" i="21" a="1"/>
  <c r="AC4" i="21" s="1"/>
  <c r="Y4" i="21"/>
  <c r="T4" i="21"/>
  <c r="X4" i="21" s="1"/>
  <c r="S4" i="21" a="1"/>
  <c r="S4" i="21" s="1"/>
  <c r="R4" i="21" a="1"/>
  <c r="R4" i="21" s="1"/>
  <c r="L4" i="21"/>
  <c r="N4" i="21" s="1"/>
  <c r="AN3" i="21"/>
  <c r="AM3" i="21"/>
  <c r="AK3" i="21"/>
  <c r="Y3" i="21"/>
  <c r="AD3" i="21" s="1"/>
  <c r="AH3" i="21" s="1"/>
  <c r="T3" i="21"/>
  <c r="X3" i="21" s="1"/>
  <c r="S3" i="21" a="1"/>
  <c r="S3" i="21" s="1"/>
  <c r="R3" i="21" a="1"/>
  <c r="R3" i="21" s="1"/>
  <c r="N3" i="21"/>
  <c r="L3" i="21"/>
  <c r="AN2" i="21"/>
  <c r="AM2" i="21"/>
  <c r="AK2" i="21"/>
  <c r="AD2" i="21"/>
  <c r="AH2" i="21" s="1"/>
  <c r="AC2" i="21" a="1"/>
  <c r="AC2" i="21" s="1"/>
  <c r="Y2" i="21"/>
  <c r="X2" i="21"/>
  <c r="T2" i="21"/>
  <c r="S2" i="21" a="1"/>
  <c r="S2" i="21" s="1"/>
  <c r="R2" i="21" a="1"/>
  <c r="R2" i="21" s="1"/>
  <c r="L2" i="21"/>
  <c r="N2" i="21" s="1"/>
  <c r="AN124" i="9"/>
  <c r="AN125" i="9"/>
  <c r="AN126" i="9"/>
  <c r="AM126" i="9"/>
  <c r="AK126" i="9"/>
  <c r="AM125" i="9"/>
  <c r="AK125" i="9"/>
  <c r="AM124" i="9"/>
  <c r="AK124" i="9"/>
  <c r="AM123" i="9"/>
  <c r="AK123" i="9"/>
  <c r="AB126" i="9" a="1"/>
  <c r="AB126" i="9" s="1"/>
  <c r="AB124" i="9" a="1"/>
  <c r="AB124" i="9" s="1"/>
  <c r="Y123" i="9"/>
  <c r="AC123" i="9" s="1" a="1"/>
  <c r="AC123" i="9" s="1"/>
  <c r="Y124" i="9"/>
  <c r="AD124" i="9" s="1"/>
  <c r="AH124" i="9" s="1"/>
  <c r="Y125" i="9"/>
  <c r="AC125" i="9" s="1" a="1"/>
  <c r="AC125" i="9" s="1"/>
  <c r="Y126" i="9"/>
  <c r="AD126" i="9" s="1"/>
  <c r="AH126" i="9" s="1"/>
  <c r="S123" i="9" a="1"/>
  <c r="S123" i="9" s="1"/>
  <c r="T123" i="9"/>
  <c r="X123" i="9" s="1"/>
  <c r="S124" i="9" a="1"/>
  <c r="S124" i="9" s="1"/>
  <c r="T124" i="9"/>
  <c r="X124" i="9" s="1"/>
  <c r="S125" i="9" a="1"/>
  <c r="S125" i="9" s="1"/>
  <c r="T125" i="9"/>
  <c r="X125" i="9" s="1"/>
  <c r="S126" i="9" a="1"/>
  <c r="S126" i="9" s="1"/>
  <c r="T126" i="9"/>
  <c r="X126" i="9" s="1"/>
  <c r="L126" i="9"/>
  <c r="N126" i="9" s="1"/>
  <c r="L125" i="9"/>
  <c r="N125" i="9" s="1"/>
  <c r="L124" i="9"/>
  <c r="N124" i="9" s="1"/>
  <c r="AN123" i="9"/>
  <c r="L123" i="9"/>
  <c r="N123" i="9" s="1"/>
  <c r="AN121" i="9"/>
  <c r="AM121" i="9"/>
  <c r="AK121" i="9"/>
  <c r="AN120" i="9"/>
  <c r="AM120" i="9"/>
  <c r="AK120" i="9"/>
  <c r="AN119" i="9"/>
  <c r="AM119" i="9"/>
  <c r="AK119" i="9"/>
  <c r="AB121" i="9" a="1"/>
  <c r="AB121" i="9" s="1"/>
  <c r="AB120" i="9" a="1"/>
  <c r="AB120" i="9" s="1"/>
  <c r="AB119" i="9" a="1"/>
  <c r="AB119" i="9" s="1"/>
  <c r="Y119" i="9"/>
  <c r="AC119" i="9" s="1" a="1"/>
  <c r="AC119" i="9" s="1"/>
  <c r="Y120" i="9"/>
  <c r="AC120" i="9" s="1" a="1"/>
  <c r="AC120" i="9" s="1"/>
  <c r="Y121" i="9"/>
  <c r="AC121" i="9" s="1" a="1"/>
  <c r="AC121" i="9" s="1"/>
  <c r="Y122" i="9"/>
  <c r="R121" i="9" a="1"/>
  <c r="R121" i="9" s="1"/>
  <c r="T121" i="9"/>
  <c r="X121" i="9" s="1"/>
  <c r="R119" i="9" a="1"/>
  <c r="R119" i="9" s="1"/>
  <c r="T119" i="9"/>
  <c r="X119" i="9" s="1"/>
  <c r="L121" i="9"/>
  <c r="N121" i="9" s="1"/>
  <c r="L119" i="9"/>
  <c r="N119" i="9" s="1"/>
  <c r="S120" i="9" a="1"/>
  <c r="S120" i="9" s="1"/>
  <c r="T120" i="9"/>
  <c r="X120" i="9" s="1"/>
  <c r="L120" i="9"/>
  <c r="N120" i="9" s="1"/>
  <c r="AM143" i="9"/>
  <c r="AK143" i="9"/>
  <c r="AB143" i="9" a="1"/>
  <c r="AB143" i="9" s="1"/>
  <c r="AM142" i="9"/>
  <c r="AK142" i="9"/>
  <c r="AM141" i="9"/>
  <c r="AK141" i="9"/>
  <c r="AM140" i="9"/>
  <c r="AK140" i="9"/>
  <c r="AB140" i="9" a="1"/>
  <c r="AB140" i="9" s="1"/>
  <c r="AK139" i="9"/>
  <c r="AM139" i="9"/>
  <c r="AN140" i="9"/>
  <c r="AM138" i="9"/>
  <c r="AK138" i="9"/>
  <c r="Y140" i="9"/>
  <c r="AD140" i="9" s="1"/>
  <c r="AH140" i="9" s="1"/>
  <c r="R140" i="9" a="1"/>
  <c r="R140" i="9" s="1"/>
  <c r="S140" i="9" a="1"/>
  <c r="S140" i="9" s="1"/>
  <c r="T140" i="9"/>
  <c r="X140" i="9" s="1"/>
  <c r="L143" i="9"/>
  <c r="N143" i="9" s="1"/>
  <c r="L142" i="9"/>
  <c r="N142" i="9" s="1"/>
  <c r="L141" i="9"/>
  <c r="N141" i="9" s="1"/>
  <c r="L140" i="9"/>
  <c r="N140" i="9" s="1"/>
  <c r="L139" i="9"/>
  <c r="N139" i="9" s="1"/>
  <c r="L138" i="9"/>
  <c r="N138" i="9" s="1"/>
  <c r="AN138" i="9"/>
  <c r="AN139" i="9"/>
  <c r="AN141" i="9"/>
  <c r="AN142" i="9"/>
  <c r="AN143" i="9"/>
  <c r="AM137" i="9"/>
  <c r="AK137" i="9"/>
  <c r="AB137" i="9" a="1"/>
  <c r="AB137" i="9" s="1"/>
  <c r="Y138" i="9"/>
  <c r="AC138" i="9" s="1" a="1"/>
  <c r="AC138" i="9" s="1"/>
  <c r="Y139" i="9"/>
  <c r="AD139" i="9" s="1"/>
  <c r="AH139" i="9" s="1"/>
  <c r="Y141" i="9"/>
  <c r="AC141" i="9" s="1" a="1"/>
  <c r="AC141" i="9" s="1"/>
  <c r="Y142" i="9"/>
  <c r="AC142" i="9" s="1" a="1"/>
  <c r="AC142" i="9" s="1"/>
  <c r="Y143" i="9"/>
  <c r="AD143" i="9" s="1"/>
  <c r="AH143" i="9" s="1"/>
  <c r="Y144" i="9"/>
  <c r="Y145" i="9"/>
  <c r="Y146" i="9"/>
  <c r="Y147" i="9"/>
  <c r="R137" i="9" a="1"/>
  <c r="R137" i="9" s="1"/>
  <c r="S137" i="9" a="1"/>
  <c r="S137" i="9" s="1"/>
  <c r="T137" i="9"/>
  <c r="X137" i="9" s="1"/>
  <c r="R138" i="9" a="1"/>
  <c r="R138" i="9" s="1"/>
  <c r="S138" i="9" a="1"/>
  <c r="S138" i="9" s="1"/>
  <c r="T138" i="9"/>
  <c r="X138" i="9" s="1"/>
  <c r="R139" i="9" a="1"/>
  <c r="R139" i="9" s="1"/>
  <c r="S139" i="9" a="1"/>
  <c r="S139" i="9" s="1"/>
  <c r="T139" i="9"/>
  <c r="X139" i="9" s="1"/>
  <c r="R141" i="9" a="1"/>
  <c r="R141" i="9" s="1"/>
  <c r="S141" i="9" a="1"/>
  <c r="S141" i="9" s="1"/>
  <c r="T141" i="9"/>
  <c r="X141" i="9" s="1"/>
  <c r="R142" i="9" a="1"/>
  <c r="R142" i="9" s="1"/>
  <c r="S142" i="9" a="1"/>
  <c r="S142" i="9" s="1"/>
  <c r="T142" i="9"/>
  <c r="X142" i="9" s="1"/>
  <c r="R143" i="9" a="1"/>
  <c r="R143" i="9" s="1"/>
  <c r="S143" i="9" a="1"/>
  <c r="S143" i="9" s="1"/>
  <c r="T143" i="9"/>
  <c r="X143" i="9" s="1"/>
  <c r="S144" i="9" a="1"/>
  <c r="S144" i="9" s="1"/>
  <c r="T144" i="9"/>
  <c r="X144" i="9" s="1"/>
  <c r="AN137" i="9"/>
  <c r="L137" i="9"/>
  <c r="N137" i="9" s="1"/>
  <c r="Y137" i="9"/>
  <c r="AD137" i="9" s="1"/>
  <c r="AH137" i="9" s="1"/>
  <c r="R123" i="9" a="1"/>
  <c r="R126" i="9" a="1"/>
  <c r="R124" i="9" a="1"/>
  <c r="R125" i="9" a="1"/>
  <c r="S32" i="21" a="1"/>
  <c r="AC127" i="21" a="1"/>
  <c r="S39" i="21" a="1"/>
  <c r="AB5" i="21" a="1"/>
  <c r="AC1478" i="21" a="1"/>
  <c r="R62" i="21" a="1"/>
  <c r="R79" i="21" a="1"/>
  <c r="AB1459" i="21" a="1"/>
  <c r="AB15" i="21" a="1"/>
  <c r="AB1467" i="21" a="1"/>
  <c r="AC133" i="21" a="1"/>
  <c r="R85" i="21" a="1"/>
  <c r="AB49" i="21" a="1"/>
  <c r="R125" i="21" a="1"/>
  <c r="AC50" i="21" a="1"/>
  <c r="R68" i="21" a="1"/>
  <c r="R109" i="21" a="1"/>
  <c r="AB151" i="21" a="1"/>
  <c r="R133" i="21" a="1"/>
  <c r="R20" i="21" a="1"/>
  <c r="R134" i="21" a="1"/>
  <c r="R33" i="21" a="1"/>
  <c r="R43" i="21" a="1"/>
  <c r="AC124" i="9" a="1"/>
  <c r="AB29" i="21" a="1"/>
  <c r="AC113" i="21" a="1"/>
  <c r="R132" i="21" a="1"/>
  <c r="R130" i="21" a="1"/>
  <c r="AB1474" i="21" a="1"/>
  <c r="AB111" i="21" a="1"/>
  <c r="AC137" i="21" a="1"/>
  <c r="AB11" i="21" a="1"/>
  <c r="R122" i="21" a="1"/>
  <c r="AC93" i="21" a="1"/>
  <c r="S163" i="21" a="1"/>
  <c r="AB1464" i="21" a="1"/>
  <c r="R119" i="21" a="1"/>
  <c r="S57" i="21" a="1"/>
  <c r="AC44" i="21" a="1"/>
  <c r="R37" i="21" a="1"/>
  <c r="AC1476" i="21" a="1"/>
  <c r="R142" i="21" a="1"/>
  <c r="AB159" i="21" a="1"/>
  <c r="AC1480" i="21" a="1"/>
  <c r="AC140" i="9" a="1"/>
  <c r="AB157" i="21" a="1"/>
  <c r="AC74" i="21" a="1"/>
  <c r="R135" i="21" a="1"/>
  <c r="AB138" i="9" a="1"/>
  <c r="AC140" i="21" a="1"/>
  <c r="S36" i="21" a="1"/>
  <c r="AB4" i="21" a="1"/>
  <c r="S58" i="21" a="1"/>
  <c r="AB1469" i="21" a="1"/>
  <c r="R140" i="21" a="1"/>
  <c r="AC129" i="21" a="1"/>
  <c r="AC33" i="21" a="1"/>
  <c r="AC138" i="21" a="1"/>
  <c r="R113" i="21" a="1"/>
  <c r="AC141" i="21" a="1"/>
  <c r="AB158" i="21" a="1"/>
  <c r="AB1471" i="21" a="1"/>
  <c r="R32" i="21" a="1"/>
  <c r="R40" i="21" a="1"/>
  <c r="AB164" i="21" a="1"/>
  <c r="AC1477" i="21" a="1"/>
  <c r="AC48" i="21" a="1"/>
  <c r="AB118" i="21" a="1"/>
  <c r="R121" i="21" a="1"/>
  <c r="AB8" i="21" a="1"/>
  <c r="AC135" i="21" a="1"/>
  <c r="AC76" i="21" a="1"/>
  <c r="S164" i="21" a="1"/>
  <c r="AB141" i="9" a="1"/>
  <c r="AC52" i="21" a="1"/>
  <c r="R139" i="21" a="1"/>
  <c r="AB1463" i="21" a="1"/>
  <c r="S26" i="21" a="1"/>
  <c r="S119" i="9" a="1"/>
  <c r="AB24" i="21" a="1"/>
  <c r="R111" i="21" a="1"/>
  <c r="R29" i="21" a="1"/>
  <c r="S121" i="9" a="1"/>
  <c r="AB112" i="21" a="1"/>
  <c r="AB10" i="21" a="1"/>
  <c r="AB1475" i="21" a="1"/>
  <c r="AC156" i="21" a="1"/>
  <c r="AB1466" i="21" a="1"/>
  <c r="AB31" i="21" a="1"/>
  <c r="R83" i="21" a="1"/>
  <c r="AC165" i="21" a="1"/>
  <c r="R86" i="21" a="1"/>
  <c r="R67" i="21" a="1"/>
  <c r="AB51" i="21" a="1"/>
  <c r="R55" i="21" a="1"/>
  <c r="R82" i="21" a="1"/>
  <c r="R54" i="21" a="1"/>
  <c r="R136" i="21" a="1"/>
  <c r="AC143" i="9" a="1"/>
  <c r="R153" i="21" a="1"/>
  <c r="AB1473" i="21" a="1"/>
  <c r="AB139" i="9" a="1"/>
  <c r="R63" i="21" a="1"/>
  <c r="R66" i="21" a="1"/>
  <c r="AC69" i="21" a="1"/>
  <c r="AB119" i="21" a="1"/>
  <c r="AC42" i="21" a="1"/>
  <c r="AC94" i="21" a="1"/>
  <c r="AB172" i="21" a="1"/>
  <c r="AB104" i="21" a="1"/>
  <c r="AC134" i="21" a="1"/>
  <c r="AC166" i="21" a="1"/>
  <c r="R61" i="21" a="1"/>
  <c r="AB120" i="21" a="1"/>
  <c r="R129" i="21" a="1"/>
  <c r="R131" i="21" a="1"/>
  <c r="R112" i="21" a="1"/>
  <c r="AB1465" i="21" a="1"/>
  <c r="AB1470" i="21" a="1"/>
  <c r="AB1460" i="21" a="1"/>
  <c r="AB77" i="21" a="1"/>
  <c r="AC143" i="21" a="1"/>
  <c r="AC137" i="9" a="1"/>
  <c r="R137" i="21" a="1"/>
  <c r="AC47" i="21" a="1"/>
  <c r="AB78" i="21" a="1"/>
  <c r="R45" i="21" a="1"/>
  <c r="AC126" i="9" a="1"/>
  <c r="AB108" i="21" a="1"/>
  <c r="AB142" i="9" a="1"/>
  <c r="AC43" i="21" a="1"/>
  <c r="AB1468" i="21" a="1"/>
  <c r="R123" i="21" a="1"/>
  <c r="AB12" i="21" a="1"/>
  <c r="AC167" i="21" a="1"/>
  <c r="R128" i="21" a="1"/>
  <c r="R151" i="21" a="1"/>
  <c r="AB18" i="21" a="1"/>
  <c r="R35" i="21" a="1"/>
  <c r="AC142" i="21" a="1"/>
  <c r="AB106" i="21" a="1"/>
  <c r="R124" i="21" a="1"/>
  <c r="S59" i="21" a="1"/>
  <c r="R110" i="21" a="1"/>
  <c r="AB1461" i="21" a="1"/>
  <c r="AB17" i="21" a="1"/>
  <c r="R115" i="21" a="1"/>
  <c r="AB2" i="21" a="1"/>
  <c r="S41" i="21" a="1"/>
  <c r="S31" i="21" a="1"/>
  <c r="AB72" i="21" a="1"/>
  <c r="S34" i="21" a="1"/>
  <c r="R152" i="21" a="1"/>
  <c r="S60" i="21" a="1"/>
  <c r="R65" i="21" a="1"/>
  <c r="AC1482" i="21" a="1"/>
  <c r="S81" i="21" a="1"/>
  <c r="AC130" i="21" a="1"/>
  <c r="AB116" i="21" a="1"/>
  <c r="R56" i="21" a="1"/>
  <c r="R126" i="21" a="1"/>
  <c r="AB125" i="9" a="1"/>
  <c r="AB117" i="21" a="1"/>
  <c r="R64" i="21" a="1"/>
  <c r="R30" i="21" a="1"/>
  <c r="AB3" i="21" a="1"/>
  <c r="AC1481" i="21" a="1"/>
  <c r="AB20" i="21" a="1"/>
  <c r="AB115" i="21" a="1"/>
  <c r="AB73" i="21" a="1"/>
  <c r="AC114" i="21" a="1"/>
  <c r="AB71" i="21" a="1"/>
  <c r="R141" i="21" a="1"/>
  <c r="AB14" i="21" a="1"/>
  <c r="AB21" i="21" a="1"/>
  <c r="AB7" i="21" a="1"/>
  <c r="R53" i="21" a="1"/>
  <c r="AC132" i="21" a="1"/>
  <c r="R144" i="21" a="1"/>
  <c r="AB1462" i="21" a="1"/>
  <c r="R138" i="21" a="1"/>
  <c r="AB23" i="21" a="1"/>
  <c r="R38" i="21" a="1"/>
  <c r="AB9" i="21" a="1"/>
  <c r="AB163" i="21" a="1"/>
  <c r="R127" i="21" a="1"/>
  <c r="AB123" i="9" a="1"/>
  <c r="R84" i="21" a="1"/>
  <c r="S80" i="21" a="1"/>
  <c r="R120" i="9" a="1"/>
  <c r="AB1472" i="21" a="1"/>
  <c r="R144" i="9" a="1"/>
  <c r="R143" i="21" a="1"/>
  <c r="AB70" i="21" a="1"/>
  <c r="AC1479" i="21" a="1"/>
  <c r="R32" i="21" l="1"/>
  <c r="R38" i="21"/>
  <c r="AC50" i="21"/>
  <c r="AB18" i="21"/>
  <c r="R33" i="21"/>
  <c r="R54" i="21"/>
  <c r="R55" i="21"/>
  <c r="AC33" i="21"/>
  <c r="AB10" i="21"/>
  <c r="AC42" i="21"/>
  <c r="AB21" i="21"/>
  <c r="AC52" i="21"/>
  <c r="AC43" i="21"/>
  <c r="R30" i="21"/>
  <c r="AB29" i="21"/>
  <c r="AC47" i="21"/>
  <c r="AB5" i="21"/>
  <c r="AB15" i="21"/>
  <c r="AB7" i="21"/>
  <c r="AB2" i="21"/>
  <c r="AC44" i="21"/>
  <c r="AC129" i="21"/>
  <c r="AB24" i="21"/>
  <c r="S41" i="21"/>
  <c r="S57" i="21"/>
  <c r="AB51" i="21"/>
  <c r="AC137" i="21"/>
  <c r="AB8" i="21"/>
  <c r="R20" i="21"/>
  <c r="S31" i="21"/>
  <c r="S39" i="21"/>
  <c r="AB14" i="21"/>
  <c r="AB49" i="21"/>
  <c r="R53" i="21"/>
  <c r="AC156" i="21"/>
  <c r="S36" i="21"/>
  <c r="AB9" i="21"/>
  <c r="R40" i="21"/>
  <c r="AC113" i="21"/>
  <c r="AC48" i="21"/>
  <c r="S34" i="21"/>
  <c r="R37" i="21"/>
  <c r="AB17" i="21"/>
  <c r="AB4" i="21"/>
  <c r="AB12" i="21"/>
  <c r="AB20" i="21"/>
  <c r="AB31" i="21"/>
  <c r="AB3" i="21"/>
  <c r="AB11" i="21"/>
  <c r="S26" i="21"/>
  <c r="R29" i="21"/>
  <c r="R45" i="21"/>
  <c r="AB23" i="21"/>
  <c r="S32" i="21"/>
  <c r="R35" i="21"/>
  <c r="R43" i="21"/>
  <c r="AC140" i="21"/>
  <c r="AB71" i="21"/>
  <c r="AC76" i="21"/>
  <c r="AB111" i="21"/>
  <c r="AB119" i="21"/>
  <c r="AC132" i="21"/>
  <c r="AB1459" i="21"/>
  <c r="AB1463" i="21"/>
  <c r="AB1467" i="21"/>
  <c r="AB1471" i="21"/>
  <c r="AB1475" i="21"/>
  <c r="R67" i="21"/>
  <c r="S80" i="21"/>
  <c r="R83" i="21"/>
  <c r="R115" i="21"/>
  <c r="R123" i="21"/>
  <c r="R131" i="21"/>
  <c r="R139" i="21"/>
  <c r="AC143" i="21"/>
  <c r="AC167" i="21"/>
  <c r="AB106" i="21"/>
  <c r="AC127" i="21"/>
  <c r="AC135" i="21"/>
  <c r="R142" i="21"/>
  <c r="S163" i="21"/>
  <c r="AC1479" i="21"/>
  <c r="S59" i="21"/>
  <c r="R62" i="21"/>
  <c r="R86" i="21"/>
  <c r="R110" i="21"/>
  <c r="R126" i="21"/>
  <c r="R134" i="21"/>
  <c r="AB157" i="21"/>
  <c r="AC74" i="21"/>
  <c r="AB77" i="21"/>
  <c r="AC114" i="21"/>
  <c r="AB117" i="21"/>
  <c r="AC130" i="21"/>
  <c r="AC138" i="21"/>
  <c r="R153" i="21"/>
  <c r="AB1460" i="21"/>
  <c r="AB1464" i="21"/>
  <c r="AB1468" i="21"/>
  <c r="AB1472" i="21"/>
  <c r="R65" i="21"/>
  <c r="R113" i="21"/>
  <c r="R121" i="21"/>
  <c r="R129" i="21"/>
  <c r="R137" i="21"/>
  <c r="AC141" i="21"/>
  <c r="AC165" i="21"/>
  <c r="AC69" i="21"/>
  <c r="AB72" i="21"/>
  <c r="AC93" i="21"/>
  <c r="AB104" i="21"/>
  <c r="AB112" i="21"/>
  <c r="AB120" i="21"/>
  <c r="AC133" i="21"/>
  <c r="R140" i="21"/>
  <c r="AC1476" i="21"/>
  <c r="AC1480" i="21"/>
  <c r="R68" i="21"/>
  <c r="S81" i="21"/>
  <c r="R84" i="21"/>
  <c r="R124" i="21"/>
  <c r="R132" i="21"/>
  <c r="AB163" i="21"/>
  <c r="AB115" i="21"/>
  <c r="R143" i="21"/>
  <c r="R151" i="21"/>
  <c r="S164" i="21"/>
  <c r="AB1461" i="21"/>
  <c r="AB1465" i="21"/>
  <c r="AB1469" i="21"/>
  <c r="AB1473" i="21"/>
  <c r="S60" i="21"/>
  <c r="R63" i="21"/>
  <c r="R79" i="21"/>
  <c r="R111" i="21"/>
  <c r="R119" i="21"/>
  <c r="R127" i="21"/>
  <c r="R135" i="21"/>
  <c r="AB158" i="21"/>
  <c r="AB70" i="21"/>
  <c r="AB78" i="21"/>
  <c r="AB118" i="21"/>
  <c r="AC1477" i="21"/>
  <c r="AC1481" i="21"/>
  <c r="R66" i="21"/>
  <c r="R82" i="21"/>
  <c r="R122" i="21"/>
  <c r="R130" i="21"/>
  <c r="R138" i="21"/>
  <c r="AC142" i="21"/>
  <c r="AC166" i="21"/>
  <c r="AB73" i="21"/>
  <c r="AC94" i="21"/>
  <c r="AC134" i="21"/>
  <c r="R141" i="21"/>
  <c r="AB1462" i="21"/>
  <c r="AB1466" i="21"/>
  <c r="AB1470" i="21"/>
  <c r="AB1474" i="21"/>
  <c r="S58" i="21"/>
  <c r="R61" i="21"/>
  <c r="R85" i="21"/>
  <c r="R109" i="21"/>
  <c r="R125" i="21"/>
  <c r="R133" i="21"/>
  <c r="AB164" i="21"/>
  <c r="AB172" i="21"/>
  <c r="AB108" i="21"/>
  <c r="AB116" i="21"/>
  <c r="R144" i="21"/>
  <c r="R152" i="21"/>
  <c r="AC1478" i="21"/>
  <c r="AC1482" i="21"/>
  <c r="R56" i="21"/>
  <c r="R64" i="21"/>
  <c r="R112" i="21"/>
  <c r="R128" i="21"/>
  <c r="R136" i="21"/>
  <c r="AB151" i="21"/>
  <c r="AB159" i="21"/>
  <c r="AC21" i="21" a="1"/>
  <c r="AC21" i="21" s="1"/>
  <c r="AD40" i="21"/>
  <c r="AH40" i="21" s="1"/>
  <c r="AD24" i="21"/>
  <c r="AH24" i="21" s="1"/>
  <c r="AC24" i="21" a="1"/>
  <c r="AC24" i="21" s="1"/>
  <c r="AD37" i="21"/>
  <c r="AH37" i="21" s="1"/>
  <c r="AC37" i="21" a="1"/>
  <c r="AC37" i="21" s="1"/>
  <c r="AD13" i="21"/>
  <c r="AH13" i="21" s="1"/>
  <c r="AD16" i="21"/>
  <c r="AH16" i="21" s="1"/>
  <c r="AC10" i="21" a="1"/>
  <c r="AC10" i="21" s="1"/>
  <c r="AD32" i="21"/>
  <c r="AH32" i="21" s="1"/>
  <c r="AD27" i="21"/>
  <c r="AH27" i="21" s="1"/>
  <c r="AC27" i="21" a="1"/>
  <c r="AC27" i="21" s="1"/>
  <c r="AD53" i="21"/>
  <c r="AH53" i="21" s="1"/>
  <c r="AC53" i="21" a="1"/>
  <c r="AC53" i="21" s="1"/>
  <c r="AD45" i="21"/>
  <c r="AH45" i="21" s="1"/>
  <c r="AC45" i="21" a="1"/>
  <c r="AC45" i="21" s="1"/>
  <c r="AD5" i="21"/>
  <c r="AH5" i="21" s="1"/>
  <c r="AC5" i="21" a="1"/>
  <c r="AC5" i="21" s="1"/>
  <c r="AC8" i="21" a="1"/>
  <c r="AC8" i="21" s="1"/>
  <c r="AD8" i="21"/>
  <c r="AH8" i="21" s="1"/>
  <c r="AD29" i="21"/>
  <c r="AH29" i="21" s="1"/>
  <c r="AC29" i="21" a="1"/>
  <c r="AC29" i="21" s="1"/>
  <c r="AD56" i="21"/>
  <c r="AH56" i="21" s="1"/>
  <c r="AC56" i="21" a="1"/>
  <c r="AC56" i="21" s="1"/>
  <c r="AC57" i="21" a="1"/>
  <c r="AC57" i="21" s="1"/>
  <c r="AD57" i="21"/>
  <c r="AH57" i="21" s="1"/>
  <c r="AC51" i="21" a="1"/>
  <c r="AC51" i="21" s="1"/>
  <c r="AC3" i="21" a="1"/>
  <c r="AC3" i="21" s="1"/>
  <c r="AC11" i="21" a="1"/>
  <c r="AC11" i="21" s="1"/>
  <c r="AC19" i="21" a="1"/>
  <c r="AC19" i="21" s="1"/>
  <c r="AD35" i="21"/>
  <c r="AH35" i="21" s="1"/>
  <c r="AD43" i="21"/>
  <c r="AH43" i="21" s="1"/>
  <c r="AC22" i="21" a="1"/>
  <c r="AC22" i="21" s="1"/>
  <c r="AC41" i="21" a="1"/>
  <c r="AC41" i="21" s="1"/>
  <c r="AC14" i="21" a="1"/>
  <c r="AC14" i="21" s="1"/>
  <c r="AC25" i="21" a="1"/>
  <c r="AC25" i="21" s="1"/>
  <c r="AD33" i="21"/>
  <c r="AH33" i="21" s="1"/>
  <c r="AD65" i="21"/>
  <c r="AH65" i="21" s="1"/>
  <c r="AD73" i="21"/>
  <c r="AH73" i="21" s="1"/>
  <c r="AD81" i="21"/>
  <c r="AH81" i="21" s="1"/>
  <c r="AD89" i="21"/>
  <c r="AH89" i="21" s="1"/>
  <c r="AD97" i="21"/>
  <c r="AH97" i="21" s="1"/>
  <c r="AD105" i="21"/>
  <c r="AH105" i="21" s="1"/>
  <c r="AD113" i="21"/>
  <c r="AH113" i="21" s="1"/>
  <c r="AD121" i="21"/>
  <c r="AH121" i="21" s="1"/>
  <c r="AD129" i="21"/>
  <c r="AH129" i="21" s="1"/>
  <c r="AD137" i="21"/>
  <c r="AH137" i="21" s="1"/>
  <c r="AD140" i="21"/>
  <c r="AH140" i="21" s="1"/>
  <c r="AD148" i="21"/>
  <c r="AH148" i="21" s="1"/>
  <c r="AD156" i="21"/>
  <c r="AH156" i="21" s="1"/>
  <c r="AD164" i="21"/>
  <c r="AH164" i="21" s="1"/>
  <c r="AD172" i="21"/>
  <c r="AH172" i="21" s="1"/>
  <c r="AC146" i="21" a="1"/>
  <c r="AC146" i="21" s="1"/>
  <c r="AC162" i="21" a="1"/>
  <c r="AC162" i="21" s="1"/>
  <c r="AC170" i="21" a="1"/>
  <c r="AC170" i="21" s="1"/>
  <c r="AC152" i="21" a="1"/>
  <c r="AC152" i="21" s="1"/>
  <c r="AC176" i="21" a="1"/>
  <c r="AC176" i="21" s="1"/>
  <c r="AC64" i="21" a="1"/>
  <c r="AC64" i="21" s="1"/>
  <c r="AC72" i="21" a="1"/>
  <c r="AC72" i="21" s="1"/>
  <c r="AC80" i="21" a="1"/>
  <c r="AC80" i="21" s="1"/>
  <c r="AC88" i="21" a="1"/>
  <c r="AC88" i="21" s="1"/>
  <c r="AC96" i="21" a="1"/>
  <c r="AC96" i="21" s="1"/>
  <c r="AC104" i="21" a="1"/>
  <c r="AC104" i="21" s="1"/>
  <c r="AC112" i="21" a="1"/>
  <c r="AC112" i="21" s="1"/>
  <c r="AC120" i="21" a="1"/>
  <c r="AC120" i="21" s="1"/>
  <c r="AC147" i="21" a="1"/>
  <c r="AC147" i="21" s="1"/>
  <c r="AC163" i="21" a="1"/>
  <c r="AC163" i="21" s="1"/>
  <c r="AC179" i="21" a="1"/>
  <c r="AC179" i="21" s="1"/>
  <c r="AC59" i="21" a="1"/>
  <c r="AC59" i="21" s="1"/>
  <c r="AC67" i="21" a="1"/>
  <c r="AC67" i="21" s="1"/>
  <c r="AC83" i="21" a="1"/>
  <c r="AC83" i="21" s="1"/>
  <c r="AC91" i="21" a="1"/>
  <c r="AC91" i="21" s="1"/>
  <c r="AC99" i="21" a="1"/>
  <c r="AC99" i="21" s="1"/>
  <c r="AC115" i="21" a="1"/>
  <c r="AC115" i="21" s="1"/>
  <c r="AC123" i="21" a="1"/>
  <c r="AC123" i="21" s="1"/>
  <c r="AC145" i="21" a="1"/>
  <c r="AC145" i="21" s="1"/>
  <c r="AC153" i="21" a="1"/>
  <c r="AC153" i="21" s="1"/>
  <c r="AC169" i="21" a="1"/>
  <c r="AC169" i="21" s="1"/>
  <c r="AD119" i="9"/>
  <c r="AH119" i="9" s="1"/>
  <c r="AD120" i="9"/>
  <c r="AH120" i="9" s="1"/>
  <c r="AD123" i="9"/>
  <c r="AH123" i="9" s="1"/>
  <c r="AD121" i="9"/>
  <c r="AH121" i="9" s="1"/>
  <c r="AD125" i="9"/>
  <c r="AH125" i="9" s="1"/>
  <c r="AC126" i="9"/>
  <c r="AB125" i="9"/>
  <c r="AC124" i="9"/>
  <c r="AB123" i="9"/>
  <c r="R125" i="9"/>
  <c r="R124" i="9"/>
  <c r="R126" i="9"/>
  <c r="R123" i="9"/>
  <c r="S121" i="9"/>
  <c r="S119" i="9"/>
  <c r="AC139" i="9" a="1"/>
  <c r="AC139" i="9" s="1"/>
  <c r="AD142" i="9"/>
  <c r="AH142" i="9" s="1"/>
  <c r="AD138" i="9"/>
  <c r="AH138" i="9" s="1"/>
  <c r="AD141" i="9"/>
  <c r="AH141" i="9" s="1"/>
  <c r="R120" i="9"/>
  <c r="AC143" i="9"/>
  <c r="AB142" i="9"/>
  <c r="AB141" i="9"/>
  <c r="AC140" i="9"/>
  <c r="AB139" i="9"/>
  <c r="AB138" i="9"/>
  <c r="AC137" i="9"/>
  <c r="R144" i="9"/>
  <c r="AC46" i="21" a="1"/>
  <c r="AC139" i="21" a="1"/>
  <c r="AC40" i="21" a="1"/>
  <c r="AC155" i="21" a="1"/>
  <c r="AC177" i="21" a="1"/>
  <c r="AC144" i="21" a="1"/>
  <c r="AC16" i="21" a="1"/>
  <c r="AC131" i="21" a="1"/>
  <c r="AC107" i="21" a="1"/>
  <c r="AC136" i="21" a="1"/>
  <c r="AC178" i="21" a="1"/>
  <c r="AC38" i="21" a="1"/>
  <c r="AC161" i="21" a="1"/>
  <c r="AC30" i="21" a="1"/>
  <c r="AC154" i="21" a="1"/>
  <c r="AC171" i="21" a="1"/>
  <c r="AC32" i="21" a="1"/>
  <c r="AC75" i="21" a="1"/>
  <c r="AC160" i="21" a="1"/>
  <c r="AC6" i="21" a="1"/>
  <c r="AC128" i="21" a="1"/>
  <c r="AC13" i="21" a="1"/>
  <c r="AC168" i="21" a="1"/>
  <c r="AC107" i="21" l="1"/>
  <c r="AC177" i="21"/>
  <c r="AC30" i="21"/>
  <c r="AC46" i="21"/>
  <c r="AC16" i="21"/>
  <c r="AC13" i="21"/>
  <c r="AC168" i="21"/>
  <c r="AC160" i="21"/>
  <c r="AC40" i="21"/>
  <c r="AC155" i="21"/>
  <c r="AC178" i="21"/>
  <c r="AC136" i="21"/>
  <c r="AC128" i="21"/>
  <c r="AC6" i="21"/>
  <c r="AC75" i="21"/>
  <c r="AC38" i="21"/>
  <c r="AC171" i="21"/>
  <c r="AC161" i="21"/>
  <c r="AC144" i="21"/>
  <c r="AC139" i="21"/>
  <c r="AC131" i="21"/>
  <c r="AC154" i="21"/>
  <c r="AC32" i="21"/>
  <c r="AN192" i="9"/>
  <c r="AN193" i="9"/>
  <c r="AN194" i="9"/>
  <c r="AN195" i="9"/>
  <c r="AM194" i="9"/>
  <c r="AK194" i="9"/>
  <c r="AM193" i="9"/>
  <c r="AK193" i="9"/>
  <c r="AM192" i="9"/>
  <c r="AK192" i="9"/>
  <c r="AB192" i="9" a="1"/>
  <c r="AB192" i="9" s="1"/>
  <c r="AB193" i="9" a="1"/>
  <c r="AB193" i="9" s="1"/>
  <c r="AB194" i="9" a="1"/>
  <c r="AB194" i="9" s="1"/>
  <c r="Y194" i="9"/>
  <c r="AC194" i="9" s="1" a="1"/>
  <c r="AC194" i="9" s="1"/>
  <c r="Y193" i="9"/>
  <c r="AC193" i="9" s="1" a="1"/>
  <c r="AC193" i="9" s="1"/>
  <c r="Y192" i="9"/>
  <c r="AD192" i="9" s="1"/>
  <c r="AH192" i="9" s="1"/>
  <c r="R192" i="9" a="1"/>
  <c r="R192" i="9" s="1"/>
  <c r="S192" i="9" a="1"/>
  <c r="S192" i="9" s="1"/>
  <c r="T192" i="9"/>
  <c r="X192" i="9" s="1"/>
  <c r="R193" i="9" a="1"/>
  <c r="R193" i="9" s="1"/>
  <c r="S193" i="9" a="1"/>
  <c r="S193" i="9" s="1"/>
  <c r="T193" i="9"/>
  <c r="X193" i="9" s="1"/>
  <c r="R194" i="9" a="1"/>
  <c r="R194" i="9" s="1"/>
  <c r="S194" i="9" a="1"/>
  <c r="S194" i="9" s="1"/>
  <c r="T194" i="9"/>
  <c r="X194" i="9" s="1"/>
  <c r="L194" i="9"/>
  <c r="N194" i="9" s="1"/>
  <c r="L193" i="9"/>
  <c r="N193" i="9" s="1"/>
  <c r="L192" i="9"/>
  <c r="N192" i="9" s="1"/>
  <c r="AN115" i="9"/>
  <c r="AM115" i="9"/>
  <c r="AK115" i="9"/>
  <c r="AN114" i="9"/>
  <c r="AM114" i="9"/>
  <c r="AK114" i="9"/>
  <c r="Y114" i="9"/>
  <c r="AC114" i="9" s="1" a="1"/>
  <c r="AC114" i="9" s="1"/>
  <c r="Y115" i="9"/>
  <c r="AC115" i="9" s="1" a="1"/>
  <c r="AC115" i="9" s="1"/>
  <c r="R114" i="9" a="1"/>
  <c r="R114" i="9" s="1"/>
  <c r="S114" i="9" a="1"/>
  <c r="S114" i="9" s="1"/>
  <c r="T114" i="9"/>
  <c r="X114" i="9" s="1"/>
  <c r="R115" i="9" a="1"/>
  <c r="R115" i="9" s="1"/>
  <c r="S115" i="9" a="1"/>
  <c r="S115" i="9" s="1"/>
  <c r="T115" i="9"/>
  <c r="X115" i="9" s="1"/>
  <c r="L115" i="9"/>
  <c r="N115" i="9" s="1"/>
  <c r="L114" i="9"/>
  <c r="N114" i="9" s="1"/>
  <c r="AB115" i="9" a="1"/>
  <c r="AB114" i="9" a="1"/>
  <c r="AD193" i="9" l="1"/>
  <c r="AH193" i="9" s="1"/>
  <c r="AC192" i="9" a="1"/>
  <c r="AC192" i="9" s="1"/>
  <c r="AD194" i="9"/>
  <c r="AH194" i="9" s="1"/>
  <c r="AD115" i="9"/>
  <c r="AH115" i="9" s="1"/>
  <c r="AD114" i="9"/>
  <c r="AH114" i="9" s="1"/>
  <c r="AB115" i="9"/>
  <c r="AB114" i="9"/>
  <c r="AN68" i="9" l="1"/>
  <c r="AM68" i="9"/>
  <c r="AK68" i="9"/>
  <c r="AB68" i="9" a="1"/>
  <c r="AB68" i="9" s="1"/>
  <c r="Y68" i="9"/>
  <c r="AC68" i="9" s="1" a="1"/>
  <c r="AC68" i="9" s="1"/>
  <c r="S68" i="9" a="1"/>
  <c r="S68" i="9" s="1"/>
  <c r="T68" i="9"/>
  <c r="X68" i="9" s="1"/>
  <c r="L68" i="9"/>
  <c r="N68" i="9" s="1"/>
  <c r="AM55" i="9"/>
  <c r="AK55" i="9"/>
  <c r="L55" i="9"/>
  <c r="N55" i="9" s="1"/>
  <c r="AN55" i="9"/>
  <c r="AN56" i="9"/>
  <c r="AN47" i="9"/>
  <c r="AN48" i="9"/>
  <c r="AN49" i="9"/>
  <c r="AN50" i="9"/>
  <c r="AN51" i="9"/>
  <c r="AN52" i="9"/>
  <c r="AN53" i="9"/>
  <c r="AN54" i="9"/>
  <c r="AK47" i="9"/>
  <c r="AM47" i="9"/>
  <c r="AK48" i="9"/>
  <c r="AM48" i="9"/>
  <c r="AK49" i="9"/>
  <c r="AM49" i="9"/>
  <c r="AK50" i="9"/>
  <c r="AM50" i="9"/>
  <c r="AK51" i="9"/>
  <c r="AM51" i="9"/>
  <c r="AB47" i="9" a="1"/>
  <c r="AB47" i="9" s="1"/>
  <c r="AB48" i="9" a="1"/>
  <c r="AB48" i="9" s="1"/>
  <c r="AB49" i="9" a="1"/>
  <c r="AB49" i="9" s="1"/>
  <c r="AB50" i="9" a="1"/>
  <c r="AB50" i="9" s="1"/>
  <c r="AB51" i="9" a="1"/>
  <c r="AB51" i="9" s="1"/>
  <c r="AB52" i="9" a="1"/>
  <c r="AB52" i="9" s="1"/>
  <c r="AB53" i="9" a="1"/>
  <c r="AB53" i="9" s="1"/>
  <c r="AB55" i="9" a="1"/>
  <c r="AB55" i="9" s="1"/>
  <c r="Y47" i="9"/>
  <c r="AD47" i="9" s="1"/>
  <c r="AH47" i="9" s="1"/>
  <c r="Y48" i="9"/>
  <c r="AD48" i="9" s="1"/>
  <c r="AH48" i="9" s="1"/>
  <c r="Y49" i="9"/>
  <c r="AD49" i="9" s="1"/>
  <c r="AH49" i="9" s="1"/>
  <c r="Y50" i="9"/>
  <c r="AD50" i="9" s="1"/>
  <c r="AH50" i="9" s="1"/>
  <c r="Y51" i="9"/>
  <c r="AD51" i="9" s="1"/>
  <c r="AH51" i="9" s="1"/>
  <c r="Y52" i="9"/>
  <c r="AD52" i="9" s="1"/>
  <c r="Y53" i="9"/>
  <c r="AD53" i="9" s="1"/>
  <c r="Y54" i="9"/>
  <c r="AC54" i="9" s="1" a="1"/>
  <c r="AC54" i="9" s="1"/>
  <c r="Y55" i="9"/>
  <c r="AD55" i="9" s="1"/>
  <c r="AH55" i="9" s="1"/>
  <c r="R47" i="9" a="1"/>
  <c r="R47" i="9" s="1"/>
  <c r="S47" i="9" a="1"/>
  <c r="S47" i="9" s="1"/>
  <c r="T47" i="9"/>
  <c r="X47" i="9" s="1"/>
  <c r="R48" i="9" a="1"/>
  <c r="R48" i="9" s="1"/>
  <c r="S48" i="9" a="1"/>
  <c r="S48" i="9" s="1"/>
  <c r="T48" i="9"/>
  <c r="X48" i="9" s="1"/>
  <c r="R49" i="9" a="1"/>
  <c r="R49" i="9" s="1"/>
  <c r="S49" i="9" a="1"/>
  <c r="S49" i="9" s="1"/>
  <c r="T49" i="9"/>
  <c r="X49" i="9" s="1"/>
  <c r="R50" i="9" a="1"/>
  <c r="R50" i="9" s="1"/>
  <c r="S50" i="9" a="1"/>
  <c r="S50" i="9" s="1"/>
  <c r="T50" i="9"/>
  <c r="X50" i="9" s="1"/>
  <c r="R51" i="9" a="1"/>
  <c r="R51" i="9" s="1"/>
  <c r="S51" i="9" a="1"/>
  <c r="S51" i="9" s="1"/>
  <c r="T51" i="9"/>
  <c r="X51" i="9" s="1"/>
  <c r="R52" i="9" a="1"/>
  <c r="R52" i="9" s="1"/>
  <c r="S52" i="9" a="1"/>
  <c r="S52" i="9" s="1"/>
  <c r="T52" i="9"/>
  <c r="X52" i="9" s="1"/>
  <c r="R53" i="9" a="1"/>
  <c r="R53" i="9" s="1"/>
  <c r="S53" i="9" a="1"/>
  <c r="S53" i="9" s="1"/>
  <c r="T53" i="9"/>
  <c r="X53" i="9" s="1"/>
  <c r="R54" i="9" a="1"/>
  <c r="R54" i="9" s="1"/>
  <c r="S54" i="9" a="1"/>
  <c r="S54" i="9" s="1"/>
  <c r="T54" i="9"/>
  <c r="X54" i="9" s="1"/>
  <c r="R55" i="9" a="1"/>
  <c r="R55" i="9" s="1"/>
  <c r="S55" i="9" a="1"/>
  <c r="S55" i="9" s="1"/>
  <c r="T55" i="9"/>
  <c r="X55" i="9" s="1"/>
  <c r="L51" i="9"/>
  <c r="N51" i="9" s="1"/>
  <c r="L50" i="9"/>
  <c r="N50" i="9" s="1"/>
  <c r="L48" i="9"/>
  <c r="N48" i="9" s="1"/>
  <c r="L47" i="9"/>
  <c r="N47" i="9" s="1"/>
  <c r="AN25" i="9"/>
  <c r="AK25" i="9"/>
  <c r="AM25" i="9"/>
  <c r="Y25" i="9"/>
  <c r="AC25" i="9" s="1" a="1"/>
  <c r="AC25" i="9" s="1"/>
  <c r="T25" i="9"/>
  <c r="X25" i="9" s="1"/>
  <c r="R25" i="9" a="1"/>
  <c r="R25" i="9" s="1"/>
  <c r="S25" i="9" a="1"/>
  <c r="S25" i="9" s="1"/>
  <c r="L25" i="9"/>
  <c r="N25" i="9" s="1"/>
  <c r="AC50" i="9" a="1"/>
  <c r="AC51" i="9" a="1"/>
  <c r="AC47" i="9" a="1"/>
  <c r="AC52" i="9" a="1"/>
  <c r="AC49" i="9" a="1"/>
  <c r="AB25" i="9" a="1"/>
  <c r="AC48" i="9" a="1"/>
  <c r="R68" i="9" a="1"/>
  <c r="AC53" i="9" a="1"/>
  <c r="AB54" i="9" a="1"/>
  <c r="AD68" i="9" l="1"/>
  <c r="AH68" i="9" s="1"/>
  <c r="R68" i="9"/>
  <c r="AD54" i="9"/>
  <c r="AC48" i="9"/>
  <c r="AC51" i="9"/>
  <c r="AC49" i="9"/>
  <c r="AC52" i="9"/>
  <c r="AB54" i="9"/>
  <c r="AC47" i="9"/>
  <c r="AC50" i="9"/>
  <c r="AC53" i="9"/>
  <c r="AD25" i="9"/>
  <c r="AH25" i="9" s="1"/>
  <c r="AB25" i="9"/>
  <c r="AK205" i="9"/>
  <c r="L205" i="9"/>
  <c r="N205" i="9" s="1"/>
  <c r="AK204" i="9"/>
  <c r="L204" i="9"/>
  <c r="N204" i="9" s="1"/>
  <c r="AK203" i="9"/>
  <c r="AK202" i="9"/>
  <c r="AK201" i="9"/>
  <c r="L202" i="9"/>
  <c r="N202" i="9" s="1"/>
  <c r="L201" i="9"/>
  <c r="N201" i="9" s="1"/>
  <c r="AK200" i="9"/>
  <c r="AK199" i="9"/>
  <c r="AK198" i="9"/>
  <c r="AK197" i="9"/>
  <c r="AK196" i="9"/>
  <c r="AK195" i="9"/>
  <c r="AK191" i="9"/>
  <c r="AK190" i="9"/>
  <c r="AK187" i="9"/>
  <c r="AK184" i="9"/>
  <c r="AK183" i="9"/>
  <c r="AK182" i="9"/>
  <c r="AK181" i="9"/>
  <c r="AK180" i="9"/>
  <c r="AK179" i="9"/>
  <c r="AK178" i="9"/>
  <c r="AK177" i="9"/>
  <c r="AK176" i="9"/>
  <c r="AK175" i="9"/>
  <c r="AK174" i="9"/>
  <c r="AK162" i="9"/>
  <c r="AK163" i="9"/>
  <c r="AK164" i="9"/>
  <c r="AK165" i="9"/>
  <c r="AK166" i="9"/>
  <c r="AK167" i="9"/>
  <c r="L162" i="9"/>
  <c r="N162" i="9" s="1"/>
  <c r="L163" i="9"/>
  <c r="N163" i="9" s="1"/>
  <c r="L164" i="9"/>
  <c r="N164" i="9" s="1"/>
  <c r="L165" i="9"/>
  <c r="N165" i="9" s="1"/>
  <c r="L166" i="9"/>
  <c r="N166" i="9" s="1"/>
  <c r="L167" i="9"/>
  <c r="N167" i="9" s="1"/>
  <c r="AK155" i="9"/>
  <c r="AK154" i="9"/>
  <c r="AK153" i="9"/>
  <c r="AK152" i="9"/>
  <c r="AK151" i="9"/>
  <c r="AK150" i="9"/>
  <c r="AK149" i="9"/>
  <c r="AK148" i="9"/>
  <c r="AK147" i="9"/>
  <c r="AK146" i="9"/>
  <c r="AK145" i="9"/>
  <c r="AK144" i="9"/>
  <c r="L149" i="9"/>
  <c r="N149" i="9" s="1"/>
  <c r="L148" i="9"/>
  <c r="N148" i="9" s="1"/>
  <c r="L147" i="9"/>
  <c r="N147" i="9" s="1"/>
  <c r="L146" i="9"/>
  <c r="N146" i="9" s="1"/>
  <c r="L145" i="9"/>
  <c r="N145" i="9" s="1"/>
  <c r="AK136" i="9"/>
  <c r="AK132" i="9"/>
  <c r="AK134" i="9"/>
  <c r="AK133" i="9"/>
  <c r="AK130" i="9"/>
  <c r="AK128" i="9"/>
  <c r="AK122" i="9"/>
  <c r="AK118" i="9"/>
  <c r="AK117" i="9"/>
  <c r="AK113" i="9"/>
  <c r="L112" i="9"/>
  <c r="N112" i="9" s="1"/>
  <c r="AK111" i="9"/>
  <c r="AK110" i="9"/>
  <c r="AK109" i="9"/>
  <c r="AK108" i="9"/>
  <c r="AK107" i="9"/>
  <c r="L108" i="9"/>
  <c r="N108" i="9" s="1"/>
  <c r="R108" i="9" a="1"/>
  <c r="R108" i="9" s="1"/>
  <c r="S108" i="9" a="1"/>
  <c r="S108" i="9" s="1"/>
  <c r="T108" i="9"/>
  <c r="X108" i="9" s="1"/>
  <c r="Y108" i="9"/>
  <c r="AD108" i="9" s="1"/>
  <c r="AH108" i="9" s="1"/>
  <c r="AB108" i="9" a="1"/>
  <c r="AB108" i="9" s="1"/>
  <c r="AM108" i="9"/>
  <c r="AN108" i="9"/>
  <c r="L109" i="9"/>
  <c r="N109" i="9" s="1"/>
  <c r="R109" i="9" a="1"/>
  <c r="R109" i="9" s="1"/>
  <c r="S109" i="9" a="1"/>
  <c r="S109" i="9" s="1"/>
  <c r="T109" i="9"/>
  <c r="X109" i="9" s="1"/>
  <c r="Y109" i="9"/>
  <c r="AC109" i="9" s="1" a="1"/>
  <c r="AC109" i="9" s="1"/>
  <c r="AB109" i="9" a="1"/>
  <c r="AB109" i="9" s="1"/>
  <c r="AM109" i="9"/>
  <c r="AN109" i="9"/>
  <c r="L110" i="9"/>
  <c r="N110" i="9" s="1"/>
  <c r="R110" i="9" a="1"/>
  <c r="R110" i="9" s="1"/>
  <c r="S110" i="9" a="1"/>
  <c r="S110" i="9" s="1"/>
  <c r="T110" i="9"/>
  <c r="X110" i="9" s="1"/>
  <c r="Y110" i="9"/>
  <c r="AC110" i="9" s="1" a="1"/>
  <c r="AC110" i="9" s="1"/>
  <c r="AB110" i="9" a="1"/>
  <c r="AB110" i="9" s="1"/>
  <c r="AM110" i="9"/>
  <c r="AN110" i="9"/>
  <c r="L111" i="9"/>
  <c r="N111" i="9" s="1"/>
  <c r="R111" i="9" a="1"/>
  <c r="R111" i="9" s="1"/>
  <c r="S111" i="9" a="1"/>
  <c r="S111" i="9" s="1"/>
  <c r="T111" i="9"/>
  <c r="X111" i="9" s="1"/>
  <c r="Y111" i="9"/>
  <c r="AC111" i="9" s="1" a="1"/>
  <c r="AC111" i="9" s="1"/>
  <c r="AM111" i="9"/>
  <c r="AN111" i="9"/>
  <c r="R112" i="9" a="1"/>
  <c r="R112" i="9" s="1"/>
  <c r="S112" i="9" a="1"/>
  <c r="S112" i="9" s="1"/>
  <c r="T112" i="9"/>
  <c r="X112" i="9" s="1"/>
  <c r="Y112" i="9"/>
  <c r="AC112" i="9" s="1" a="1"/>
  <c r="AC112" i="9" s="1"/>
  <c r="AB112" i="9" a="1"/>
  <c r="AB112" i="9" s="1"/>
  <c r="AK112" i="9"/>
  <c r="AM112" i="9"/>
  <c r="AN112" i="9"/>
  <c r="L113" i="9"/>
  <c r="N113" i="9" s="1"/>
  <c r="R113" i="9" a="1"/>
  <c r="R113" i="9" s="1"/>
  <c r="S113" i="9" a="1"/>
  <c r="S113" i="9" s="1"/>
  <c r="T113" i="9"/>
  <c r="X113" i="9" s="1"/>
  <c r="Y113" i="9"/>
  <c r="AC113" i="9" s="1" a="1"/>
  <c r="AC113" i="9" s="1"/>
  <c r="AM113" i="9"/>
  <c r="AN113" i="9"/>
  <c r="L116" i="9"/>
  <c r="N116" i="9" s="1"/>
  <c r="R116" i="9" a="1"/>
  <c r="R116" i="9" s="1"/>
  <c r="S116" i="9" a="1"/>
  <c r="S116" i="9" s="1"/>
  <c r="T116" i="9"/>
  <c r="X116" i="9" s="1"/>
  <c r="Y116" i="9"/>
  <c r="AB116" i="9" a="1"/>
  <c r="AB116" i="9" s="1"/>
  <c r="AK116" i="9"/>
  <c r="AM116" i="9"/>
  <c r="AN116" i="9"/>
  <c r="L117" i="9"/>
  <c r="N117" i="9" s="1"/>
  <c r="R117" i="9" a="1"/>
  <c r="R117" i="9" s="1"/>
  <c r="S117" i="9" a="1"/>
  <c r="S117" i="9" s="1"/>
  <c r="T117" i="9"/>
  <c r="X117" i="9" s="1"/>
  <c r="Y117" i="9"/>
  <c r="AC117" i="9" s="1" a="1"/>
  <c r="AC117" i="9" s="1"/>
  <c r="AM117" i="9"/>
  <c r="AN117" i="9"/>
  <c r="L118" i="9"/>
  <c r="N118" i="9" s="1"/>
  <c r="S118" i="9" a="1"/>
  <c r="S118" i="9" s="1"/>
  <c r="T118" i="9"/>
  <c r="X118" i="9" s="1"/>
  <c r="Y118" i="9"/>
  <c r="AD118" i="9" s="1"/>
  <c r="AH118" i="9" s="1"/>
  <c r="AB118" i="9" a="1"/>
  <c r="AB118" i="9" s="1"/>
  <c r="AM118" i="9"/>
  <c r="AN118" i="9"/>
  <c r="L122" i="9"/>
  <c r="N122" i="9" s="1"/>
  <c r="S122" i="9" a="1"/>
  <c r="S122" i="9" s="1"/>
  <c r="T122" i="9"/>
  <c r="X122" i="9" s="1"/>
  <c r="AC122" i="9" a="1"/>
  <c r="AC122" i="9" s="1"/>
  <c r="AB122" i="9" a="1"/>
  <c r="AB122" i="9" s="1"/>
  <c r="AM122" i="9"/>
  <c r="AN122" i="9"/>
  <c r="L127" i="9"/>
  <c r="N127" i="9" s="1"/>
  <c r="S127" i="9" a="1"/>
  <c r="S127" i="9" s="1"/>
  <c r="T127" i="9"/>
  <c r="X127" i="9" s="1"/>
  <c r="Y127" i="9"/>
  <c r="AC127" i="9" s="1" a="1"/>
  <c r="AC127" i="9" s="1"/>
  <c r="AK127" i="9"/>
  <c r="AM127" i="9"/>
  <c r="AN127" i="9"/>
  <c r="L128" i="9"/>
  <c r="N128" i="9" s="1"/>
  <c r="S128" i="9" a="1"/>
  <c r="S128" i="9" s="1"/>
  <c r="T128" i="9"/>
  <c r="X128" i="9" s="1"/>
  <c r="Y128" i="9"/>
  <c r="AC128" i="9" s="1" a="1"/>
  <c r="AC128" i="9" s="1"/>
  <c r="AM128" i="9"/>
  <c r="AN128" i="9"/>
  <c r="L129" i="9"/>
  <c r="N129" i="9" s="1"/>
  <c r="S129" i="9" a="1"/>
  <c r="S129" i="9" s="1"/>
  <c r="T129" i="9"/>
  <c r="X129" i="9" s="1"/>
  <c r="Y129" i="9"/>
  <c r="AD129" i="9" s="1"/>
  <c r="AH129" i="9" s="1"/>
  <c r="AB129" i="9" a="1"/>
  <c r="AB129" i="9" s="1"/>
  <c r="AK129" i="9"/>
  <c r="AM129" i="9"/>
  <c r="AN129" i="9"/>
  <c r="L130" i="9"/>
  <c r="N130" i="9" s="1"/>
  <c r="R130" i="9" a="1"/>
  <c r="R130" i="9" s="1"/>
  <c r="S130" i="9" a="1"/>
  <c r="S130" i="9" s="1"/>
  <c r="T130" i="9"/>
  <c r="X130" i="9" s="1"/>
  <c r="Y130" i="9"/>
  <c r="AD130" i="9" s="1"/>
  <c r="AH130" i="9" s="1"/>
  <c r="AM130" i="9"/>
  <c r="AN130" i="9"/>
  <c r="L131" i="9"/>
  <c r="N131" i="9" s="1"/>
  <c r="S131" i="9" a="1"/>
  <c r="S131" i="9" s="1"/>
  <c r="T131" i="9"/>
  <c r="X131" i="9" s="1"/>
  <c r="Y131" i="9"/>
  <c r="AC131" i="9" s="1" a="1"/>
  <c r="AC131" i="9" s="1"/>
  <c r="AK131" i="9"/>
  <c r="AM131" i="9"/>
  <c r="AN131" i="9"/>
  <c r="L132" i="9"/>
  <c r="N132" i="9" s="1"/>
  <c r="R132" i="9" a="1"/>
  <c r="R132" i="9" s="1"/>
  <c r="S132" i="9" a="1"/>
  <c r="S132" i="9" s="1"/>
  <c r="T132" i="9"/>
  <c r="X132" i="9" s="1"/>
  <c r="Y132" i="9"/>
  <c r="AC132" i="9" s="1" a="1"/>
  <c r="AC132" i="9" s="1"/>
  <c r="AM132" i="9"/>
  <c r="AN132" i="9"/>
  <c r="L133" i="9"/>
  <c r="N133" i="9" s="1"/>
  <c r="R133" i="9" a="1"/>
  <c r="R133" i="9" s="1"/>
  <c r="S133" i="9" a="1"/>
  <c r="S133" i="9" s="1"/>
  <c r="T133" i="9"/>
  <c r="X133" i="9" s="1"/>
  <c r="Y133" i="9"/>
  <c r="AD133" i="9" s="1"/>
  <c r="AH133" i="9" s="1"/>
  <c r="AM133" i="9"/>
  <c r="AN133" i="9"/>
  <c r="L134" i="9"/>
  <c r="N134" i="9" s="1"/>
  <c r="R134" i="9" a="1"/>
  <c r="R134" i="9" s="1"/>
  <c r="S134" i="9" a="1"/>
  <c r="S134" i="9" s="1"/>
  <c r="T134" i="9"/>
  <c r="X134" i="9" s="1"/>
  <c r="Y134" i="9"/>
  <c r="AC134" i="9" s="1" a="1"/>
  <c r="AC134" i="9" s="1"/>
  <c r="AM134" i="9"/>
  <c r="AN134" i="9"/>
  <c r="L135" i="9"/>
  <c r="N135" i="9" s="1"/>
  <c r="S135" i="9" a="1"/>
  <c r="S135" i="9" s="1"/>
  <c r="T135" i="9"/>
  <c r="X135" i="9" s="1"/>
  <c r="Y135" i="9"/>
  <c r="AC135" i="9" s="1" a="1"/>
  <c r="AC135" i="9" s="1"/>
  <c r="AK135" i="9"/>
  <c r="AM135" i="9"/>
  <c r="AN135" i="9"/>
  <c r="L136" i="9"/>
  <c r="N136" i="9" s="1"/>
  <c r="R136" i="9" a="1"/>
  <c r="R136" i="9" s="1"/>
  <c r="S136" i="9" a="1"/>
  <c r="S136" i="9" s="1"/>
  <c r="T136" i="9"/>
  <c r="X136" i="9" s="1"/>
  <c r="Y136" i="9"/>
  <c r="AC136" i="9" s="1" a="1"/>
  <c r="AC136" i="9" s="1"/>
  <c r="AM136" i="9"/>
  <c r="AN136" i="9"/>
  <c r="L144" i="9"/>
  <c r="N144" i="9" s="1"/>
  <c r="AC144" i="9" a="1"/>
  <c r="AC144" i="9" s="1"/>
  <c r="AB144" i="9" a="1"/>
  <c r="AB144" i="9" s="1"/>
  <c r="AM144" i="9"/>
  <c r="AN144" i="9"/>
  <c r="S145" i="9" a="1"/>
  <c r="S145" i="9" s="1"/>
  <c r="T145" i="9"/>
  <c r="X145" i="9" s="1"/>
  <c r="AC145" i="9" a="1"/>
  <c r="AC145" i="9" s="1"/>
  <c r="AB145" i="9" a="1"/>
  <c r="AB145" i="9" s="1"/>
  <c r="AM145" i="9"/>
  <c r="AN145" i="9"/>
  <c r="S146" i="9" a="1"/>
  <c r="S146" i="9" s="1"/>
  <c r="T146" i="9"/>
  <c r="X146" i="9" s="1"/>
  <c r="AC146" i="9" a="1"/>
  <c r="AC146" i="9" s="1"/>
  <c r="AB146" i="9" a="1"/>
  <c r="AB146" i="9" s="1"/>
  <c r="AM146" i="9"/>
  <c r="AN146" i="9"/>
  <c r="S147" i="9" a="1"/>
  <c r="S147" i="9" s="1"/>
  <c r="T147" i="9"/>
  <c r="X147" i="9" s="1"/>
  <c r="AC147" i="9" a="1"/>
  <c r="AC147" i="9" s="1"/>
  <c r="AB147" i="9" a="1"/>
  <c r="AB147" i="9" s="1"/>
  <c r="AM147" i="9"/>
  <c r="AN147" i="9"/>
  <c r="S148" i="9" a="1"/>
  <c r="S148" i="9" s="1"/>
  <c r="T148" i="9"/>
  <c r="X148" i="9" s="1"/>
  <c r="Y148" i="9"/>
  <c r="AD148" i="9" s="1"/>
  <c r="AH148" i="9" s="1"/>
  <c r="AB148" i="9" a="1"/>
  <c r="AB148" i="9" s="1"/>
  <c r="AM148" i="9"/>
  <c r="AN148" i="9"/>
  <c r="S149" i="9" a="1"/>
  <c r="S149" i="9" s="1"/>
  <c r="T149" i="9"/>
  <c r="X149" i="9" s="1"/>
  <c r="Y149" i="9"/>
  <c r="AC149" i="9" s="1" a="1"/>
  <c r="AC149" i="9" s="1"/>
  <c r="AB149" i="9" a="1"/>
  <c r="AB149" i="9" s="1"/>
  <c r="AM149" i="9"/>
  <c r="AN149" i="9"/>
  <c r="L150" i="9"/>
  <c r="N150" i="9" s="1"/>
  <c r="S150" i="9" a="1"/>
  <c r="S150" i="9" s="1"/>
  <c r="T150" i="9"/>
  <c r="X150" i="9" s="1"/>
  <c r="Y150" i="9"/>
  <c r="AD150" i="9" s="1"/>
  <c r="AH150" i="9" s="1"/>
  <c r="AB150" i="9" a="1"/>
  <c r="AB150" i="9" s="1"/>
  <c r="AM150" i="9"/>
  <c r="AN150" i="9"/>
  <c r="L151" i="9"/>
  <c r="N151" i="9" s="1"/>
  <c r="S151" i="9" a="1"/>
  <c r="S151" i="9" s="1"/>
  <c r="T151" i="9"/>
  <c r="X151" i="9" s="1"/>
  <c r="Y151" i="9"/>
  <c r="AB151" i="9" a="1"/>
  <c r="AB151" i="9" s="1"/>
  <c r="AM151" i="9"/>
  <c r="AN151" i="9"/>
  <c r="L152" i="9"/>
  <c r="N152" i="9" s="1"/>
  <c r="S152" i="9" a="1"/>
  <c r="S152" i="9" s="1"/>
  <c r="T152" i="9"/>
  <c r="X152" i="9" s="1"/>
  <c r="Y152" i="9"/>
  <c r="AB152" i="9" a="1"/>
  <c r="AB152" i="9" s="1"/>
  <c r="AM152" i="9"/>
  <c r="AN152" i="9"/>
  <c r="L153" i="9"/>
  <c r="N153" i="9" s="1"/>
  <c r="S153" i="9" a="1"/>
  <c r="S153" i="9" s="1"/>
  <c r="T153" i="9"/>
  <c r="X153" i="9" s="1"/>
  <c r="Y153" i="9"/>
  <c r="AD153" i="9" s="1"/>
  <c r="AH153" i="9" s="1"/>
  <c r="AB153" i="9" a="1"/>
  <c r="AB153" i="9" s="1"/>
  <c r="AM153" i="9"/>
  <c r="AN153" i="9"/>
  <c r="L154" i="9"/>
  <c r="N154" i="9" s="1"/>
  <c r="S154" i="9" a="1"/>
  <c r="S154" i="9" s="1"/>
  <c r="T154" i="9"/>
  <c r="X154" i="9" s="1"/>
  <c r="Y154" i="9"/>
  <c r="AB154" i="9" a="1"/>
  <c r="AB154" i="9" s="1"/>
  <c r="AM154" i="9"/>
  <c r="AN154" i="9"/>
  <c r="L155" i="9"/>
  <c r="N155" i="9" s="1"/>
  <c r="S155" i="9" a="1"/>
  <c r="S155" i="9" s="1"/>
  <c r="T155" i="9"/>
  <c r="X155" i="9" s="1"/>
  <c r="Y155" i="9"/>
  <c r="AD155" i="9" s="1"/>
  <c r="AH155" i="9" s="1"/>
  <c r="AB155" i="9" a="1"/>
  <c r="AB155" i="9" s="1"/>
  <c r="AM155" i="9"/>
  <c r="AN155" i="9"/>
  <c r="L156" i="9"/>
  <c r="N156" i="9" s="1"/>
  <c r="S156" i="9" a="1"/>
  <c r="S156" i="9" s="1"/>
  <c r="T156" i="9"/>
  <c r="X156" i="9" s="1"/>
  <c r="Y156" i="9"/>
  <c r="AD156" i="9" s="1"/>
  <c r="AH156" i="9" s="1"/>
  <c r="AB156" i="9" a="1"/>
  <c r="AB156" i="9" s="1"/>
  <c r="AK156" i="9"/>
  <c r="AM156" i="9"/>
  <c r="AN156" i="9"/>
  <c r="L157" i="9"/>
  <c r="N157" i="9" s="1"/>
  <c r="S157" i="9" a="1"/>
  <c r="S157" i="9" s="1"/>
  <c r="T157" i="9"/>
  <c r="X157" i="9" s="1"/>
  <c r="Y157" i="9"/>
  <c r="AB157" i="9" a="1"/>
  <c r="AB157" i="9" s="1"/>
  <c r="AK157" i="9"/>
  <c r="AM157" i="9"/>
  <c r="AN157" i="9"/>
  <c r="L158" i="9"/>
  <c r="N158" i="9" s="1"/>
  <c r="S158" i="9" a="1"/>
  <c r="S158" i="9" s="1"/>
  <c r="T158" i="9"/>
  <c r="X158" i="9" s="1"/>
  <c r="Y158" i="9"/>
  <c r="AD158" i="9" s="1"/>
  <c r="AH158" i="9" s="1"/>
  <c r="AB158" i="9" a="1"/>
  <c r="AB158" i="9" s="1"/>
  <c r="AK158" i="9"/>
  <c r="AM158" i="9"/>
  <c r="AN158" i="9"/>
  <c r="L159" i="9"/>
  <c r="N159" i="9" s="1"/>
  <c r="S159" i="9" a="1"/>
  <c r="S159" i="9" s="1"/>
  <c r="T159" i="9"/>
  <c r="X159" i="9" s="1"/>
  <c r="Y159" i="9"/>
  <c r="AB159" i="9" a="1"/>
  <c r="AB159" i="9" s="1"/>
  <c r="AK159" i="9"/>
  <c r="AM159" i="9"/>
  <c r="AN159" i="9"/>
  <c r="L160" i="9"/>
  <c r="N160" i="9" s="1"/>
  <c r="S160" i="9" a="1"/>
  <c r="S160" i="9" s="1"/>
  <c r="T160" i="9"/>
  <c r="X160" i="9" s="1"/>
  <c r="Y160" i="9"/>
  <c r="AD160" i="9" s="1"/>
  <c r="AH160" i="9" s="1"/>
  <c r="AB160" i="9" a="1"/>
  <c r="AB160" i="9" s="1"/>
  <c r="AK160" i="9"/>
  <c r="AM160" i="9"/>
  <c r="AN160" i="9"/>
  <c r="L161" i="9"/>
  <c r="N161" i="9" s="1"/>
  <c r="S161" i="9" a="1"/>
  <c r="S161" i="9" s="1"/>
  <c r="T161" i="9"/>
  <c r="X161" i="9" s="1"/>
  <c r="Y161" i="9"/>
  <c r="AD161" i="9" s="1"/>
  <c r="AH161" i="9" s="1"/>
  <c r="AB161" i="9" a="1"/>
  <c r="AB161" i="9" s="1"/>
  <c r="AK161" i="9"/>
  <c r="AM161" i="9"/>
  <c r="AN161" i="9"/>
  <c r="S162" i="9" a="1"/>
  <c r="S162" i="9" s="1"/>
  <c r="T162" i="9"/>
  <c r="X162" i="9" s="1"/>
  <c r="Y162" i="9"/>
  <c r="AB162" i="9" a="1"/>
  <c r="AB162" i="9" s="1"/>
  <c r="AN162" i="9"/>
  <c r="S163" i="9" a="1"/>
  <c r="S163" i="9" s="1"/>
  <c r="T163" i="9"/>
  <c r="X163" i="9" s="1"/>
  <c r="Y163" i="9"/>
  <c r="AD163" i="9" s="1"/>
  <c r="AH163" i="9" s="1"/>
  <c r="AB163" i="9" a="1"/>
  <c r="AB163" i="9" s="1"/>
  <c r="AM163" i="9"/>
  <c r="AN163" i="9"/>
  <c r="S164" i="9" a="1"/>
  <c r="S164" i="9" s="1"/>
  <c r="T164" i="9"/>
  <c r="X164" i="9" s="1"/>
  <c r="Y164" i="9"/>
  <c r="AD164" i="9" s="1"/>
  <c r="AH164" i="9" s="1"/>
  <c r="AB164" i="9" a="1"/>
  <c r="AB164" i="9" s="1"/>
  <c r="AM164" i="9"/>
  <c r="AN164" i="9"/>
  <c r="S165" i="9" a="1"/>
  <c r="S165" i="9" s="1"/>
  <c r="T165" i="9"/>
  <c r="X165" i="9" s="1"/>
  <c r="Y165" i="9"/>
  <c r="AB165" i="9" a="1"/>
  <c r="AB165" i="9" s="1"/>
  <c r="AM165" i="9"/>
  <c r="AN165" i="9"/>
  <c r="S166" i="9" a="1"/>
  <c r="S166" i="9" s="1"/>
  <c r="T166" i="9"/>
  <c r="X166" i="9" s="1"/>
  <c r="Y166" i="9"/>
  <c r="AD166" i="9" s="1"/>
  <c r="AH166" i="9" s="1"/>
  <c r="AB166" i="9" a="1"/>
  <c r="AB166" i="9" s="1"/>
  <c r="AM166" i="9"/>
  <c r="AN166" i="9"/>
  <c r="S167" i="9" a="1"/>
  <c r="S167" i="9" s="1"/>
  <c r="T167" i="9"/>
  <c r="X167" i="9" s="1"/>
  <c r="Y167" i="9"/>
  <c r="AB167" i="9" a="1"/>
  <c r="AB167" i="9" s="1"/>
  <c r="AM167" i="9"/>
  <c r="AN167" i="9"/>
  <c r="L168" i="9"/>
  <c r="N168" i="9" s="1"/>
  <c r="R168" i="9" a="1"/>
  <c r="R168" i="9" s="1"/>
  <c r="S168" i="9" a="1"/>
  <c r="S168" i="9" s="1"/>
  <c r="T168" i="9"/>
  <c r="X168" i="9" s="1"/>
  <c r="Y168" i="9"/>
  <c r="AC168" i="9" s="1" a="1"/>
  <c r="AC168" i="9" s="1"/>
  <c r="AB168" i="9" a="1"/>
  <c r="AB168" i="9" s="1"/>
  <c r="AK168" i="9"/>
  <c r="AM168" i="9"/>
  <c r="AN168" i="9"/>
  <c r="L169" i="9"/>
  <c r="N169" i="9" s="1"/>
  <c r="R169" i="9" a="1"/>
  <c r="R169" i="9" s="1"/>
  <c r="S169" i="9" a="1"/>
  <c r="S169" i="9" s="1"/>
  <c r="T169" i="9"/>
  <c r="X169" i="9" s="1"/>
  <c r="Y169" i="9"/>
  <c r="AC169" i="9" s="1" a="1"/>
  <c r="AC169" i="9" s="1"/>
  <c r="AB169" i="9" a="1"/>
  <c r="AB169" i="9" s="1"/>
  <c r="AK169" i="9"/>
  <c r="AM169" i="9"/>
  <c r="AN169" i="9"/>
  <c r="L170" i="9"/>
  <c r="N170" i="9" s="1"/>
  <c r="R170" i="9" a="1"/>
  <c r="R170" i="9" s="1"/>
  <c r="S170" i="9" a="1"/>
  <c r="S170" i="9" s="1"/>
  <c r="T170" i="9"/>
  <c r="X170" i="9" s="1"/>
  <c r="Y170" i="9"/>
  <c r="AC170" i="9" s="1" a="1"/>
  <c r="AC170" i="9" s="1"/>
  <c r="AB170" i="9" a="1"/>
  <c r="AB170" i="9" s="1"/>
  <c r="AK170" i="9"/>
  <c r="AM170" i="9"/>
  <c r="AN170" i="9"/>
  <c r="L171" i="9"/>
  <c r="N171" i="9" s="1"/>
  <c r="R171" i="9" a="1"/>
  <c r="R171" i="9" s="1"/>
  <c r="S171" i="9" a="1"/>
  <c r="S171" i="9" s="1"/>
  <c r="T171" i="9"/>
  <c r="X171" i="9" s="1"/>
  <c r="Y171" i="9"/>
  <c r="AC171" i="9" s="1" a="1"/>
  <c r="AC171" i="9" s="1"/>
  <c r="AB171" i="9" a="1"/>
  <c r="AB171" i="9" s="1"/>
  <c r="AK171" i="9"/>
  <c r="AM171" i="9"/>
  <c r="AN171" i="9"/>
  <c r="L172" i="9"/>
  <c r="N172" i="9" s="1"/>
  <c r="R172" i="9" a="1"/>
  <c r="R172" i="9" s="1"/>
  <c r="S172" i="9" a="1"/>
  <c r="S172" i="9" s="1"/>
  <c r="T172" i="9"/>
  <c r="X172" i="9" s="1"/>
  <c r="Y172" i="9"/>
  <c r="AD172" i="9" s="1"/>
  <c r="AH172" i="9" s="1"/>
  <c r="AB172" i="9" a="1"/>
  <c r="AB172" i="9" s="1"/>
  <c r="AK172" i="9"/>
  <c r="AM172" i="9"/>
  <c r="AN172" i="9"/>
  <c r="L173" i="9"/>
  <c r="N173" i="9" s="1"/>
  <c r="R173" i="9" a="1"/>
  <c r="R173" i="9" s="1"/>
  <c r="S173" i="9" a="1"/>
  <c r="S173" i="9" s="1"/>
  <c r="T173" i="9"/>
  <c r="X173" i="9" s="1"/>
  <c r="Y173" i="9"/>
  <c r="AC173" i="9" s="1" a="1"/>
  <c r="AC173" i="9" s="1"/>
  <c r="AB173" i="9" a="1"/>
  <c r="AB173" i="9" s="1"/>
  <c r="AK173" i="9"/>
  <c r="AM173" i="9"/>
  <c r="AN173" i="9"/>
  <c r="L174" i="9"/>
  <c r="N174" i="9" s="1"/>
  <c r="S174" i="9" a="1"/>
  <c r="S174" i="9" s="1"/>
  <c r="T174" i="9"/>
  <c r="X174" i="9" s="1"/>
  <c r="Y174" i="9"/>
  <c r="AC174" i="9" s="1" a="1"/>
  <c r="AC174" i="9" s="1"/>
  <c r="AM174" i="9"/>
  <c r="AN174" i="9"/>
  <c r="L175" i="9"/>
  <c r="N175" i="9" s="1"/>
  <c r="S175" i="9" a="1"/>
  <c r="S175" i="9" s="1"/>
  <c r="T175" i="9"/>
  <c r="X175" i="9" s="1"/>
  <c r="Y175" i="9"/>
  <c r="AC175" i="9" s="1" a="1"/>
  <c r="AC175" i="9" s="1"/>
  <c r="AB175" i="9" a="1"/>
  <c r="AB175" i="9" s="1"/>
  <c r="AM175" i="9"/>
  <c r="AN175" i="9"/>
  <c r="L176" i="9"/>
  <c r="N176" i="9" s="1"/>
  <c r="S176" i="9" a="1"/>
  <c r="S176" i="9" s="1"/>
  <c r="T176" i="9"/>
  <c r="X176" i="9" s="1"/>
  <c r="Y176" i="9"/>
  <c r="AC176" i="9" s="1" a="1"/>
  <c r="AC176" i="9" s="1"/>
  <c r="AB176" i="9" a="1"/>
  <c r="AB176" i="9" s="1"/>
  <c r="AM176" i="9"/>
  <c r="AN176" i="9"/>
  <c r="L177" i="9"/>
  <c r="N177" i="9" s="1"/>
  <c r="R177" i="9" a="1"/>
  <c r="R177" i="9" s="1"/>
  <c r="S177" i="9" a="1"/>
  <c r="S177" i="9" s="1"/>
  <c r="T177" i="9"/>
  <c r="X177" i="9" s="1"/>
  <c r="Y177" i="9"/>
  <c r="AD177" i="9" s="1"/>
  <c r="AH177" i="9" s="1"/>
  <c r="AB177" i="9" a="1"/>
  <c r="AB177" i="9" s="1"/>
  <c r="AM177" i="9"/>
  <c r="AN177" i="9"/>
  <c r="L178" i="9"/>
  <c r="N178" i="9" s="1"/>
  <c r="R178" i="9" a="1"/>
  <c r="R178" i="9" s="1"/>
  <c r="S178" i="9" a="1"/>
  <c r="S178" i="9" s="1"/>
  <c r="T178" i="9"/>
  <c r="X178" i="9" s="1"/>
  <c r="Y178" i="9"/>
  <c r="AB178" i="9" a="1"/>
  <c r="AB178" i="9" s="1"/>
  <c r="AM178" i="9"/>
  <c r="AN178" i="9"/>
  <c r="L179" i="9"/>
  <c r="N179" i="9" s="1"/>
  <c r="R179" i="9" a="1"/>
  <c r="R179" i="9" s="1"/>
  <c r="S179" i="9" a="1"/>
  <c r="S179" i="9" s="1"/>
  <c r="T179" i="9"/>
  <c r="X179" i="9" s="1"/>
  <c r="Y179" i="9"/>
  <c r="AD179" i="9" s="1"/>
  <c r="AH179" i="9" s="1"/>
  <c r="AB179" i="9" a="1"/>
  <c r="AB179" i="9" s="1"/>
  <c r="AM179" i="9"/>
  <c r="AN179" i="9"/>
  <c r="L180" i="9"/>
  <c r="N180" i="9" s="1"/>
  <c r="R180" i="9" a="1"/>
  <c r="R180" i="9" s="1"/>
  <c r="S180" i="9" a="1"/>
  <c r="S180" i="9" s="1"/>
  <c r="T180" i="9"/>
  <c r="X180" i="9" s="1"/>
  <c r="Y180" i="9"/>
  <c r="AD180" i="9" s="1"/>
  <c r="AH180" i="9" s="1"/>
  <c r="AM180" i="9"/>
  <c r="AN180" i="9"/>
  <c r="L181" i="9"/>
  <c r="N181" i="9" s="1"/>
  <c r="R181" i="9" a="1"/>
  <c r="R181" i="9" s="1"/>
  <c r="S181" i="9" a="1"/>
  <c r="S181" i="9" s="1"/>
  <c r="T181" i="9"/>
  <c r="X181" i="9" s="1"/>
  <c r="Y181" i="9"/>
  <c r="AC181" i="9" s="1" a="1"/>
  <c r="AC181" i="9" s="1"/>
  <c r="AM181" i="9"/>
  <c r="AN181" i="9"/>
  <c r="L182" i="9"/>
  <c r="N182" i="9" s="1"/>
  <c r="R182" i="9" a="1"/>
  <c r="R182" i="9" s="1"/>
  <c r="S182" i="9" a="1"/>
  <c r="S182" i="9" s="1"/>
  <c r="T182" i="9"/>
  <c r="X182" i="9" s="1"/>
  <c r="Y182" i="9"/>
  <c r="AC182" i="9" s="1" a="1"/>
  <c r="AC182" i="9" s="1"/>
  <c r="AM182" i="9"/>
  <c r="AN182" i="9"/>
  <c r="L183" i="9"/>
  <c r="N183" i="9" s="1"/>
  <c r="R183" i="9" a="1"/>
  <c r="R183" i="9" s="1"/>
  <c r="S183" i="9" a="1"/>
  <c r="S183" i="9" s="1"/>
  <c r="T183" i="9"/>
  <c r="X183" i="9" s="1"/>
  <c r="Y183" i="9"/>
  <c r="AB183" i="9" a="1"/>
  <c r="AB183" i="9" s="1"/>
  <c r="AM183" i="9"/>
  <c r="AN183" i="9"/>
  <c r="L184" i="9"/>
  <c r="N184" i="9" s="1"/>
  <c r="R184" i="9" a="1"/>
  <c r="R184" i="9" s="1"/>
  <c r="S184" i="9" a="1"/>
  <c r="S184" i="9" s="1"/>
  <c r="T184" i="9"/>
  <c r="X184" i="9" s="1"/>
  <c r="Y184" i="9"/>
  <c r="AD184" i="9" s="1"/>
  <c r="AH184" i="9" s="1"/>
  <c r="AB184" i="9" a="1"/>
  <c r="AB184" i="9" s="1"/>
  <c r="AM184" i="9"/>
  <c r="AN184" i="9"/>
  <c r="L185" i="9"/>
  <c r="N185" i="9" s="1"/>
  <c r="R185" i="9" a="1"/>
  <c r="R185" i="9" s="1"/>
  <c r="S185" i="9" a="1"/>
  <c r="S185" i="9" s="1"/>
  <c r="T185" i="9"/>
  <c r="X185" i="9" s="1"/>
  <c r="Y185" i="9"/>
  <c r="AC185" i="9" s="1" a="1"/>
  <c r="AC185" i="9" s="1"/>
  <c r="AB185" i="9" a="1"/>
  <c r="AB185" i="9" s="1"/>
  <c r="AK185" i="9"/>
  <c r="AM185" i="9"/>
  <c r="AN185" i="9"/>
  <c r="L186" i="9"/>
  <c r="N186" i="9" s="1"/>
  <c r="R186" i="9" a="1"/>
  <c r="R186" i="9" s="1"/>
  <c r="T186" i="9"/>
  <c r="X186" i="9" s="1"/>
  <c r="Y186" i="9"/>
  <c r="AC186" i="9" s="1" a="1"/>
  <c r="AC186" i="9" s="1"/>
  <c r="AK186" i="9"/>
  <c r="AM186" i="9"/>
  <c r="AN186" i="9"/>
  <c r="L187" i="9"/>
  <c r="N187" i="9" s="1"/>
  <c r="R187" i="9" a="1"/>
  <c r="R187" i="9" s="1"/>
  <c r="T187" i="9"/>
  <c r="X187" i="9" s="1"/>
  <c r="Y187" i="9"/>
  <c r="AD187" i="9" s="1"/>
  <c r="AH187" i="9" s="1"/>
  <c r="AM187" i="9"/>
  <c r="AN187" i="9"/>
  <c r="L188" i="9"/>
  <c r="N188" i="9" s="1"/>
  <c r="R188" i="9" a="1"/>
  <c r="R188" i="9" s="1"/>
  <c r="T188" i="9"/>
  <c r="X188" i="9" s="1"/>
  <c r="Y188" i="9"/>
  <c r="AD188" i="9" s="1"/>
  <c r="AH188" i="9" s="1"/>
  <c r="AB188" i="9" a="1"/>
  <c r="AB188" i="9" s="1"/>
  <c r="AK188" i="9"/>
  <c r="AM188" i="9"/>
  <c r="AN188" i="9"/>
  <c r="L189" i="9"/>
  <c r="N189" i="9" s="1"/>
  <c r="R189" i="9" a="1"/>
  <c r="R189" i="9" s="1"/>
  <c r="T189" i="9"/>
  <c r="X189" i="9" s="1"/>
  <c r="Y189" i="9"/>
  <c r="AB189" i="9" a="1"/>
  <c r="AB189" i="9" s="1"/>
  <c r="AK189" i="9"/>
  <c r="AM189" i="9"/>
  <c r="AN189" i="9"/>
  <c r="L190" i="9"/>
  <c r="N190" i="9" s="1"/>
  <c r="R190" i="9" a="1"/>
  <c r="R190" i="9" s="1"/>
  <c r="S190" i="9" a="1"/>
  <c r="S190" i="9" s="1"/>
  <c r="T190" i="9"/>
  <c r="X190" i="9" s="1"/>
  <c r="Y190" i="9"/>
  <c r="AD190" i="9" s="1"/>
  <c r="AH190" i="9" s="1"/>
  <c r="AB190" i="9" a="1"/>
  <c r="AB190" i="9" s="1"/>
  <c r="AM190" i="9"/>
  <c r="AN190" i="9"/>
  <c r="L191" i="9"/>
  <c r="N191" i="9" s="1"/>
  <c r="R191" i="9" a="1"/>
  <c r="R191" i="9" s="1"/>
  <c r="S191" i="9" a="1"/>
  <c r="S191" i="9" s="1"/>
  <c r="T191" i="9"/>
  <c r="X191" i="9" s="1"/>
  <c r="Y191" i="9"/>
  <c r="AB191" i="9" a="1"/>
  <c r="AB191" i="9" s="1"/>
  <c r="AM191" i="9"/>
  <c r="AN191" i="9"/>
  <c r="L195" i="9"/>
  <c r="N195" i="9" s="1"/>
  <c r="R195" i="9" a="1"/>
  <c r="R195" i="9" s="1"/>
  <c r="S195" i="9" a="1"/>
  <c r="S195" i="9" s="1"/>
  <c r="T195" i="9"/>
  <c r="X195" i="9" s="1"/>
  <c r="Y195" i="9"/>
  <c r="AC195" i="9" s="1" a="1"/>
  <c r="AC195" i="9" s="1"/>
  <c r="AB195" i="9" a="1"/>
  <c r="AB195" i="9" s="1"/>
  <c r="AM195" i="9"/>
  <c r="L196" i="9"/>
  <c r="N196" i="9" s="1"/>
  <c r="R196" i="9" a="1"/>
  <c r="R196" i="9" s="1"/>
  <c r="S196" i="9" a="1"/>
  <c r="S196" i="9" s="1"/>
  <c r="T196" i="9"/>
  <c r="X196" i="9" s="1"/>
  <c r="Y196" i="9"/>
  <c r="AC196" i="9" s="1" a="1"/>
  <c r="AC196" i="9" s="1"/>
  <c r="AB196" i="9" a="1"/>
  <c r="AB196" i="9" s="1"/>
  <c r="AM196" i="9"/>
  <c r="AN196" i="9"/>
  <c r="L197" i="9"/>
  <c r="N197" i="9" s="1"/>
  <c r="R197" i="9" a="1"/>
  <c r="R197" i="9" s="1"/>
  <c r="S197" i="9" a="1"/>
  <c r="S197" i="9" s="1"/>
  <c r="T197" i="9"/>
  <c r="X197" i="9" s="1"/>
  <c r="Y197" i="9"/>
  <c r="AB197" i="9" a="1"/>
  <c r="AB197" i="9" s="1"/>
  <c r="AM197" i="9"/>
  <c r="AN197" i="9"/>
  <c r="L198" i="9"/>
  <c r="N198" i="9" s="1"/>
  <c r="R198" i="9" a="1"/>
  <c r="R198" i="9" s="1"/>
  <c r="S198" i="9" a="1"/>
  <c r="S198" i="9" s="1"/>
  <c r="T198" i="9"/>
  <c r="X198" i="9" s="1"/>
  <c r="Y198" i="9"/>
  <c r="AD198" i="9" s="1"/>
  <c r="AH198" i="9" s="1"/>
  <c r="AM198" i="9"/>
  <c r="AN198" i="9"/>
  <c r="L199" i="9"/>
  <c r="R199" i="9" a="1"/>
  <c r="R199" i="9" s="1"/>
  <c r="S199" i="9" a="1"/>
  <c r="S199" i="9" s="1"/>
  <c r="T199" i="9"/>
  <c r="X199" i="9" s="1"/>
  <c r="Y199" i="9"/>
  <c r="AD199" i="9" s="1"/>
  <c r="AH199" i="9" s="1"/>
  <c r="AB199" i="9" a="1"/>
  <c r="AB199" i="9" s="1"/>
  <c r="AM199" i="9"/>
  <c r="AN199" i="9"/>
  <c r="L200" i="9"/>
  <c r="R200" i="9" a="1"/>
  <c r="R200" i="9" s="1"/>
  <c r="S200" i="9" a="1"/>
  <c r="S200" i="9" s="1"/>
  <c r="T200" i="9"/>
  <c r="X200" i="9" s="1"/>
  <c r="Y200" i="9"/>
  <c r="AC200" i="9" s="1" a="1"/>
  <c r="AC200" i="9" s="1"/>
  <c r="AB200" i="9" a="1"/>
  <c r="AB200" i="9" s="1"/>
  <c r="AM200" i="9"/>
  <c r="AN200" i="9"/>
  <c r="R201" i="9" a="1"/>
  <c r="R201" i="9" s="1"/>
  <c r="S201" i="9" a="1"/>
  <c r="S201" i="9" s="1"/>
  <c r="T201" i="9"/>
  <c r="X201" i="9" s="1"/>
  <c r="Y201" i="9"/>
  <c r="AC201" i="9" s="1" a="1"/>
  <c r="AC201" i="9" s="1"/>
  <c r="AB201" i="9" a="1"/>
  <c r="AB201" i="9" s="1"/>
  <c r="AM201" i="9"/>
  <c r="AN201" i="9"/>
  <c r="R202" i="9" a="1"/>
  <c r="R202" i="9" s="1"/>
  <c r="S202" i="9" a="1"/>
  <c r="S202" i="9" s="1"/>
  <c r="T202" i="9"/>
  <c r="X202" i="9" s="1"/>
  <c r="Y202" i="9"/>
  <c r="AC202" i="9" s="1" a="1"/>
  <c r="AC202" i="9" s="1"/>
  <c r="AB202" i="9" a="1"/>
  <c r="AB202" i="9" s="1"/>
  <c r="AM202" i="9"/>
  <c r="AN202" i="9"/>
  <c r="L203" i="9"/>
  <c r="N203" i="9" s="1"/>
  <c r="R203" i="9" a="1"/>
  <c r="R203" i="9" s="1"/>
  <c r="S203" i="9" a="1"/>
  <c r="S203" i="9" s="1"/>
  <c r="T203" i="9"/>
  <c r="X203" i="9" s="1"/>
  <c r="Y203" i="9"/>
  <c r="AB203" i="9" a="1"/>
  <c r="AB203" i="9" s="1"/>
  <c r="AM203" i="9"/>
  <c r="AN203" i="9"/>
  <c r="R204" i="9" a="1"/>
  <c r="R204" i="9" s="1"/>
  <c r="S204" i="9" a="1"/>
  <c r="S204" i="9" s="1"/>
  <c r="T204" i="9"/>
  <c r="X204" i="9" s="1"/>
  <c r="Y204" i="9"/>
  <c r="AD204" i="9" s="1"/>
  <c r="AH204" i="9" s="1"/>
  <c r="AB204" i="9" a="1"/>
  <c r="AB204" i="9" s="1"/>
  <c r="AM204" i="9"/>
  <c r="AN204" i="9"/>
  <c r="R205" i="9" a="1"/>
  <c r="R205" i="9" s="1"/>
  <c r="S205" i="9" a="1"/>
  <c r="S205" i="9" s="1"/>
  <c r="T205" i="9"/>
  <c r="X205" i="9" s="1"/>
  <c r="Y205" i="9"/>
  <c r="AC205" i="9" s="1" a="1"/>
  <c r="AC205" i="9" s="1"/>
  <c r="AB205" i="9" a="1"/>
  <c r="AB205" i="9" s="1"/>
  <c r="AM205" i="9"/>
  <c r="AN205" i="9"/>
  <c r="AK106" i="9"/>
  <c r="AK105" i="9"/>
  <c r="AK104" i="9"/>
  <c r="AK103" i="9"/>
  <c r="AK102" i="9"/>
  <c r="AK99" i="9"/>
  <c r="AK97" i="9"/>
  <c r="AK96" i="9"/>
  <c r="AK95" i="9"/>
  <c r="AK94" i="9"/>
  <c r="AK93" i="9"/>
  <c r="AK92" i="9"/>
  <c r="AK91" i="9"/>
  <c r="AK90" i="9"/>
  <c r="AK89" i="9"/>
  <c r="AK88" i="9"/>
  <c r="AK87" i="9"/>
  <c r="AK86" i="9"/>
  <c r="L88" i="9"/>
  <c r="L87" i="9"/>
  <c r="AK85" i="9"/>
  <c r="L86" i="9"/>
  <c r="L85" i="9"/>
  <c r="AK84" i="9"/>
  <c r="AM83" i="9"/>
  <c r="AK83" i="9"/>
  <c r="AM82" i="9"/>
  <c r="AK82" i="9"/>
  <c r="AK81" i="9"/>
  <c r="AK75" i="9"/>
  <c r="AK74" i="9"/>
  <c r="AK73" i="9"/>
  <c r="AK72" i="9"/>
  <c r="AK71" i="9"/>
  <c r="AK70" i="9"/>
  <c r="AK69" i="9"/>
  <c r="AK67" i="9"/>
  <c r="AK60" i="9"/>
  <c r="AK59" i="9"/>
  <c r="L46" i="9"/>
  <c r="N46" i="9" s="1"/>
  <c r="L53" i="9"/>
  <c r="L54" i="9"/>
  <c r="AK52" i="9"/>
  <c r="AK45" i="9"/>
  <c r="B2" i="5"/>
  <c r="R37" i="9" a="1"/>
  <c r="R37" i="9" s="1"/>
  <c r="T24" i="9"/>
  <c r="Y28" i="9"/>
  <c r="Y29" i="9"/>
  <c r="Y30" i="9"/>
  <c r="Y31" i="9"/>
  <c r="Y32" i="9"/>
  <c r="Y33" i="9"/>
  <c r="Y34" i="9"/>
  <c r="Y35" i="9"/>
  <c r="Y36" i="9"/>
  <c r="Y37" i="9"/>
  <c r="Y38" i="9"/>
  <c r="Y39" i="9"/>
  <c r="Y40" i="9"/>
  <c r="Y41" i="9"/>
  <c r="Y42" i="9"/>
  <c r="Y43" i="9"/>
  <c r="Y44" i="9"/>
  <c r="Y45" i="9"/>
  <c r="Y46" i="9"/>
  <c r="Y56" i="9"/>
  <c r="Y57" i="9"/>
  <c r="Y58" i="9"/>
  <c r="Y59" i="9"/>
  <c r="Y60" i="9"/>
  <c r="Y61" i="9"/>
  <c r="Y62" i="9"/>
  <c r="Y63" i="9"/>
  <c r="Y64" i="9"/>
  <c r="Y65" i="9"/>
  <c r="Y66" i="9"/>
  <c r="Y67"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106" i="9"/>
  <c r="Y107" i="9"/>
  <c r="Y3" i="9"/>
  <c r="Y4" i="9"/>
  <c r="Y5" i="9"/>
  <c r="Y6" i="9"/>
  <c r="AD6" i="9" s="1"/>
  <c r="AH6" i="9" s="1"/>
  <c r="Y7" i="9"/>
  <c r="AC7" i="9" s="1" a="1"/>
  <c r="AC7" i="9" s="1"/>
  <c r="Y8" i="9"/>
  <c r="AC8" i="9" s="1" a="1"/>
  <c r="AC8" i="9" s="1"/>
  <c r="Y9" i="9"/>
  <c r="AC9" i="9" s="1" a="1"/>
  <c r="AC9" i="9" s="1"/>
  <c r="Y10" i="9"/>
  <c r="AD10" i="9" s="1"/>
  <c r="AH10" i="9" s="1"/>
  <c r="Y11" i="9"/>
  <c r="AC11" i="9" s="1" a="1"/>
  <c r="AC11" i="9" s="1"/>
  <c r="Y12" i="9"/>
  <c r="AC12" i="9" s="1" a="1"/>
  <c r="AC12" i="9" s="1"/>
  <c r="Y13" i="9"/>
  <c r="Y14" i="9"/>
  <c r="Y15" i="9"/>
  <c r="Y16" i="9"/>
  <c r="Y17" i="9"/>
  <c r="Y18" i="9"/>
  <c r="Y19" i="9"/>
  <c r="Y20" i="9"/>
  <c r="Y21" i="9"/>
  <c r="Y22" i="9"/>
  <c r="AD22" i="9" s="1"/>
  <c r="AH22" i="9" s="1"/>
  <c r="Y23" i="9"/>
  <c r="AD23" i="9" s="1"/>
  <c r="AH23" i="9" s="1"/>
  <c r="Y24" i="9"/>
  <c r="Y26" i="9"/>
  <c r="AD26" i="9" s="1"/>
  <c r="AH26" i="9" s="1"/>
  <c r="Y27" i="9"/>
  <c r="Y2" i="9"/>
  <c r="AN26" i="9"/>
  <c r="AM26" i="9"/>
  <c r="AK26" i="9"/>
  <c r="AB26" i="9" a="1"/>
  <c r="AB26" i="9" s="1"/>
  <c r="T26" i="9"/>
  <c r="X26" i="9" s="1"/>
  <c r="S26" i="9" a="1"/>
  <c r="S26" i="9" s="1"/>
  <c r="R26" i="9" a="1"/>
  <c r="R26" i="9" s="1"/>
  <c r="AM23" i="9"/>
  <c r="AK23" i="9"/>
  <c r="T23" i="9"/>
  <c r="X23" i="9" s="1"/>
  <c r="S23" i="9" a="1"/>
  <c r="S23" i="9" s="1"/>
  <c r="L23" i="9"/>
  <c r="N23" i="9" s="1"/>
  <c r="AN22" i="9"/>
  <c r="AM22" i="9"/>
  <c r="AK22" i="9"/>
  <c r="T22" i="9"/>
  <c r="X22" i="9" s="1"/>
  <c r="S22" i="9" a="1"/>
  <c r="S22" i="9" s="1"/>
  <c r="R22" i="9" a="1"/>
  <c r="R22" i="9" s="1"/>
  <c r="AN11" i="9"/>
  <c r="AN10" i="9"/>
  <c r="AM10" i="9"/>
  <c r="AK10" i="9"/>
  <c r="AN6" i="9"/>
  <c r="AM6" i="9"/>
  <c r="AK6" i="9"/>
  <c r="R6" i="9" a="1"/>
  <c r="R6" i="9" s="1"/>
  <c r="S6" i="9" a="1"/>
  <c r="S6" i="9" s="1"/>
  <c r="T6" i="9"/>
  <c r="X6" i="9" s="1"/>
  <c r="R7" i="9" a="1"/>
  <c r="R7" i="9" s="1"/>
  <c r="S7" i="9" a="1"/>
  <c r="S7" i="9" s="1"/>
  <c r="T7" i="9"/>
  <c r="X7" i="9" s="1"/>
  <c r="R8" i="9" a="1"/>
  <c r="R8" i="9" s="1"/>
  <c r="S8" i="9" a="1"/>
  <c r="S8" i="9" s="1"/>
  <c r="T8" i="9"/>
  <c r="X8" i="9" s="1"/>
  <c r="R9" i="9" a="1"/>
  <c r="R9" i="9" s="1"/>
  <c r="S9" i="9" a="1"/>
  <c r="S9" i="9" s="1"/>
  <c r="T9" i="9"/>
  <c r="X9" i="9" s="1"/>
  <c r="R10" i="9" a="1"/>
  <c r="R10" i="9" s="1"/>
  <c r="S10" i="9" a="1"/>
  <c r="S10" i="9" s="1"/>
  <c r="T10" i="9"/>
  <c r="X10" i="9" s="1"/>
  <c r="R11" i="9" a="1"/>
  <c r="R11" i="9" s="1"/>
  <c r="S11" i="9" a="1"/>
  <c r="S11" i="9" s="1"/>
  <c r="T11" i="9"/>
  <c r="X11" i="9" s="1"/>
  <c r="L6" i="9"/>
  <c r="N6" i="9" s="1"/>
  <c r="L7" i="9"/>
  <c r="N7" i="9" s="1"/>
  <c r="L8" i="9"/>
  <c r="N8" i="9" s="1"/>
  <c r="L9" i="9"/>
  <c r="N9" i="9" s="1"/>
  <c r="L10" i="9"/>
  <c r="N10" i="9" s="1"/>
  <c r="L11" i="9"/>
  <c r="N11" i="9" s="1"/>
  <c r="L12" i="9"/>
  <c r="N12" i="9" s="1"/>
  <c r="L13" i="9"/>
  <c r="L14" i="9"/>
  <c r="L15" i="9"/>
  <c r="L16" i="9"/>
  <c r="L17" i="9"/>
  <c r="L18" i="9"/>
  <c r="AN3" i="9"/>
  <c r="AM3" i="9"/>
  <c r="AK3" i="9"/>
  <c r="B555" i="5"/>
  <c r="K249" i="5"/>
  <c r="B156" i="5"/>
  <c r="AB22" i="9" a="1"/>
  <c r="R23" i="9" a="1"/>
  <c r="AB6" i="9" a="1"/>
  <c r="S189" i="9" a="1"/>
  <c r="S188" i="9" a="1"/>
  <c r="AB130" i="9" a="1"/>
  <c r="S33" i="9" a="1"/>
  <c r="R150" i="9" a="1"/>
  <c r="AC55" i="9" a="1"/>
  <c r="AB136" i="9" a="1"/>
  <c r="AB182" i="9" a="1"/>
  <c r="AC6" i="9" a="1"/>
  <c r="AB8" i="9" a="1"/>
  <c r="AB7" i="9" a="1"/>
  <c r="AC163" i="9" a="1"/>
  <c r="R174" i="9" a="1"/>
  <c r="R148" i="9" a="1"/>
  <c r="AC154" i="9" a="1"/>
  <c r="AB10" i="9" a="1"/>
  <c r="AC153" i="9" a="1"/>
  <c r="S187" i="9" a="1"/>
  <c r="AC177" i="9" a="1"/>
  <c r="AC204" i="9" a="1"/>
  <c r="R131" i="9" a="1"/>
  <c r="R135" i="9" a="1"/>
  <c r="AB23" i="9" a="1"/>
  <c r="AB135" i="9" a="1"/>
  <c r="R145" i="9" a="1"/>
  <c r="AC151" i="9" a="1"/>
  <c r="R176" i="9" a="1"/>
  <c r="AC183" i="9" a="1"/>
  <c r="AB9" i="9" a="1"/>
  <c r="AC161" i="9" a="1"/>
  <c r="AB174" i="9" a="1"/>
  <c r="R152" i="9" a="1"/>
  <c r="R167" i="9" a="1"/>
  <c r="AC162" i="9" a="1"/>
  <c r="R157" i="9" a="1"/>
  <c r="AB181" i="9" a="1"/>
  <c r="R160" i="9" a="1"/>
  <c r="R129" i="9" a="1"/>
  <c r="R118" i="9" a="1"/>
  <c r="AC152" i="9" a="1"/>
  <c r="AC165" i="9" a="1"/>
  <c r="AC160" i="9" a="1"/>
  <c r="AC157" i="9" a="1"/>
  <c r="AB132" i="9" a="1"/>
  <c r="AB180" i="9" a="1"/>
  <c r="R147" i="9" a="1"/>
  <c r="AB127" i="9" a="1"/>
  <c r="AB187" i="9" a="1"/>
  <c r="AB131" i="9" a="1"/>
  <c r="R151" i="9" a="1"/>
  <c r="AC150" i="9" a="1"/>
  <c r="R164" i="9" a="1"/>
  <c r="AB128" i="9" a="1"/>
  <c r="AB117" i="9" a="1"/>
  <c r="R155" i="9" a="1"/>
  <c r="AC178" i="9" a="1"/>
  <c r="AC197" i="9" a="1"/>
  <c r="AB186" i="9" a="1"/>
  <c r="AC166" i="9" a="1"/>
  <c r="R128" i="9" a="1"/>
  <c r="AC159" i="9" a="1"/>
  <c r="AC184" i="9" a="1"/>
  <c r="AC167" i="9" a="1"/>
  <c r="R127" i="9" a="1"/>
  <c r="R156" i="9" a="1"/>
  <c r="AC155" i="9" a="1"/>
  <c r="R163" i="9" a="1"/>
  <c r="AC116" i="9" a="1"/>
  <c r="AC158" i="9" a="1"/>
  <c r="S186" i="9" a="1"/>
  <c r="R162" i="9" a="1"/>
  <c r="AC203" i="9" a="1"/>
  <c r="R149" i="9" a="1"/>
  <c r="AB111" i="9" a="1"/>
  <c r="R165" i="9" a="1"/>
  <c r="AC129" i="9" a="1"/>
  <c r="AB11" i="9" a="1"/>
  <c r="R161" i="9" a="1"/>
  <c r="AC190" i="9" a="1"/>
  <c r="AC179" i="9" a="1"/>
  <c r="R122" i="9" a="1"/>
  <c r="R166" i="9" a="1"/>
  <c r="AC189" i="9" a="1"/>
  <c r="R175" i="9" a="1"/>
  <c r="AC130" i="9" a="1"/>
  <c r="AB134" i="9" a="1"/>
  <c r="R158" i="9" a="1"/>
  <c r="AB198" i="9" a="1"/>
  <c r="AB133" i="9" a="1"/>
  <c r="R159" i="9" a="1"/>
  <c r="AB113" i="9" a="1"/>
  <c r="R153" i="9" a="1"/>
  <c r="AB12" i="9" a="1"/>
  <c r="R146" i="9" a="1"/>
  <c r="R154" i="9" a="1"/>
  <c r="AC191" i="9" a="1"/>
  <c r="AC55" i="9" l="1"/>
  <c r="AC108" i="9" a="1"/>
  <c r="AC108" i="9" s="1"/>
  <c r="AD109" i="9"/>
  <c r="AH109" i="9" s="1"/>
  <c r="AC198" i="9" a="1"/>
  <c r="AC198" i="9" s="1"/>
  <c r="AD182" i="9"/>
  <c r="AH182" i="9" s="1"/>
  <c r="AC187" i="9" a="1"/>
  <c r="AC187" i="9" s="1"/>
  <c r="AD195" i="9"/>
  <c r="AH195" i="9" s="1"/>
  <c r="AD132" i="9"/>
  <c r="AH132" i="9" s="1"/>
  <c r="AD127" i="9"/>
  <c r="AH127" i="9" s="1"/>
  <c r="AC148" i="9" a="1"/>
  <c r="AC148" i="9" s="1"/>
  <c r="AD110" i="9"/>
  <c r="AH110" i="9" s="1"/>
  <c r="AD196" i="9"/>
  <c r="AH196" i="9" s="1"/>
  <c r="AD117" i="9"/>
  <c r="AH117" i="9" s="1"/>
  <c r="AD201" i="9"/>
  <c r="AH201" i="9" s="1"/>
  <c r="AD169" i="9"/>
  <c r="AH169" i="9" s="1"/>
  <c r="AD171" i="9"/>
  <c r="AH171" i="9" s="1"/>
  <c r="AC133" i="9" a="1"/>
  <c r="AC133" i="9" s="1"/>
  <c r="AC172" i="9" a="1"/>
  <c r="AC172" i="9" s="1"/>
  <c r="AD144" i="9"/>
  <c r="AH144" i="9" s="1"/>
  <c r="AD174" i="9"/>
  <c r="AH174" i="9" s="1"/>
  <c r="AC199" i="9" a="1"/>
  <c r="AC199" i="9" s="1"/>
  <c r="AD185" i="9"/>
  <c r="AH185" i="9" s="1"/>
  <c r="AD112" i="9"/>
  <c r="AH112" i="9" s="1"/>
  <c r="AD135" i="9"/>
  <c r="AH135" i="9" s="1"/>
  <c r="AD113" i="9"/>
  <c r="AH113" i="9" s="1"/>
  <c r="AD147" i="9"/>
  <c r="AH147" i="9" s="1"/>
  <c r="AC10" i="9" a="1"/>
  <c r="AC10" i="9" s="1"/>
  <c r="AD176" i="9"/>
  <c r="AH176" i="9" s="1"/>
  <c r="AD168" i="9"/>
  <c r="AH168" i="9" s="1"/>
  <c r="AC204" i="9"/>
  <c r="AC203" i="9"/>
  <c r="AD203" i="9"/>
  <c r="AH203" i="9" s="1"/>
  <c r="AB198" i="9"/>
  <c r="AC197" i="9"/>
  <c r="AC191" i="9"/>
  <c r="AC190" i="9"/>
  <c r="AC189" i="9"/>
  <c r="S189" i="9"/>
  <c r="S188" i="9"/>
  <c r="AB187" i="9"/>
  <c r="S187" i="9"/>
  <c r="AB186" i="9"/>
  <c r="S186" i="9"/>
  <c r="AC184" i="9"/>
  <c r="AC183" i="9"/>
  <c r="AB182" i="9"/>
  <c r="AB181" i="9"/>
  <c r="AB180" i="9"/>
  <c r="AC180" i="9" a="1"/>
  <c r="AC180" i="9" s="1"/>
  <c r="AC178" i="9"/>
  <c r="AC179" i="9"/>
  <c r="AB174" i="9"/>
  <c r="AC177" i="9"/>
  <c r="R176" i="9"/>
  <c r="R175" i="9"/>
  <c r="R174" i="9"/>
  <c r="AC165" i="9"/>
  <c r="AC166" i="9"/>
  <c r="AC162" i="9"/>
  <c r="AC167" i="9"/>
  <c r="AC163" i="9"/>
  <c r="R167" i="9"/>
  <c r="R162" i="9"/>
  <c r="R166" i="9"/>
  <c r="R163" i="9"/>
  <c r="R165" i="9"/>
  <c r="R164" i="9"/>
  <c r="AC157" i="9"/>
  <c r="AC158" i="9"/>
  <c r="AC159" i="9"/>
  <c r="AC160" i="9"/>
  <c r="AC161" i="9"/>
  <c r="R159" i="9"/>
  <c r="R158" i="9"/>
  <c r="R156" i="9"/>
  <c r="R160" i="9"/>
  <c r="R157" i="9"/>
  <c r="R161" i="9"/>
  <c r="AC154" i="9"/>
  <c r="AC152" i="9"/>
  <c r="AC153" i="9"/>
  <c r="AC155" i="9"/>
  <c r="AC151" i="9"/>
  <c r="AC150" i="9"/>
  <c r="R154" i="9"/>
  <c r="R153" i="9"/>
  <c r="R155" i="9"/>
  <c r="R152" i="9"/>
  <c r="R151" i="9"/>
  <c r="R150" i="9"/>
  <c r="AD152" i="9"/>
  <c r="AH152" i="9" s="1"/>
  <c r="R145" i="9"/>
  <c r="R146" i="9"/>
  <c r="R147" i="9"/>
  <c r="R148" i="9"/>
  <c r="R149" i="9"/>
  <c r="AD145" i="9"/>
  <c r="AH145" i="9" s="1"/>
  <c r="AB136" i="9"/>
  <c r="AB135" i="9"/>
  <c r="R135" i="9"/>
  <c r="AB133" i="9"/>
  <c r="AB132" i="9"/>
  <c r="AB134" i="9"/>
  <c r="AB131" i="9"/>
  <c r="R131" i="9"/>
  <c r="AC130" i="9"/>
  <c r="AB130" i="9"/>
  <c r="AC129" i="9"/>
  <c r="AB128" i="9"/>
  <c r="R128" i="9"/>
  <c r="R129" i="9"/>
  <c r="AB127" i="9"/>
  <c r="R127" i="9"/>
  <c r="R122" i="9"/>
  <c r="R118" i="9"/>
  <c r="AC118" i="9" a="1"/>
  <c r="AC118" i="9" s="1"/>
  <c r="AB111" i="9"/>
  <c r="AB117" i="9"/>
  <c r="AC116" i="9"/>
  <c r="AB113" i="9"/>
  <c r="AD200" i="9"/>
  <c r="AH200" i="9" s="1"/>
  <c r="AD189" i="9"/>
  <c r="AH189" i="9" s="1"/>
  <c r="AD181" i="9"/>
  <c r="AH181" i="9" s="1"/>
  <c r="AD173" i="9"/>
  <c r="AH173" i="9" s="1"/>
  <c r="AD165" i="9"/>
  <c r="AH165" i="9" s="1"/>
  <c r="AD157" i="9"/>
  <c r="AH157" i="9" s="1"/>
  <c r="AD149" i="9"/>
  <c r="AH149" i="9" s="1"/>
  <c r="AD134" i="9"/>
  <c r="AH134" i="9" s="1"/>
  <c r="AD122" i="9"/>
  <c r="AH122" i="9" s="1"/>
  <c r="AD197" i="9"/>
  <c r="AH197" i="9" s="1"/>
  <c r="AD186" i="9"/>
  <c r="AH186" i="9" s="1"/>
  <c r="AD178" i="9"/>
  <c r="AH178" i="9" s="1"/>
  <c r="AD170" i="9"/>
  <c r="AH170" i="9" s="1"/>
  <c r="AD162" i="9"/>
  <c r="AH162" i="9" s="1"/>
  <c r="AD154" i="9"/>
  <c r="AH154" i="9" s="1"/>
  <c r="AD146" i="9"/>
  <c r="AH146" i="9" s="1"/>
  <c r="AD131" i="9"/>
  <c r="AH131" i="9" s="1"/>
  <c r="AD116" i="9"/>
  <c r="AH116" i="9" s="1"/>
  <c r="AD205" i="9"/>
  <c r="AH205" i="9" s="1"/>
  <c r="AD202" i="9"/>
  <c r="AH202" i="9" s="1"/>
  <c r="AD191" i="9"/>
  <c r="AH191" i="9" s="1"/>
  <c r="AD183" i="9"/>
  <c r="AH183" i="9" s="1"/>
  <c r="AD175" i="9"/>
  <c r="AH175" i="9" s="1"/>
  <c r="AD167" i="9"/>
  <c r="AH167" i="9" s="1"/>
  <c r="AD159" i="9"/>
  <c r="AH159" i="9" s="1"/>
  <c r="AD151" i="9"/>
  <c r="AH151" i="9" s="1"/>
  <c r="AD136" i="9"/>
  <c r="AH136" i="9" s="1"/>
  <c r="AD128" i="9"/>
  <c r="AH128" i="9" s="1"/>
  <c r="AD111" i="9"/>
  <c r="AH111" i="9" s="1"/>
  <c r="AC23" i="9" a="1"/>
  <c r="AC23" i="9" s="1"/>
  <c r="S33" i="9"/>
  <c r="AB22" i="9"/>
  <c r="AD8" i="9"/>
  <c r="AH8" i="9" s="1"/>
  <c r="AD7" i="9"/>
  <c r="AH7" i="9" s="1"/>
  <c r="AD9" i="9"/>
  <c r="AH9" i="9" s="1"/>
  <c r="AC26" i="9" a="1"/>
  <c r="AC26" i="9" s="1"/>
  <c r="AD12" i="9"/>
  <c r="AH12" i="9" s="1"/>
  <c r="AD11" i="9"/>
  <c r="AH11" i="9" s="1"/>
  <c r="AB23" i="9"/>
  <c r="R23" i="9"/>
  <c r="AB6" i="9"/>
  <c r="AB12" i="9"/>
  <c r="AB11" i="9"/>
  <c r="AB10" i="9"/>
  <c r="AB9" i="9"/>
  <c r="AB8" i="9"/>
  <c r="AB7" i="9"/>
  <c r="AC6" i="9"/>
  <c r="AC2" i="9" a="1"/>
  <c r="AC2" i="9" s="1"/>
  <c r="S2" i="9" a="1"/>
  <c r="S2" i="9" s="1"/>
  <c r="R2" i="9" a="1"/>
  <c r="R2" i="9" s="1"/>
  <c r="R3" i="9" a="1"/>
  <c r="R3" i="9" s="1"/>
  <c r="S3" i="9" a="1"/>
  <c r="S3" i="9" s="1"/>
  <c r="R4" i="9" a="1"/>
  <c r="R4" i="9" s="1"/>
  <c r="S4" i="9" a="1"/>
  <c r="S4" i="9" s="1"/>
  <c r="R5" i="9" a="1"/>
  <c r="R5" i="9" s="1"/>
  <c r="S5" i="9" a="1"/>
  <c r="S5" i="9" s="1"/>
  <c r="R12" i="9" a="1"/>
  <c r="R12" i="9" s="1"/>
  <c r="S12" i="9" a="1"/>
  <c r="S12" i="9" s="1"/>
  <c r="R13" i="9" a="1"/>
  <c r="R13" i="9" s="1"/>
  <c r="S13" i="9" a="1"/>
  <c r="S13" i="9" s="1"/>
  <c r="R14" i="9" a="1"/>
  <c r="R14" i="9" s="1"/>
  <c r="S14" i="9" a="1"/>
  <c r="S14" i="9" s="1"/>
  <c r="R15" i="9" a="1"/>
  <c r="R15" i="9" s="1"/>
  <c r="S15" i="9" a="1"/>
  <c r="S15" i="9" s="1"/>
  <c r="R16" i="9" a="1"/>
  <c r="R16" i="9" s="1"/>
  <c r="S16" i="9" a="1"/>
  <c r="S16" i="9" s="1"/>
  <c r="R17" i="9" a="1"/>
  <c r="R17" i="9" s="1"/>
  <c r="S17" i="9" a="1"/>
  <c r="S17" i="9" s="1"/>
  <c r="R18" i="9" a="1"/>
  <c r="R18" i="9" s="1"/>
  <c r="S18" i="9" a="1"/>
  <c r="S18" i="9" s="1"/>
  <c r="R19" i="9" a="1"/>
  <c r="R19" i="9" s="1"/>
  <c r="S19" i="9" a="1"/>
  <c r="S19" i="9" s="1"/>
  <c r="S20" i="9" a="1"/>
  <c r="S20" i="9" s="1"/>
  <c r="R21" i="9" a="1"/>
  <c r="R21" i="9" s="1"/>
  <c r="S21" i="9" a="1"/>
  <c r="S21" i="9" s="1"/>
  <c r="R24" i="9" a="1"/>
  <c r="R24" i="9" s="1"/>
  <c r="S24" i="9" a="1"/>
  <c r="S24" i="9" s="1"/>
  <c r="R27" i="9" a="1"/>
  <c r="R27" i="9" s="1"/>
  <c r="R28" i="9" a="1"/>
  <c r="R28" i="9" s="1"/>
  <c r="S28" i="9" a="1"/>
  <c r="S28" i="9" s="1"/>
  <c r="R29" i="9" a="1"/>
  <c r="R29" i="9" s="1"/>
  <c r="S29" i="9" a="1"/>
  <c r="S29" i="9" s="1"/>
  <c r="S30" i="9" a="1"/>
  <c r="S30" i="9" s="1"/>
  <c r="S31" i="9" a="1"/>
  <c r="S31" i="9" s="1"/>
  <c r="R32" i="9" a="1"/>
  <c r="R32" i="9" s="1"/>
  <c r="S34" i="9" a="1"/>
  <c r="S34" i="9" s="1"/>
  <c r="R35" i="9" a="1"/>
  <c r="R35" i="9" s="1"/>
  <c r="S36" i="9" a="1"/>
  <c r="S36" i="9" s="1"/>
  <c r="S38" i="9" a="1"/>
  <c r="S38" i="9" s="1"/>
  <c r="S39" i="9" a="1"/>
  <c r="S39" i="9" s="1"/>
  <c r="R40" i="9" a="1"/>
  <c r="R40" i="9" s="1"/>
  <c r="S41" i="9" a="1"/>
  <c r="S41" i="9" s="1"/>
  <c r="R42" i="9" a="1"/>
  <c r="R42" i="9" s="1"/>
  <c r="R43" i="9" a="1"/>
  <c r="R43" i="9" s="1"/>
  <c r="S43" i="9" a="1"/>
  <c r="S43" i="9" s="1"/>
  <c r="S44" i="9" a="1"/>
  <c r="S44" i="9" s="1"/>
  <c r="R45" i="9" a="1"/>
  <c r="R45" i="9" s="1"/>
  <c r="S45" i="9" a="1"/>
  <c r="S45" i="9" s="1"/>
  <c r="S46" i="9" a="1"/>
  <c r="S46" i="9" s="1"/>
  <c r="R56" i="9" a="1"/>
  <c r="R56" i="9" s="1"/>
  <c r="S56" i="9" a="1"/>
  <c r="S56" i="9" s="1"/>
  <c r="R57" i="9" a="1"/>
  <c r="R57" i="9" s="1"/>
  <c r="S57" i="9" a="1"/>
  <c r="S57" i="9" s="1"/>
  <c r="R58" i="9" a="1"/>
  <c r="R58" i="9" s="1"/>
  <c r="S58" i="9" a="1"/>
  <c r="S58" i="9" s="1"/>
  <c r="S59" i="9" a="1"/>
  <c r="S59" i="9" s="1"/>
  <c r="S60" i="9" a="1"/>
  <c r="S60" i="9" s="1"/>
  <c r="S61" i="9" a="1"/>
  <c r="S61" i="9" s="1"/>
  <c r="S62" i="9" a="1"/>
  <c r="S62" i="9" s="1"/>
  <c r="R63" i="9" a="1"/>
  <c r="R63" i="9" s="1"/>
  <c r="R64" i="9" a="1"/>
  <c r="R64" i="9" s="1"/>
  <c r="R65" i="9" a="1"/>
  <c r="R65" i="9" s="1"/>
  <c r="R66" i="9" a="1"/>
  <c r="R66" i="9" s="1"/>
  <c r="S67" i="9" a="1"/>
  <c r="S67" i="9" s="1"/>
  <c r="S69" i="9" a="1"/>
  <c r="S69" i="9" s="1"/>
  <c r="S70" i="9" a="1"/>
  <c r="S70" i="9" s="1"/>
  <c r="S71" i="9" a="1"/>
  <c r="S71" i="9" s="1"/>
  <c r="S72" i="9" a="1"/>
  <c r="S72" i="9" s="1"/>
  <c r="S73" i="9" a="1"/>
  <c r="S73" i="9" s="1"/>
  <c r="S74" i="9" a="1"/>
  <c r="S74" i="9" s="1"/>
  <c r="S75" i="9" a="1"/>
  <c r="S75" i="9" s="1"/>
  <c r="R76" i="9" a="1"/>
  <c r="R76" i="9" s="1"/>
  <c r="S76" i="9" a="1"/>
  <c r="S76" i="9" s="1"/>
  <c r="R77" i="9" a="1"/>
  <c r="R77" i="9" s="1"/>
  <c r="S77" i="9" a="1"/>
  <c r="S77" i="9" s="1"/>
  <c r="R78" i="9" a="1"/>
  <c r="R78" i="9" s="1"/>
  <c r="S78" i="9" a="1"/>
  <c r="S78" i="9" s="1"/>
  <c r="R79" i="9" a="1"/>
  <c r="R79" i="9" s="1"/>
  <c r="S79" i="9" a="1"/>
  <c r="S79" i="9" s="1"/>
  <c r="R80" i="9" a="1"/>
  <c r="R80" i="9" s="1"/>
  <c r="S80" i="9" a="1"/>
  <c r="S80" i="9" s="1"/>
  <c r="R81" i="9" a="1"/>
  <c r="R81" i="9" s="1"/>
  <c r="S81" i="9" a="1"/>
  <c r="S81" i="9" s="1"/>
  <c r="R82" i="9" a="1"/>
  <c r="R82" i="9" s="1"/>
  <c r="S82" i="9" a="1"/>
  <c r="S82" i="9" s="1"/>
  <c r="R83" i="9" a="1"/>
  <c r="R83" i="9" s="1"/>
  <c r="S83" i="9" a="1"/>
  <c r="S83" i="9" s="1"/>
  <c r="R84" i="9" a="1"/>
  <c r="R84" i="9" s="1"/>
  <c r="S84" i="9" a="1"/>
  <c r="S84" i="9" s="1"/>
  <c r="R85" i="9" a="1"/>
  <c r="R85" i="9" s="1"/>
  <c r="S85" i="9" a="1"/>
  <c r="S85" i="9" s="1"/>
  <c r="S86" i="9" a="1"/>
  <c r="S86" i="9" s="1"/>
  <c r="R87" i="9" a="1"/>
  <c r="R87" i="9" s="1"/>
  <c r="R88" i="9" a="1"/>
  <c r="R88" i="9" s="1"/>
  <c r="S89" i="9" a="1"/>
  <c r="S89" i="9" s="1"/>
  <c r="S90" i="9" a="1"/>
  <c r="S90" i="9" s="1"/>
  <c r="S91" i="9" a="1"/>
  <c r="S91" i="9" s="1"/>
  <c r="S92" i="9" a="1"/>
  <c r="S92" i="9" s="1"/>
  <c r="S93" i="9" a="1"/>
  <c r="S93" i="9" s="1"/>
  <c r="R94" i="9" a="1"/>
  <c r="R94" i="9" s="1"/>
  <c r="S94" i="9" a="1"/>
  <c r="S94" i="9" s="1"/>
  <c r="R95" i="9" a="1"/>
  <c r="R95" i="9" s="1"/>
  <c r="S95" i="9" a="1"/>
  <c r="S95" i="9" s="1"/>
  <c r="R96" i="9" a="1"/>
  <c r="R96" i="9" s="1"/>
  <c r="S96" i="9" a="1"/>
  <c r="S96" i="9" s="1"/>
  <c r="R97" i="9" a="1"/>
  <c r="R97" i="9" s="1"/>
  <c r="S97" i="9" a="1"/>
  <c r="S97" i="9" s="1"/>
  <c r="R98" i="9" a="1"/>
  <c r="R98" i="9" s="1"/>
  <c r="S98" i="9" a="1"/>
  <c r="S98" i="9" s="1"/>
  <c r="R99" i="9" a="1"/>
  <c r="R99" i="9" s="1"/>
  <c r="S99" i="9" a="1"/>
  <c r="S99" i="9" s="1"/>
  <c r="R100" i="9" a="1"/>
  <c r="R100" i="9" s="1"/>
  <c r="S100" i="9" a="1"/>
  <c r="S100" i="9" s="1"/>
  <c r="R101" i="9" a="1"/>
  <c r="R101" i="9" s="1"/>
  <c r="S101" i="9" a="1"/>
  <c r="S101" i="9" s="1"/>
  <c r="R102" i="9" a="1"/>
  <c r="R102" i="9" s="1"/>
  <c r="S102" i="9" a="1"/>
  <c r="S102" i="9" s="1"/>
  <c r="R103" i="9" a="1"/>
  <c r="R103" i="9" s="1"/>
  <c r="S103" i="9" a="1"/>
  <c r="S103" i="9" s="1"/>
  <c r="R104" i="9" a="1"/>
  <c r="R104" i="9" s="1"/>
  <c r="S104" i="9" a="1"/>
  <c r="S104" i="9" s="1"/>
  <c r="R105" i="9" a="1"/>
  <c r="R105" i="9" s="1"/>
  <c r="S105" i="9" a="1"/>
  <c r="S105" i="9" s="1"/>
  <c r="R106" i="9" a="1"/>
  <c r="R106" i="9" s="1"/>
  <c r="S106" i="9" a="1"/>
  <c r="S106" i="9" s="1"/>
  <c r="R107" i="9" a="1"/>
  <c r="R107" i="9" s="1"/>
  <c r="S107" i="9" a="1"/>
  <c r="S107" i="9" s="1"/>
  <c r="AC3" i="9" a="1"/>
  <c r="AC3" i="9" s="1"/>
  <c r="AC4" i="9" a="1"/>
  <c r="AC4" i="9" s="1"/>
  <c r="AC5" i="9" a="1"/>
  <c r="AC5" i="9" s="1"/>
  <c r="AC15" i="9" a="1"/>
  <c r="AC15" i="9" s="1"/>
  <c r="AC17" i="9" a="1"/>
  <c r="AC17" i="9" s="1"/>
  <c r="AC18" i="9" a="1"/>
  <c r="AC18" i="9" s="1"/>
  <c r="AC20" i="9" a="1"/>
  <c r="AC20" i="9" s="1"/>
  <c r="AC21" i="9" a="1"/>
  <c r="AC21" i="9" s="1"/>
  <c r="AC27" i="9" a="1"/>
  <c r="AC27" i="9" s="1"/>
  <c r="AC28" i="9" a="1"/>
  <c r="AC28" i="9" s="1"/>
  <c r="AC29" i="9" a="1"/>
  <c r="AC29" i="9" s="1"/>
  <c r="AC30" i="9" a="1"/>
  <c r="AC30" i="9" s="1"/>
  <c r="AC35" i="9" a="1"/>
  <c r="AC35" i="9" s="1"/>
  <c r="AC36" i="9" a="1"/>
  <c r="AC36" i="9" s="1"/>
  <c r="AC37" i="9" a="1"/>
  <c r="AC37" i="9" s="1"/>
  <c r="AC38" i="9" a="1"/>
  <c r="AC38" i="9" s="1"/>
  <c r="AC40" i="9" a="1"/>
  <c r="AC40" i="9" s="1"/>
  <c r="AC42" i="9" a="1"/>
  <c r="AC42" i="9" s="1"/>
  <c r="AC46" i="9" a="1"/>
  <c r="AC46" i="9" s="1"/>
  <c r="AC57" i="9" a="1"/>
  <c r="AC57" i="9" s="1"/>
  <c r="AC59" i="9" a="1"/>
  <c r="AC59" i="9" s="1"/>
  <c r="AC60" i="9" a="1"/>
  <c r="AC60" i="9" s="1"/>
  <c r="AC61" i="9" a="1"/>
  <c r="AC61" i="9" s="1"/>
  <c r="AC62" i="9" a="1"/>
  <c r="AC62" i="9" s="1"/>
  <c r="AC63" i="9" a="1"/>
  <c r="AC63" i="9" s="1"/>
  <c r="AC64" i="9" a="1"/>
  <c r="AC64" i="9" s="1"/>
  <c r="AC65" i="9" a="1"/>
  <c r="AC65" i="9" s="1"/>
  <c r="AC66" i="9" a="1"/>
  <c r="AC66" i="9" s="1"/>
  <c r="AC67" i="9" a="1"/>
  <c r="AC67" i="9" s="1"/>
  <c r="AC69" i="9" a="1"/>
  <c r="AC69" i="9" s="1"/>
  <c r="AC70" i="9" a="1"/>
  <c r="AC70" i="9" s="1"/>
  <c r="AC71" i="9" a="1"/>
  <c r="AC71" i="9" s="1"/>
  <c r="AC72" i="9" a="1"/>
  <c r="AC72" i="9" s="1"/>
  <c r="AC73" i="9" a="1"/>
  <c r="AC73" i="9" s="1"/>
  <c r="AC74" i="9" a="1"/>
  <c r="AC74" i="9" s="1"/>
  <c r="AC75" i="9" a="1"/>
  <c r="AC75" i="9" s="1"/>
  <c r="AC77" i="9" a="1"/>
  <c r="AC77" i="9" s="1"/>
  <c r="AC78" i="9" a="1"/>
  <c r="AC78" i="9" s="1"/>
  <c r="AC79" i="9" a="1"/>
  <c r="AC79" i="9" s="1"/>
  <c r="AC80" i="9" a="1"/>
  <c r="AC80" i="9" s="1"/>
  <c r="AC84" i="9" a="1"/>
  <c r="AC84" i="9" s="1"/>
  <c r="AC85" i="9" a="1"/>
  <c r="AC85" i="9" s="1"/>
  <c r="AC86" i="9" a="1"/>
  <c r="AC86" i="9" s="1"/>
  <c r="AC87" i="9" a="1"/>
  <c r="AC87" i="9" s="1"/>
  <c r="AC88" i="9" a="1"/>
  <c r="AC88" i="9" s="1"/>
  <c r="AC89" i="9" a="1"/>
  <c r="AC89" i="9" s="1"/>
  <c r="AC90" i="9" a="1"/>
  <c r="AC90" i="9" s="1"/>
  <c r="AC91" i="9" a="1"/>
  <c r="AC91" i="9" s="1"/>
  <c r="AC92" i="9" a="1"/>
  <c r="AC92" i="9" s="1"/>
  <c r="AC93" i="9" a="1"/>
  <c r="AC93" i="9" s="1"/>
  <c r="AC94" i="9" a="1"/>
  <c r="AC94" i="9" s="1"/>
  <c r="AC95" i="9" a="1"/>
  <c r="AC95" i="9" s="1"/>
  <c r="AC96" i="9" a="1"/>
  <c r="AC96" i="9" s="1"/>
  <c r="AC97" i="9" a="1"/>
  <c r="AC97" i="9" s="1"/>
  <c r="AC98" i="9" a="1"/>
  <c r="AC98" i="9" s="1"/>
  <c r="AC99" i="9" a="1"/>
  <c r="AC99" i="9" s="1"/>
  <c r="AC102" i="9" a="1"/>
  <c r="AC102" i="9" s="1"/>
  <c r="AC103" i="9" a="1"/>
  <c r="AC103" i="9" s="1"/>
  <c r="AC104" i="9" a="1"/>
  <c r="AC104" i="9" s="1"/>
  <c r="AC105" i="9" a="1"/>
  <c r="AC105" i="9" s="1"/>
  <c r="AC106" i="9" a="1"/>
  <c r="AC106" i="9" s="1"/>
  <c r="AC107" i="9" a="1"/>
  <c r="AC107" i="9" s="1"/>
  <c r="AB27" i="9" a="1"/>
  <c r="AB27" i="9" s="1"/>
  <c r="AB28" i="9" a="1"/>
  <c r="AB28" i="9" s="1"/>
  <c r="AB29" i="9" a="1"/>
  <c r="AB29" i="9" s="1"/>
  <c r="AB31" i="9" a="1"/>
  <c r="AB31" i="9" s="1"/>
  <c r="AB33" i="9" a="1"/>
  <c r="AB33" i="9" s="1"/>
  <c r="AB34" i="9" a="1"/>
  <c r="AB34" i="9" s="1"/>
  <c r="AB35" i="9" a="1"/>
  <c r="AB35" i="9" s="1"/>
  <c r="AB36" i="9" a="1"/>
  <c r="AB36" i="9" s="1"/>
  <c r="AB37" i="9" a="1"/>
  <c r="AB37" i="9" s="1"/>
  <c r="AB38" i="9" a="1"/>
  <c r="AB38" i="9" s="1"/>
  <c r="AB39" i="9" a="1"/>
  <c r="AB39" i="9" s="1"/>
  <c r="AB40" i="9" a="1"/>
  <c r="AB40" i="9" s="1"/>
  <c r="AB41" i="9" a="1"/>
  <c r="AB41" i="9" s="1"/>
  <c r="AB42" i="9" a="1"/>
  <c r="AB42" i="9" s="1"/>
  <c r="AB43" i="9" a="1"/>
  <c r="AB43" i="9" s="1"/>
  <c r="AB44" i="9" a="1"/>
  <c r="AB44" i="9" s="1"/>
  <c r="AB45" i="9" a="1"/>
  <c r="AB45" i="9" s="1"/>
  <c r="AB46" i="9" a="1"/>
  <c r="AB46" i="9" s="1"/>
  <c r="AB56" i="9" a="1"/>
  <c r="AB56" i="9" s="1"/>
  <c r="AB58" i="9" a="1"/>
  <c r="AB58" i="9" s="1"/>
  <c r="AB59" i="9" a="1"/>
  <c r="AB59" i="9" s="1"/>
  <c r="AB60" i="9" a="1"/>
  <c r="AB60" i="9" s="1"/>
  <c r="AB61" i="9" a="1"/>
  <c r="AB61" i="9" s="1"/>
  <c r="AB62" i="9" a="1"/>
  <c r="AB62" i="9" s="1"/>
  <c r="AB63" i="9" a="1"/>
  <c r="AB63" i="9" s="1"/>
  <c r="AB64" i="9" a="1"/>
  <c r="AB64" i="9" s="1"/>
  <c r="AB65" i="9" a="1"/>
  <c r="AB65" i="9" s="1"/>
  <c r="AB66" i="9" a="1"/>
  <c r="AB66" i="9" s="1"/>
  <c r="AB67" i="9" a="1"/>
  <c r="AB67" i="9" s="1"/>
  <c r="AB69" i="9" a="1"/>
  <c r="AB69" i="9" s="1"/>
  <c r="AB70" i="9" a="1"/>
  <c r="AB70" i="9" s="1"/>
  <c r="AB71" i="9" a="1"/>
  <c r="AB71" i="9" s="1"/>
  <c r="AB72" i="9" a="1"/>
  <c r="AB72" i="9" s="1"/>
  <c r="AB73" i="9" a="1"/>
  <c r="AB73" i="9" s="1"/>
  <c r="AB74" i="9" a="1"/>
  <c r="AB74" i="9" s="1"/>
  <c r="AB75" i="9" a="1"/>
  <c r="AB75" i="9" s="1"/>
  <c r="AB76" i="9" a="1"/>
  <c r="AB76" i="9" s="1"/>
  <c r="AB81" i="9" a="1"/>
  <c r="AB81" i="9" s="1"/>
  <c r="AB82" i="9" a="1"/>
  <c r="AB82" i="9" s="1"/>
  <c r="AB83" i="9" a="1"/>
  <c r="AB83" i="9" s="1"/>
  <c r="AB86" i="9" a="1"/>
  <c r="AB86" i="9" s="1"/>
  <c r="AB87" i="9" a="1"/>
  <c r="AB87" i="9" s="1"/>
  <c r="AB88" i="9" a="1"/>
  <c r="AB88" i="9" s="1"/>
  <c r="AB89" i="9" a="1"/>
  <c r="AB89" i="9" s="1"/>
  <c r="AB90" i="9" a="1"/>
  <c r="AB90" i="9" s="1"/>
  <c r="AB91" i="9" a="1"/>
  <c r="AB91" i="9" s="1"/>
  <c r="AB92" i="9" a="1"/>
  <c r="AB92" i="9" s="1"/>
  <c r="AB93" i="9" a="1"/>
  <c r="AB93" i="9" s="1"/>
  <c r="AB94" i="9" a="1"/>
  <c r="AB94" i="9" s="1"/>
  <c r="AB95" i="9" a="1"/>
  <c r="AB95" i="9" s="1"/>
  <c r="AB96" i="9" a="1"/>
  <c r="AB96" i="9" s="1"/>
  <c r="AB97" i="9" a="1"/>
  <c r="AB97" i="9" s="1"/>
  <c r="AB98" i="9" a="1"/>
  <c r="AB98" i="9" s="1"/>
  <c r="AB99" i="9" a="1"/>
  <c r="AB99" i="9" s="1"/>
  <c r="AB100" i="9" a="1"/>
  <c r="AB100" i="9" s="1"/>
  <c r="AB101" i="9" a="1"/>
  <c r="AB101" i="9" s="1"/>
  <c r="AB102" i="9" a="1"/>
  <c r="AB102" i="9" s="1"/>
  <c r="AB103" i="9" a="1"/>
  <c r="AB103" i="9" s="1"/>
  <c r="AB104" i="9" a="1"/>
  <c r="AB104" i="9" s="1"/>
  <c r="AB105" i="9" a="1"/>
  <c r="AB105" i="9" s="1"/>
  <c r="AB106" i="9" a="1"/>
  <c r="AB106" i="9" s="1"/>
  <c r="AB107" i="9" a="1"/>
  <c r="AB107" i="9" s="1"/>
  <c r="L42" i="9"/>
  <c r="N42" i="9" s="1"/>
  <c r="T42" i="9"/>
  <c r="X42" i="9" s="1"/>
  <c r="AD42" i="9"/>
  <c r="AH42" i="9" s="1"/>
  <c r="AK42" i="9"/>
  <c r="AM42" i="9"/>
  <c r="AN42" i="9"/>
  <c r="L43" i="9"/>
  <c r="N43" i="9" s="1"/>
  <c r="T43" i="9"/>
  <c r="X43" i="9" s="1"/>
  <c r="AD43" i="9"/>
  <c r="AH43" i="9" s="1"/>
  <c r="AK43" i="9"/>
  <c r="AM43" i="9"/>
  <c r="AN43" i="9"/>
  <c r="L44" i="9"/>
  <c r="N44" i="9" s="1"/>
  <c r="T44" i="9"/>
  <c r="X44" i="9" s="1"/>
  <c r="AD44" i="9"/>
  <c r="AH44" i="9" s="1"/>
  <c r="AK44" i="9"/>
  <c r="AM44" i="9"/>
  <c r="AN44" i="9"/>
  <c r="L45" i="9"/>
  <c r="N45" i="9" s="1"/>
  <c r="T45" i="9"/>
  <c r="X45" i="9" s="1"/>
  <c r="AD45" i="9"/>
  <c r="AH45" i="9" s="1"/>
  <c r="AM45" i="9"/>
  <c r="AN45" i="9"/>
  <c r="T46" i="9"/>
  <c r="X46" i="9" s="1"/>
  <c r="AD46" i="9"/>
  <c r="AH46" i="9" s="1"/>
  <c r="AK46" i="9"/>
  <c r="AM46" i="9"/>
  <c r="AN46" i="9"/>
  <c r="L49" i="9"/>
  <c r="N49" i="9" s="1"/>
  <c r="L52" i="9"/>
  <c r="N52" i="9" s="1"/>
  <c r="AH52" i="9"/>
  <c r="AM52" i="9"/>
  <c r="N53" i="9"/>
  <c r="AH53" i="9"/>
  <c r="AK53" i="9"/>
  <c r="AM53" i="9"/>
  <c r="N54" i="9"/>
  <c r="AH54" i="9"/>
  <c r="AK54" i="9"/>
  <c r="AM54" i="9"/>
  <c r="L56" i="9"/>
  <c r="N56" i="9" s="1"/>
  <c r="T56" i="9"/>
  <c r="X56" i="9" s="1"/>
  <c r="AD56" i="9"/>
  <c r="AH56" i="9" s="1"/>
  <c r="AK56" i="9"/>
  <c r="AM56" i="9"/>
  <c r="L57" i="9"/>
  <c r="N57" i="9" s="1"/>
  <c r="T57" i="9"/>
  <c r="X57" i="9" s="1"/>
  <c r="AD57" i="9"/>
  <c r="AH57" i="9" s="1"/>
  <c r="AK57" i="9"/>
  <c r="AM57" i="9"/>
  <c r="AN57" i="9"/>
  <c r="L58" i="9"/>
  <c r="N58" i="9" s="1"/>
  <c r="T58" i="9"/>
  <c r="X58" i="9" s="1"/>
  <c r="AD58" i="9"/>
  <c r="AH58" i="9" s="1"/>
  <c r="AK58" i="9"/>
  <c r="AM58" i="9"/>
  <c r="AN58" i="9"/>
  <c r="L59" i="9"/>
  <c r="N59" i="9" s="1"/>
  <c r="T59" i="9"/>
  <c r="X59" i="9" s="1"/>
  <c r="AD59" i="9"/>
  <c r="AH59" i="9" s="1"/>
  <c r="AM59" i="9"/>
  <c r="AN59" i="9"/>
  <c r="L60" i="9"/>
  <c r="N60" i="9" s="1"/>
  <c r="T60" i="9"/>
  <c r="X60" i="9" s="1"/>
  <c r="AD60" i="9"/>
  <c r="AH60" i="9" s="1"/>
  <c r="AM60" i="9"/>
  <c r="AN60" i="9"/>
  <c r="L61" i="9"/>
  <c r="N61" i="9" s="1"/>
  <c r="T61" i="9"/>
  <c r="X61" i="9" s="1"/>
  <c r="AD61" i="9"/>
  <c r="AH61" i="9" s="1"/>
  <c r="AK61" i="9"/>
  <c r="AM61" i="9"/>
  <c r="AN61" i="9"/>
  <c r="L62" i="9"/>
  <c r="N62" i="9" s="1"/>
  <c r="T62" i="9"/>
  <c r="X62" i="9" s="1"/>
  <c r="AD62" i="9"/>
  <c r="AH62" i="9" s="1"/>
  <c r="AK62" i="9"/>
  <c r="AM62" i="9"/>
  <c r="AN62" i="9"/>
  <c r="L63" i="9"/>
  <c r="N63" i="9" s="1"/>
  <c r="T63" i="9"/>
  <c r="X63" i="9" s="1"/>
  <c r="AD63" i="9"/>
  <c r="AH63" i="9" s="1"/>
  <c r="AK63" i="9"/>
  <c r="AM63" i="9"/>
  <c r="AN63" i="9"/>
  <c r="L64" i="9"/>
  <c r="N64" i="9" s="1"/>
  <c r="T64" i="9"/>
  <c r="X64" i="9" s="1"/>
  <c r="AD64" i="9"/>
  <c r="AH64" i="9" s="1"/>
  <c r="AK64" i="9"/>
  <c r="AM64" i="9"/>
  <c r="AN64" i="9"/>
  <c r="L65" i="9"/>
  <c r="N65" i="9" s="1"/>
  <c r="T65" i="9"/>
  <c r="X65" i="9" s="1"/>
  <c r="AD65" i="9"/>
  <c r="AH65" i="9" s="1"/>
  <c r="AK65" i="9"/>
  <c r="AM65" i="9"/>
  <c r="AN65" i="9"/>
  <c r="L66" i="9"/>
  <c r="N66" i="9" s="1"/>
  <c r="T66" i="9"/>
  <c r="X66" i="9" s="1"/>
  <c r="AD66" i="9"/>
  <c r="AH66" i="9" s="1"/>
  <c r="AK66" i="9"/>
  <c r="AM66" i="9"/>
  <c r="AN66" i="9"/>
  <c r="L67" i="9"/>
  <c r="N67" i="9" s="1"/>
  <c r="T67" i="9"/>
  <c r="X67" i="9" s="1"/>
  <c r="AD67" i="9"/>
  <c r="AH67" i="9" s="1"/>
  <c r="AM67" i="9"/>
  <c r="AN67" i="9"/>
  <c r="L69" i="9"/>
  <c r="N69" i="9" s="1"/>
  <c r="T69" i="9"/>
  <c r="X69" i="9" s="1"/>
  <c r="AD69" i="9"/>
  <c r="AH69" i="9" s="1"/>
  <c r="AM69" i="9"/>
  <c r="AN69" i="9"/>
  <c r="L70" i="9"/>
  <c r="N70" i="9" s="1"/>
  <c r="T70" i="9"/>
  <c r="X70" i="9" s="1"/>
  <c r="AD70" i="9"/>
  <c r="AH70" i="9" s="1"/>
  <c r="AM70" i="9"/>
  <c r="AN70" i="9"/>
  <c r="L71" i="9"/>
  <c r="N71" i="9" s="1"/>
  <c r="T71" i="9"/>
  <c r="X71" i="9" s="1"/>
  <c r="AD71" i="9"/>
  <c r="AH71" i="9" s="1"/>
  <c r="AM71" i="9"/>
  <c r="AN71" i="9"/>
  <c r="L72" i="9"/>
  <c r="N72" i="9" s="1"/>
  <c r="T72" i="9"/>
  <c r="X72" i="9" s="1"/>
  <c r="AD72" i="9"/>
  <c r="AH72" i="9" s="1"/>
  <c r="AM72" i="9"/>
  <c r="AN72" i="9"/>
  <c r="L73" i="9"/>
  <c r="N73" i="9" s="1"/>
  <c r="T73" i="9"/>
  <c r="X73" i="9" s="1"/>
  <c r="AD73" i="9"/>
  <c r="AH73" i="9" s="1"/>
  <c r="AM73" i="9"/>
  <c r="AN73" i="9"/>
  <c r="L74" i="9"/>
  <c r="N74" i="9" s="1"/>
  <c r="T74" i="9"/>
  <c r="X74" i="9" s="1"/>
  <c r="AD74" i="9"/>
  <c r="AH74" i="9" s="1"/>
  <c r="AM74" i="9"/>
  <c r="AN74" i="9"/>
  <c r="L75" i="9"/>
  <c r="N75" i="9" s="1"/>
  <c r="T75" i="9"/>
  <c r="X75" i="9" s="1"/>
  <c r="AD75" i="9"/>
  <c r="AH75" i="9" s="1"/>
  <c r="AM75" i="9"/>
  <c r="AN75" i="9"/>
  <c r="L76" i="9"/>
  <c r="N76" i="9" s="1"/>
  <c r="T76" i="9"/>
  <c r="X76" i="9" s="1"/>
  <c r="AD76" i="9"/>
  <c r="AH76" i="9" s="1"/>
  <c r="AK76" i="9"/>
  <c r="AM76" i="9"/>
  <c r="AN76" i="9"/>
  <c r="L77" i="9"/>
  <c r="N77" i="9" s="1"/>
  <c r="T77" i="9"/>
  <c r="X77" i="9" s="1"/>
  <c r="AD77" i="9"/>
  <c r="AH77" i="9" s="1"/>
  <c r="AK77" i="9"/>
  <c r="AM77" i="9"/>
  <c r="AN77" i="9"/>
  <c r="L78" i="9"/>
  <c r="N78" i="9" s="1"/>
  <c r="T78" i="9"/>
  <c r="X78" i="9" s="1"/>
  <c r="AD78" i="9"/>
  <c r="AH78" i="9" s="1"/>
  <c r="AK78" i="9"/>
  <c r="AM78" i="9"/>
  <c r="AN78" i="9"/>
  <c r="L79" i="9"/>
  <c r="N79" i="9" s="1"/>
  <c r="T79" i="9"/>
  <c r="X79" i="9" s="1"/>
  <c r="AD79" i="9"/>
  <c r="AH79" i="9" s="1"/>
  <c r="AK79" i="9"/>
  <c r="AM79" i="9"/>
  <c r="AN79" i="9"/>
  <c r="L80" i="9"/>
  <c r="N80" i="9" s="1"/>
  <c r="T80" i="9"/>
  <c r="X80" i="9" s="1"/>
  <c r="AD80" i="9"/>
  <c r="AH80" i="9" s="1"/>
  <c r="AK80" i="9"/>
  <c r="AM80" i="9"/>
  <c r="AN80" i="9"/>
  <c r="L81" i="9"/>
  <c r="N81" i="9" s="1"/>
  <c r="T81" i="9"/>
  <c r="X81" i="9" s="1"/>
  <c r="AD81" i="9"/>
  <c r="AH81" i="9" s="1"/>
  <c r="AM81" i="9"/>
  <c r="AN81" i="9"/>
  <c r="L82" i="9"/>
  <c r="N82" i="9" s="1"/>
  <c r="T82" i="9"/>
  <c r="X82" i="9" s="1"/>
  <c r="AD82" i="9"/>
  <c r="AH82" i="9" s="1"/>
  <c r="AN82" i="9"/>
  <c r="L83" i="9"/>
  <c r="N83" i="9" s="1"/>
  <c r="T83" i="9"/>
  <c r="X83" i="9" s="1"/>
  <c r="AD83" i="9"/>
  <c r="AH83" i="9" s="1"/>
  <c r="AN83" i="9"/>
  <c r="L84" i="9"/>
  <c r="N84" i="9" s="1"/>
  <c r="T84" i="9"/>
  <c r="X84" i="9" s="1"/>
  <c r="AD84" i="9"/>
  <c r="AH84" i="9" s="1"/>
  <c r="AM84" i="9"/>
  <c r="AN84" i="9"/>
  <c r="N85" i="9"/>
  <c r="T85" i="9"/>
  <c r="X85" i="9" s="1"/>
  <c r="AD85" i="9"/>
  <c r="AH85" i="9" s="1"/>
  <c r="AM85" i="9"/>
  <c r="AN85" i="9"/>
  <c r="N86" i="9"/>
  <c r="T86" i="9"/>
  <c r="X86" i="9" s="1"/>
  <c r="AD86" i="9"/>
  <c r="AH86" i="9" s="1"/>
  <c r="AM86" i="9"/>
  <c r="AN86" i="9"/>
  <c r="N87" i="9"/>
  <c r="T87" i="9"/>
  <c r="X87" i="9" s="1"/>
  <c r="AD87" i="9"/>
  <c r="AH87" i="9" s="1"/>
  <c r="AM87" i="9"/>
  <c r="AN87" i="9"/>
  <c r="N88" i="9"/>
  <c r="T88" i="9"/>
  <c r="X88" i="9" s="1"/>
  <c r="AD88" i="9"/>
  <c r="AH88" i="9" s="1"/>
  <c r="AM88" i="9"/>
  <c r="AN88" i="9"/>
  <c r="L89" i="9"/>
  <c r="N89" i="9" s="1"/>
  <c r="T89" i="9"/>
  <c r="X89" i="9" s="1"/>
  <c r="AD89" i="9"/>
  <c r="AH89" i="9" s="1"/>
  <c r="AM89" i="9"/>
  <c r="AN89" i="9"/>
  <c r="L90" i="9"/>
  <c r="N90" i="9" s="1"/>
  <c r="T90" i="9"/>
  <c r="X90" i="9" s="1"/>
  <c r="AD90" i="9"/>
  <c r="AH90" i="9" s="1"/>
  <c r="AM90" i="9"/>
  <c r="AN90" i="9"/>
  <c r="L91" i="9"/>
  <c r="N91" i="9" s="1"/>
  <c r="T91" i="9"/>
  <c r="X91" i="9" s="1"/>
  <c r="AD91" i="9"/>
  <c r="AH91" i="9" s="1"/>
  <c r="AM91" i="9"/>
  <c r="AN91" i="9"/>
  <c r="L92" i="9"/>
  <c r="N92" i="9" s="1"/>
  <c r="T92" i="9"/>
  <c r="X92" i="9" s="1"/>
  <c r="AD92" i="9"/>
  <c r="AH92" i="9" s="1"/>
  <c r="AM92" i="9"/>
  <c r="AN92" i="9"/>
  <c r="L93" i="9"/>
  <c r="N93" i="9" s="1"/>
  <c r="T93" i="9"/>
  <c r="X93" i="9" s="1"/>
  <c r="AD93" i="9"/>
  <c r="AH93" i="9" s="1"/>
  <c r="AM93" i="9"/>
  <c r="AN93" i="9"/>
  <c r="L94" i="9"/>
  <c r="N94" i="9" s="1"/>
  <c r="T94" i="9"/>
  <c r="X94" i="9" s="1"/>
  <c r="AD94" i="9"/>
  <c r="AH94" i="9" s="1"/>
  <c r="AM94" i="9"/>
  <c r="AN94" i="9"/>
  <c r="L95" i="9"/>
  <c r="N95" i="9" s="1"/>
  <c r="T95" i="9"/>
  <c r="X95" i="9" s="1"/>
  <c r="AD95" i="9"/>
  <c r="AH95" i="9" s="1"/>
  <c r="AM95" i="9"/>
  <c r="AN95" i="9"/>
  <c r="L96" i="9"/>
  <c r="N96" i="9" s="1"/>
  <c r="T96" i="9"/>
  <c r="X96" i="9" s="1"/>
  <c r="AD96" i="9"/>
  <c r="AH96" i="9" s="1"/>
  <c r="AM96" i="9"/>
  <c r="AN96" i="9"/>
  <c r="L97" i="9"/>
  <c r="N97" i="9" s="1"/>
  <c r="T97" i="9"/>
  <c r="X97" i="9" s="1"/>
  <c r="AD97" i="9"/>
  <c r="AH97" i="9" s="1"/>
  <c r="AM97" i="9"/>
  <c r="AN97" i="9"/>
  <c r="L98" i="9"/>
  <c r="N98" i="9" s="1"/>
  <c r="T98" i="9"/>
  <c r="X98" i="9" s="1"/>
  <c r="AD98" i="9"/>
  <c r="AH98" i="9" s="1"/>
  <c r="AK98" i="9"/>
  <c r="AM98" i="9"/>
  <c r="AN98" i="9"/>
  <c r="L99" i="9"/>
  <c r="N99" i="9" s="1"/>
  <c r="T99" i="9"/>
  <c r="X99" i="9" s="1"/>
  <c r="AD99" i="9"/>
  <c r="AH99" i="9" s="1"/>
  <c r="AM99" i="9"/>
  <c r="AN99" i="9"/>
  <c r="L100" i="9"/>
  <c r="N100" i="9" s="1"/>
  <c r="T100" i="9"/>
  <c r="X100" i="9" s="1"/>
  <c r="AD100" i="9"/>
  <c r="AH100" i="9" s="1"/>
  <c r="AK100" i="9"/>
  <c r="AM100" i="9"/>
  <c r="AN100" i="9"/>
  <c r="L101" i="9"/>
  <c r="N101" i="9" s="1"/>
  <c r="T101" i="9"/>
  <c r="X101" i="9" s="1"/>
  <c r="AD101" i="9"/>
  <c r="AH101" i="9" s="1"/>
  <c r="AK101" i="9"/>
  <c r="AM101" i="9"/>
  <c r="AN101" i="9"/>
  <c r="L102" i="9"/>
  <c r="N102" i="9" s="1"/>
  <c r="T102" i="9"/>
  <c r="X102" i="9" s="1"/>
  <c r="AD102" i="9"/>
  <c r="AH102" i="9" s="1"/>
  <c r="AM102" i="9"/>
  <c r="AN102" i="9"/>
  <c r="L103" i="9"/>
  <c r="N103" i="9" s="1"/>
  <c r="T103" i="9"/>
  <c r="X103" i="9" s="1"/>
  <c r="AD103" i="9"/>
  <c r="AH103" i="9" s="1"/>
  <c r="AM103" i="9"/>
  <c r="AN103" i="9"/>
  <c r="L104" i="9"/>
  <c r="N104" i="9" s="1"/>
  <c r="T104" i="9"/>
  <c r="X104" i="9" s="1"/>
  <c r="AD104" i="9"/>
  <c r="AH104" i="9" s="1"/>
  <c r="AM104" i="9"/>
  <c r="AN104" i="9"/>
  <c r="L105" i="9"/>
  <c r="N105" i="9" s="1"/>
  <c r="T105" i="9"/>
  <c r="X105" i="9" s="1"/>
  <c r="AD105" i="9"/>
  <c r="AH105" i="9" s="1"/>
  <c r="AM105" i="9"/>
  <c r="AN105" i="9"/>
  <c r="L106" i="9"/>
  <c r="N106" i="9" s="1"/>
  <c r="T106" i="9"/>
  <c r="X106" i="9" s="1"/>
  <c r="AD106" i="9"/>
  <c r="AH106" i="9" s="1"/>
  <c r="AM106" i="9"/>
  <c r="AN106" i="9"/>
  <c r="L107" i="9"/>
  <c r="N107" i="9" s="1"/>
  <c r="T107" i="9"/>
  <c r="X107" i="9" s="1"/>
  <c r="AD107" i="9"/>
  <c r="AH107" i="9" s="1"/>
  <c r="AM107" i="9"/>
  <c r="AN107" i="9"/>
  <c r="L3" i="9"/>
  <c r="N3" i="9" s="1"/>
  <c r="L4" i="9"/>
  <c r="N4" i="9" s="1"/>
  <c r="L5" i="9"/>
  <c r="N5" i="9" s="1"/>
  <c r="N13" i="9"/>
  <c r="N14" i="9"/>
  <c r="N15" i="9"/>
  <c r="N16" i="9"/>
  <c r="N17" i="9"/>
  <c r="N18" i="9"/>
  <c r="L19" i="9"/>
  <c r="N19" i="9" s="1"/>
  <c r="L20" i="9"/>
  <c r="N20" i="9" s="1"/>
  <c r="L21" i="9"/>
  <c r="N21" i="9" s="1"/>
  <c r="L22" i="9"/>
  <c r="N22" i="9" s="1"/>
  <c r="L24" i="9"/>
  <c r="N24" i="9" s="1"/>
  <c r="L26" i="9"/>
  <c r="N26" i="9" s="1"/>
  <c r="L27" i="9"/>
  <c r="N27" i="9" s="1"/>
  <c r="L28" i="9"/>
  <c r="N28" i="9" s="1"/>
  <c r="L29" i="9"/>
  <c r="N29" i="9" s="1"/>
  <c r="L30" i="9"/>
  <c r="N30" i="9" s="1"/>
  <c r="L31" i="9"/>
  <c r="N31" i="9" s="1"/>
  <c r="L32" i="9"/>
  <c r="N32" i="9" s="1"/>
  <c r="L33" i="9"/>
  <c r="N33" i="9" s="1"/>
  <c r="L34" i="9"/>
  <c r="N34" i="9" s="1"/>
  <c r="L35" i="9"/>
  <c r="N35" i="9" s="1"/>
  <c r="L36" i="9"/>
  <c r="N36" i="9" s="1"/>
  <c r="L37" i="9"/>
  <c r="N37" i="9" s="1"/>
  <c r="L38" i="9"/>
  <c r="N38" i="9" s="1"/>
  <c r="L39" i="9"/>
  <c r="N39" i="9" s="1"/>
  <c r="L40" i="9"/>
  <c r="N40" i="9" s="1"/>
  <c r="L41" i="9"/>
  <c r="N41" i="9" s="1"/>
  <c r="L2" i="9"/>
  <c r="N2" i="9" s="1"/>
  <c r="AN4" i="9"/>
  <c r="AN5" i="9"/>
  <c r="AN7" i="9"/>
  <c r="AN8" i="9"/>
  <c r="AN9" i="9"/>
  <c r="AN12" i="9"/>
  <c r="AN13" i="9"/>
  <c r="AN14" i="9"/>
  <c r="AN15" i="9"/>
  <c r="AN16" i="9"/>
  <c r="AN17" i="9"/>
  <c r="AN18" i="9"/>
  <c r="AN19" i="9"/>
  <c r="AN21" i="9"/>
  <c r="AN24" i="9"/>
  <c r="AN27" i="9"/>
  <c r="AN28" i="9"/>
  <c r="AN29" i="9"/>
  <c r="AN30" i="9"/>
  <c r="AN31" i="9"/>
  <c r="AN32" i="9"/>
  <c r="AN33" i="9"/>
  <c r="AN34" i="9"/>
  <c r="AN35" i="9"/>
  <c r="AN36" i="9"/>
  <c r="AN37" i="9"/>
  <c r="AN38" i="9"/>
  <c r="AN39" i="9"/>
  <c r="AN40" i="9"/>
  <c r="AN41" i="9"/>
  <c r="AN2" i="9"/>
  <c r="AM4" i="9"/>
  <c r="AM5" i="9"/>
  <c r="AM7" i="9"/>
  <c r="AM8" i="9"/>
  <c r="AM9" i="9"/>
  <c r="AM11" i="9"/>
  <c r="AM12" i="9"/>
  <c r="AM13" i="9"/>
  <c r="AM14" i="9"/>
  <c r="AM15" i="9"/>
  <c r="AM16" i="9"/>
  <c r="AM17" i="9"/>
  <c r="AM18" i="9"/>
  <c r="AM19" i="9"/>
  <c r="AM20" i="9"/>
  <c r="AM21" i="9"/>
  <c r="AM24" i="9"/>
  <c r="AM27" i="9"/>
  <c r="AM28" i="9"/>
  <c r="AM29" i="9"/>
  <c r="AM30" i="9"/>
  <c r="AM31" i="9"/>
  <c r="AM32" i="9"/>
  <c r="AM33" i="9"/>
  <c r="AM34" i="9"/>
  <c r="AM35" i="9"/>
  <c r="AM36" i="9"/>
  <c r="AM37" i="9"/>
  <c r="AM38" i="9"/>
  <c r="AM39" i="9"/>
  <c r="AM40" i="9"/>
  <c r="AM41" i="9"/>
  <c r="AM2" i="9"/>
  <c r="AK4" i="9"/>
  <c r="AK5" i="9"/>
  <c r="AK7" i="9"/>
  <c r="AK8" i="9"/>
  <c r="AK9" i="9"/>
  <c r="AK11" i="9"/>
  <c r="AK12" i="9"/>
  <c r="AK13" i="9"/>
  <c r="AK14" i="9"/>
  <c r="AK15" i="9"/>
  <c r="AK16" i="9"/>
  <c r="AK17" i="9"/>
  <c r="AK18" i="9"/>
  <c r="AK19" i="9"/>
  <c r="AK20" i="9"/>
  <c r="AK21" i="9"/>
  <c r="AK24" i="9"/>
  <c r="AK27" i="9"/>
  <c r="AK28" i="9"/>
  <c r="AK29" i="9"/>
  <c r="AK30" i="9"/>
  <c r="AK31" i="9"/>
  <c r="AK32" i="9"/>
  <c r="AK33" i="9"/>
  <c r="AK34" i="9"/>
  <c r="AK35" i="9"/>
  <c r="AK36" i="9"/>
  <c r="AK37" i="9"/>
  <c r="AK38" i="9"/>
  <c r="AK39" i="9"/>
  <c r="AK40" i="9"/>
  <c r="AK41" i="9"/>
  <c r="AC1485" i="9" a="1"/>
  <c r="AC1485" i="9" s="1"/>
  <c r="AC1486" i="9" a="1"/>
  <c r="AC1486" i="9" s="1"/>
  <c r="AC1487" i="9" a="1"/>
  <c r="AC1487" i="9" s="1"/>
  <c r="AC1488" i="9" a="1"/>
  <c r="AC1488" i="9" s="1"/>
  <c r="AC1489" i="9" a="1"/>
  <c r="AC1489" i="9" s="1"/>
  <c r="AB1508" i="9" a="1"/>
  <c r="AB1508" i="9" s="1"/>
  <c r="AB1507" i="9" a="1"/>
  <c r="AB1507" i="9" s="1"/>
  <c r="AB1506" i="9" a="1"/>
  <c r="AB1506" i="9" s="1"/>
  <c r="AB1505" i="9" a="1"/>
  <c r="AB1505" i="9" s="1"/>
  <c r="AB1504" i="9" a="1"/>
  <c r="AB1504" i="9" s="1"/>
  <c r="AB1503" i="9" a="1"/>
  <c r="AB1503" i="9" s="1"/>
  <c r="AB1502" i="9" a="1"/>
  <c r="AB1502" i="9" s="1"/>
  <c r="AC1501" i="9" a="1"/>
  <c r="AC1501" i="9" s="1"/>
  <c r="AC1500" i="9" a="1"/>
  <c r="AC1500" i="9" s="1"/>
  <c r="AC1499" i="9" a="1"/>
  <c r="AC1499" i="9" s="1"/>
  <c r="AC1498" i="9" a="1"/>
  <c r="AC1498" i="9" s="1"/>
  <c r="AC1497" i="9" a="1"/>
  <c r="AC1497" i="9" s="1"/>
  <c r="AC1496" i="9" a="1"/>
  <c r="AC1496" i="9" s="1"/>
  <c r="AC1495" i="9" a="1"/>
  <c r="AC1495" i="9" s="1"/>
  <c r="AC1494" i="9" a="1"/>
  <c r="AC1494" i="9" s="1"/>
  <c r="AC1493" i="9" a="1"/>
  <c r="AC1493" i="9" s="1"/>
  <c r="AC1492" i="9" a="1"/>
  <c r="AC1492" i="9" s="1"/>
  <c r="AC1491" i="9" a="1"/>
  <c r="AC1491" i="9" s="1"/>
  <c r="AC1490" i="9" a="1"/>
  <c r="AC1490" i="9" s="1"/>
  <c r="T3" i="9"/>
  <c r="X3" i="9" s="1"/>
  <c r="T4" i="9"/>
  <c r="X4" i="9" s="1"/>
  <c r="T5" i="9"/>
  <c r="X5" i="9" s="1"/>
  <c r="T12" i="9"/>
  <c r="X12" i="9" s="1"/>
  <c r="T13" i="9"/>
  <c r="X13" i="9" s="1"/>
  <c r="T14" i="9"/>
  <c r="X14" i="9" s="1"/>
  <c r="T15" i="9"/>
  <c r="X15" i="9" s="1"/>
  <c r="T16" i="9"/>
  <c r="X16" i="9" s="1"/>
  <c r="T17" i="9"/>
  <c r="X17" i="9" s="1"/>
  <c r="T18" i="9"/>
  <c r="X18" i="9" s="1"/>
  <c r="T19" i="9"/>
  <c r="X19" i="9" s="1"/>
  <c r="T20" i="9"/>
  <c r="X20" i="9" s="1"/>
  <c r="T21" i="9"/>
  <c r="X21" i="9" s="1"/>
  <c r="X24" i="9"/>
  <c r="T27" i="9"/>
  <c r="X27" i="9" s="1"/>
  <c r="T28" i="9"/>
  <c r="X28" i="9" s="1"/>
  <c r="T29" i="9"/>
  <c r="X29" i="9" s="1"/>
  <c r="T30" i="9"/>
  <c r="X30" i="9" s="1"/>
  <c r="T31" i="9"/>
  <c r="X31" i="9" s="1"/>
  <c r="T32" i="9"/>
  <c r="X32" i="9" s="1"/>
  <c r="T33" i="9"/>
  <c r="X33" i="9" s="1"/>
  <c r="T34" i="9"/>
  <c r="X34" i="9" s="1"/>
  <c r="T35" i="9"/>
  <c r="X35" i="9" s="1"/>
  <c r="T36" i="9"/>
  <c r="X36" i="9" s="1"/>
  <c r="T37" i="9"/>
  <c r="X37" i="9" s="1"/>
  <c r="T38" i="9"/>
  <c r="X38" i="9" s="1"/>
  <c r="T39" i="9"/>
  <c r="X39" i="9" s="1"/>
  <c r="T40" i="9"/>
  <c r="X40" i="9" s="1"/>
  <c r="T41" i="9"/>
  <c r="X41" i="9" s="1"/>
  <c r="AC32" i="9" a="1"/>
  <c r="AC22" i="9" a="1"/>
  <c r="AC19" i="9" a="1"/>
  <c r="AB19" i="9" a="1"/>
  <c r="AB16" i="9" a="1"/>
  <c r="AC14" i="9" a="1"/>
  <c r="AB13" i="9" a="1"/>
  <c r="AB24" i="9" a="1"/>
  <c r="AC83" i="9" a="1"/>
  <c r="AB1496" i="9" a="1"/>
  <c r="AC45" i="9" a="1"/>
  <c r="S42" i="9" a="1"/>
  <c r="AB20" i="9" a="1"/>
  <c r="AB77" i="9" a="1"/>
  <c r="AB1492" i="9" a="1"/>
  <c r="S27" i="9" a="1"/>
  <c r="R62" i="9" a="1"/>
  <c r="AB80" i="9" a="1"/>
  <c r="R70" i="9" a="1"/>
  <c r="AC24" i="9" a="1"/>
  <c r="AB18" i="9" a="1"/>
  <c r="AB1486" i="9" a="1"/>
  <c r="R46" i="9" a="1"/>
  <c r="AB1501" i="9" a="1"/>
  <c r="AC101" i="9" a="1"/>
  <c r="AC31" i="9" a="1"/>
  <c r="S65" i="9" a="1"/>
  <c r="AC44" i="9" a="1"/>
  <c r="AC81" i="9" a="1"/>
  <c r="AB1493" i="9" a="1"/>
  <c r="AC1504" i="9" a="1"/>
  <c r="S40" i="9" a="1"/>
  <c r="R20" i="9" a="1"/>
  <c r="R69" i="9" a="1"/>
  <c r="AC56" i="9" a="1"/>
  <c r="R67" i="9" a="1"/>
  <c r="AC1502" i="9" a="1"/>
  <c r="AB3" i="9" a="1"/>
  <c r="S87" i="9" a="1"/>
  <c r="R39" i="9" a="1"/>
  <c r="AC41" i="9" a="1"/>
  <c r="AB1494" i="9" a="1"/>
  <c r="AB1490" i="9" a="1"/>
  <c r="AB2" i="9" a="1"/>
  <c r="AC33" i="9" a="1"/>
  <c r="AC76" i="9" a="1"/>
  <c r="AC58" i="9" a="1"/>
  <c r="S32" i="9" a="1"/>
  <c r="AB1500" i="9" a="1"/>
  <c r="R44" i="9" a="1"/>
  <c r="AC164" i="9" a="1"/>
  <c r="AB15" i="9" a="1"/>
  <c r="R73" i="9" a="1"/>
  <c r="AC43" i="9" a="1"/>
  <c r="AB1495" i="9" a="1"/>
  <c r="AB1489" i="9" a="1"/>
  <c r="AB4" i="9" a="1"/>
  <c r="AC188" i="9" a="1"/>
  <c r="R93" i="9" a="1"/>
  <c r="R89" i="9" a="1"/>
  <c r="AC82" i="9" a="1"/>
  <c r="R33" i="9" a="1"/>
  <c r="R30" i="9" a="1"/>
  <c r="S88" i="9" a="1"/>
  <c r="AB1497" i="9" a="1"/>
  <c r="AB84" i="9" a="1"/>
  <c r="R34" i="9" a="1"/>
  <c r="AC1503" i="9" a="1"/>
  <c r="AC13" i="9" a="1"/>
  <c r="R90" i="9" a="1"/>
  <c r="AB57" i="9" a="1"/>
  <c r="AC39" i="9" a="1"/>
  <c r="AB79" i="9" a="1"/>
  <c r="R72" i="9" a="1"/>
  <c r="AC1507" i="9" a="1"/>
  <c r="AC100" i="9" a="1"/>
  <c r="S37" i="9" a="1"/>
  <c r="AB85" i="9" a="1"/>
  <c r="AB78" i="9" a="1"/>
  <c r="AB30" i="9" a="1"/>
  <c r="AB1499" i="9" a="1"/>
  <c r="AB1498" i="9" a="1"/>
  <c r="AC1506" i="9" a="1"/>
  <c r="AB5" i="9" a="1"/>
  <c r="R59" i="9" a="1"/>
  <c r="S64" i="9" a="1"/>
  <c r="R38" i="9" a="1"/>
  <c r="AB21" i="9" a="1"/>
  <c r="R36" i="9" a="1"/>
  <c r="AC34" i="9" a="1"/>
  <c r="AB1491" i="9" a="1"/>
  <c r="AB32" i="9" a="1"/>
  <c r="AB14" i="9" a="1"/>
  <c r="AC16" i="9" a="1"/>
  <c r="AB1488" i="9" a="1"/>
  <c r="AB17" i="9" a="1"/>
  <c r="AC1505" i="9" a="1"/>
  <c r="R75" i="9" a="1"/>
  <c r="R86" i="9" a="1"/>
  <c r="AB1487" i="9" a="1"/>
  <c r="AB1485" i="9" a="1"/>
  <c r="R31" i="9" a="1"/>
  <c r="R61" i="9" a="1"/>
  <c r="S35" i="9" a="1"/>
  <c r="S63" i="9" a="1"/>
  <c r="R41" i="9" a="1"/>
  <c r="AC156" i="9" a="1"/>
  <c r="S66" i="9" a="1"/>
  <c r="R60" i="9" a="1"/>
  <c r="R92" i="9" a="1"/>
  <c r="AC1508" i="9" a="1"/>
  <c r="R71" i="9" a="1"/>
  <c r="R91" i="9" a="1"/>
  <c r="R74" i="9" a="1"/>
  <c r="R33" i="9" l="1"/>
  <c r="AC24" i="9"/>
  <c r="AC188" i="9"/>
  <c r="AC164" i="9"/>
  <c r="AC156" i="9"/>
  <c r="AC101" i="9"/>
  <c r="AC100" i="9"/>
  <c r="R93" i="9"/>
  <c r="R92" i="9"/>
  <c r="R91" i="9"/>
  <c r="R90" i="9"/>
  <c r="R89" i="9"/>
  <c r="S88" i="9"/>
  <c r="S87" i="9"/>
  <c r="R86" i="9"/>
  <c r="AB85" i="9"/>
  <c r="AB84" i="9"/>
  <c r="AC83" i="9"/>
  <c r="AC82" i="9"/>
  <c r="AC81" i="9"/>
  <c r="AB80" i="9"/>
  <c r="AB79" i="9"/>
  <c r="AB78" i="9"/>
  <c r="AB77" i="9"/>
  <c r="AC76" i="9"/>
  <c r="R73" i="9"/>
  <c r="R72" i="9"/>
  <c r="R71" i="9"/>
  <c r="R70" i="9"/>
  <c r="R74" i="9"/>
  <c r="R69" i="9"/>
  <c r="R67" i="9"/>
  <c r="R75" i="9"/>
  <c r="S66" i="9"/>
  <c r="S65" i="9"/>
  <c r="S64" i="9"/>
  <c r="S63" i="9"/>
  <c r="R62" i="9"/>
  <c r="R61" i="9"/>
  <c r="R60" i="9"/>
  <c r="R59" i="9"/>
  <c r="AC58" i="9"/>
  <c r="AB57" i="9"/>
  <c r="AC56" i="9"/>
  <c r="R46" i="9"/>
  <c r="AC45" i="9"/>
  <c r="AC44" i="9"/>
  <c r="AC43" i="9"/>
  <c r="R44" i="9"/>
  <c r="AC41" i="9"/>
  <c r="AC39" i="9"/>
  <c r="S42" i="9"/>
  <c r="R41" i="9"/>
  <c r="S40" i="9"/>
  <c r="R39" i="9"/>
  <c r="R38" i="9"/>
  <c r="S37" i="9"/>
  <c r="AC34" i="9"/>
  <c r="R36" i="9"/>
  <c r="S35" i="9"/>
  <c r="R34" i="9"/>
  <c r="AC33" i="9"/>
  <c r="AB32" i="9"/>
  <c r="AC32" i="9"/>
  <c r="S32" i="9"/>
  <c r="AC31" i="9"/>
  <c r="AB30" i="9"/>
  <c r="R31" i="9"/>
  <c r="R30" i="9"/>
  <c r="AC22" i="9"/>
  <c r="AC19" i="9"/>
  <c r="AB19" i="9"/>
  <c r="S27" i="9"/>
  <c r="AB24" i="9"/>
  <c r="AB21" i="9"/>
  <c r="AB20" i="9"/>
  <c r="R20" i="9"/>
  <c r="AB17" i="9"/>
  <c r="AB18" i="9"/>
  <c r="AB16" i="9"/>
  <c r="AC16" i="9"/>
  <c r="AB15" i="9"/>
  <c r="AB14" i="9"/>
  <c r="AC14" i="9"/>
  <c r="AB13" i="9"/>
  <c r="AC13" i="9"/>
  <c r="AB5" i="9"/>
  <c r="AB4" i="9"/>
  <c r="AB3" i="9"/>
  <c r="AB2" i="9"/>
  <c r="AB1488" i="9"/>
  <c r="AB1487" i="9"/>
  <c r="AB1486" i="9"/>
  <c r="AB1489" i="9"/>
  <c r="AB1485" i="9"/>
  <c r="AB1490" i="9"/>
  <c r="AB1494" i="9"/>
  <c r="AB1498" i="9"/>
  <c r="AC1502" i="9"/>
  <c r="AC1506" i="9"/>
  <c r="AB1491" i="9"/>
  <c r="AB1495" i="9"/>
  <c r="AB1499" i="9"/>
  <c r="AB1497" i="9"/>
  <c r="AC1503" i="9"/>
  <c r="AC1507" i="9"/>
  <c r="AB1501" i="9"/>
  <c r="AB1496" i="9"/>
  <c r="AC1505" i="9"/>
  <c r="AB1500" i="9"/>
  <c r="AC1504" i="9"/>
  <c r="AC1508" i="9"/>
  <c r="AB1493" i="9"/>
  <c r="AB1492" i="9"/>
  <c r="AD41" i="9" l="1"/>
  <c r="AH41" i="9" s="1"/>
  <c r="AD40" i="9"/>
  <c r="AH40" i="9" s="1"/>
  <c r="AD39" i="9"/>
  <c r="AH39" i="9" s="1"/>
  <c r="AD38" i="9"/>
  <c r="AH38" i="9" s="1"/>
  <c r="AD37" i="9"/>
  <c r="AH37" i="9" s="1"/>
  <c r="AD36" i="9"/>
  <c r="AH36" i="9" s="1"/>
  <c r="AD35" i="9"/>
  <c r="AH35" i="9" s="1"/>
  <c r="AD34" i="9"/>
  <c r="AH34" i="9" s="1"/>
  <c r="AD33" i="9"/>
  <c r="AH33" i="9" s="1"/>
  <c r="AD32" i="9"/>
  <c r="AH32" i="9" s="1"/>
  <c r="AD31" i="9"/>
  <c r="AH31" i="9" s="1"/>
  <c r="AD30" i="9"/>
  <c r="AH30" i="9" s="1"/>
  <c r="AD29" i="9"/>
  <c r="AH29" i="9" s="1"/>
  <c r="AD28" i="9"/>
  <c r="AH28" i="9" s="1"/>
  <c r="AD27" i="9"/>
  <c r="AH27" i="9" s="1"/>
  <c r="AD24" i="9"/>
  <c r="AH24" i="9" s="1"/>
  <c r="AD21" i="9"/>
  <c r="AH21" i="9" s="1"/>
  <c r="AD20" i="9"/>
  <c r="AH20" i="9" s="1"/>
  <c r="AD19" i="9"/>
  <c r="AH19" i="9" s="1"/>
  <c r="AD18" i="9"/>
  <c r="AH18" i="9" s="1"/>
  <c r="AD17" i="9"/>
  <c r="AH17" i="9" s="1"/>
  <c r="AD16" i="9"/>
  <c r="AH16" i="9" s="1"/>
  <c r="AD15" i="9"/>
  <c r="AH15" i="9" s="1"/>
  <c r="AD14" i="9"/>
  <c r="AH14" i="9" s="1"/>
  <c r="AD13" i="9"/>
  <c r="AH13" i="9" s="1"/>
  <c r="AD5" i="9"/>
  <c r="AH5" i="9" s="1"/>
  <c r="AD4" i="9"/>
  <c r="AH4" i="9" s="1"/>
  <c r="AD3" i="9"/>
  <c r="AH3" i="9" s="1"/>
  <c r="AK2" i="9"/>
  <c r="AD2" i="9"/>
  <c r="AH2" i="9" s="1"/>
  <c r="T2" i="9"/>
  <c r="X2" i="9" s="1"/>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J2" i="5"/>
  <c r="C2" i="5"/>
  <c r="B4" i="2"/>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3"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2" i="2"/>
  <c r="K10" i="5"/>
  <c r="J3" i="5"/>
  <c r="K3" i="5"/>
  <c r="J4" i="5"/>
  <c r="K4" i="5"/>
  <c r="J5" i="5"/>
  <c r="K5" i="5"/>
  <c r="J6" i="5"/>
  <c r="K6" i="5"/>
  <c r="J7" i="5"/>
  <c r="K7" i="5"/>
  <c r="J8" i="5"/>
  <c r="K8" i="5"/>
  <c r="J9" i="5"/>
  <c r="K9" i="5"/>
  <c r="J10" i="5"/>
  <c r="J11" i="5"/>
  <c r="K11" i="5"/>
  <c r="J12" i="5"/>
  <c r="K12" i="5"/>
  <c r="J13" i="5"/>
  <c r="K13" i="5"/>
  <c r="J14" i="5"/>
  <c r="K14" i="5"/>
  <c r="J15" i="5"/>
  <c r="K15" i="5"/>
  <c r="J16" i="5"/>
  <c r="K16" i="5"/>
  <c r="J17" i="5"/>
  <c r="K17" i="5"/>
  <c r="J18" i="5"/>
  <c r="K18" i="5"/>
  <c r="J19" i="5"/>
  <c r="K19" i="5"/>
  <c r="J20" i="5"/>
  <c r="K20" i="5"/>
  <c r="J21" i="5"/>
  <c r="K21" i="5"/>
  <c r="J22" i="5"/>
  <c r="K22" i="5"/>
  <c r="J23" i="5"/>
  <c r="K23" i="5"/>
  <c r="J24" i="5"/>
  <c r="K24" i="5"/>
  <c r="J25" i="5"/>
  <c r="K25" i="5"/>
  <c r="J26" i="5"/>
  <c r="K26" i="5"/>
  <c r="J27" i="5"/>
  <c r="K27" i="5"/>
  <c r="J28" i="5"/>
  <c r="K28" i="5"/>
  <c r="J29" i="5"/>
  <c r="K29" i="5"/>
  <c r="J30" i="5"/>
  <c r="K30" i="5"/>
  <c r="J31" i="5"/>
  <c r="K31" i="5"/>
  <c r="J32" i="5"/>
  <c r="K32" i="5"/>
  <c r="J33" i="5"/>
  <c r="K33" i="5"/>
  <c r="J34" i="5"/>
  <c r="K34" i="5"/>
  <c r="J35" i="5"/>
  <c r="K35" i="5"/>
  <c r="J36" i="5"/>
  <c r="K36" i="5"/>
  <c r="J37" i="5"/>
  <c r="K37" i="5"/>
  <c r="J38" i="5"/>
  <c r="K38" i="5"/>
  <c r="J39" i="5"/>
  <c r="K39" i="5"/>
  <c r="J40" i="5"/>
  <c r="K40" i="5"/>
  <c r="J41" i="5"/>
  <c r="K41" i="5"/>
  <c r="J42" i="5"/>
  <c r="K42" i="5"/>
  <c r="J43" i="5"/>
  <c r="K43" i="5"/>
  <c r="J44" i="5"/>
  <c r="K44" i="5"/>
  <c r="J45" i="5"/>
  <c r="K45" i="5"/>
  <c r="J46" i="5"/>
  <c r="K46" i="5"/>
  <c r="J47" i="5"/>
  <c r="K47" i="5"/>
  <c r="J48" i="5"/>
  <c r="K48" i="5"/>
  <c r="J49" i="5"/>
  <c r="K49" i="5"/>
  <c r="J50" i="5"/>
  <c r="K50" i="5"/>
  <c r="J51" i="5"/>
  <c r="K51" i="5"/>
  <c r="J52" i="5"/>
  <c r="K52" i="5"/>
  <c r="J53" i="5"/>
  <c r="K53" i="5"/>
  <c r="J54" i="5"/>
  <c r="K54" i="5"/>
  <c r="J55" i="5"/>
  <c r="K55" i="5"/>
  <c r="J56" i="5"/>
  <c r="K56" i="5"/>
  <c r="J57" i="5"/>
  <c r="K57" i="5"/>
  <c r="J58" i="5"/>
  <c r="K58" i="5"/>
  <c r="J59" i="5"/>
  <c r="K59" i="5"/>
  <c r="J60" i="5"/>
  <c r="K60" i="5"/>
  <c r="J61" i="5"/>
  <c r="K61" i="5"/>
  <c r="J62" i="5"/>
  <c r="K62" i="5"/>
  <c r="J63" i="5"/>
  <c r="K63" i="5"/>
  <c r="J64" i="5"/>
  <c r="K64" i="5"/>
  <c r="J65" i="5"/>
  <c r="K65" i="5"/>
  <c r="J66" i="5"/>
  <c r="K66" i="5"/>
  <c r="J67" i="5"/>
  <c r="K67" i="5"/>
  <c r="J68" i="5"/>
  <c r="K68" i="5"/>
  <c r="J69" i="5"/>
  <c r="K69" i="5"/>
  <c r="J70" i="5"/>
  <c r="K70" i="5"/>
  <c r="J71" i="5"/>
  <c r="K71" i="5"/>
  <c r="J72" i="5"/>
  <c r="K72" i="5"/>
  <c r="J73" i="5"/>
  <c r="K73" i="5"/>
  <c r="J74" i="5"/>
  <c r="K74" i="5"/>
  <c r="J75" i="5"/>
  <c r="K75" i="5"/>
  <c r="J76" i="5"/>
  <c r="K76" i="5"/>
  <c r="J77" i="5"/>
  <c r="K77" i="5"/>
  <c r="J78" i="5"/>
  <c r="K78" i="5"/>
  <c r="J79" i="5"/>
  <c r="K79" i="5"/>
  <c r="J80" i="5"/>
  <c r="K80" i="5"/>
  <c r="J81" i="5"/>
  <c r="K81" i="5"/>
  <c r="J82" i="5"/>
  <c r="K82" i="5"/>
  <c r="J83" i="5"/>
  <c r="K83" i="5"/>
  <c r="J84" i="5"/>
  <c r="K84" i="5"/>
  <c r="J85" i="5"/>
  <c r="K85" i="5"/>
  <c r="J86" i="5"/>
  <c r="K86" i="5"/>
  <c r="J87" i="5"/>
  <c r="K87" i="5"/>
  <c r="J88" i="5"/>
  <c r="K88" i="5"/>
  <c r="J89" i="5"/>
  <c r="K89" i="5"/>
  <c r="J90" i="5"/>
  <c r="K90" i="5"/>
  <c r="J91" i="5"/>
  <c r="K91" i="5"/>
  <c r="J92" i="5"/>
  <c r="K92" i="5"/>
  <c r="J93" i="5"/>
  <c r="K93" i="5"/>
  <c r="J94" i="5"/>
  <c r="K94" i="5"/>
  <c r="J95" i="5"/>
  <c r="K95" i="5"/>
  <c r="J96" i="5"/>
  <c r="K96" i="5"/>
  <c r="J97" i="5"/>
  <c r="K97" i="5"/>
  <c r="J98" i="5"/>
  <c r="K98" i="5"/>
  <c r="J99" i="5"/>
  <c r="K99" i="5"/>
  <c r="J100" i="5"/>
  <c r="K100" i="5"/>
  <c r="J101" i="5"/>
  <c r="K101" i="5"/>
  <c r="J102" i="5"/>
  <c r="K102" i="5"/>
  <c r="J103" i="5"/>
  <c r="K103" i="5"/>
  <c r="J104" i="5"/>
  <c r="K104" i="5"/>
  <c r="J105" i="5"/>
  <c r="K105" i="5"/>
  <c r="J106" i="5"/>
  <c r="K106" i="5"/>
  <c r="J107" i="5"/>
  <c r="K107" i="5"/>
  <c r="J108" i="5"/>
  <c r="K108" i="5"/>
  <c r="J109" i="5"/>
  <c r="K109" i="5"/>
  <c r="J110" i="5"/>
  <c r="K110" i="5"/>
  <c r="J111" i="5"/>
  <c r="K111" i="5"/>
  <c r="J112" i="5"/>
  <c r="K112" i="5"/>
  <c r="J113" i="5"/>
  <c r="K113" i="5"/>
  <c r="J114" i="5"/>
  <c r="K114" i="5"/>
  <c r="J115" i="5"/>
  <c r="K115" i="5"/>
  <c r="J116" i="5"/>
  <c r="K116" i="5"/>
  <c r="J117" i="5"/>
  <c r="K117" i="5"/>
  <c r="J118" i="5"/>
  <c r="K118" i="5"/>
  <c r="J119" i="5"/>
  <c r="K119" i="5"/>
  <c r="J120" i="5"/>
  <c r="K120" i="5"/>
  <c r="J121" i="5"/>
  <c r="K121" i="5"/>
  <c r="J122" i="5"/>
  <c r="K122" i="5"/>
  <c r="J123" i="5"/>
  <c r="K123" i="5"/>
  <c r="J124" i="5"/>
  <c r="K124" i="5"/>
  <c r="J125" i="5"/>
  <c r="K125" i="5"/>
  <c r="J126" i="5"/>
  <c r="K126" i="5"/>
  <c r="J127" i="5"/>
  <c r="K127" i="5"/>
  <c r="J128" i="5"/>
  <c r="K128" i="5"/>
  <c r="J129" i="5"/>
  <c r="K129" i="5"/>
  <c r="J130" i="5"/>
  <c r="K130" i="5"/>
  <c r="J131" i="5"/>
  <c r="K131" i="5"/>
  <c r="J132" i="5"/>
  <c r="K132" i="5"/>
  <c r="J133" i="5"/>
  <c r="K133" i="5"/>
  <c r="J134" i="5"/>
  <c r="K134" i="5"/>
  <c r="J135" i="5"/>
  <c r="K135" i="5"/>
  <c r="J136" i="5"/>
  <c r="K136" i="5"/>
  <c r="J137" i="5"/>
  <c r="K137" i="5"/>
  <c r="J138" i="5"/>
  <c r="K138" i="5"/>
  <c r="J139" i="5"/>
  <c r="K139" i="5"/>
  <c r="J140" i="5"/>
  <c r="K140" i="5"/>
  <c r="J141" i="5"/>
  <c r="K141" i="5"/>
  <c r="J142" i="5"/>
  <c r="K142" i="5"/>
  <c r="J143" i="5"/>
  <c r="K143" i="5"/>
  <c r="J144" i="5"/>
  <c r="K144" i="5"/>
  <c r="J145" i="5"/>
  <c r="K145" i="5"/>
  <c r="J146" i="5"/>
  <c r="K146" i="5"/>
  <c r="J147" i="5"/>
  <c r="K147" i="5"/>
  <c r="J148" i="5"/>
  <c r="K148" i="5"/>
  <c r="J149" i="5"/>
  <c r="K149" i="5"/>
  <c r="J150" i="5"/>
  <c r="K150" i="5"/>
  <c r="J151" i="5"/>
  <c r="K151" i="5"/>
  <c r="J152" i="5"/>
  <c r="K152" i="5"/>
  <c r="J153" i="5"/>
  <c r="K153" i="5"/>
  <c r="J154" i="5"/>
  <c r="K154" i="5"/>
  <c r="J155" i="5"/>
  <c r="K155" i="5"/>
  <c r="J156" i="5"/>
  <c r="K156" i="5"/>
  <c r="J157" i="5"/>
  <c r="K157" i="5"/>
  <c r="J158" i="5"/>
  <c r="K158" i="5"/>
  <c r="J159" i="5"/>
  <c r="K159" i="5"/>
  <c r="J160" i="5"/>
  <c r="K160" i="5"/>
  <c r="J161" i="5"/>
  <c r="K161" i="5"/>
  <c r="J162" i="5"/>
  <c r="K162" i="5"/>
  <c r="J163" i="5"/>
  <c r="K163" i="5"/>
  <c r="J164" i="5"/>
  <c r="K164" i="5"/>
  <c r="J165" i="5"/>
  <c r="K165" i="5"/>
  <c r="J166" i="5"/>
  <c r="K166" i="5"/>
  <c r="J167" i="5"/>
  <c r="K167" i="5"/>
  <c r="J168" i="5"/>
  <c r="K168" i="5"/>
  <c r="J169" i="5"/>
  <c r="K169" i="5"/>
  <c r="J170" i="5"/>
  <c r="K170" i="5"/>
  <c r="J171" i="5"/>
  <c r="K171" i="5"/>
  <c r="J172" i="5"/>
  <c r="K172" i="5"/>
  <c r="J173" i="5"/>
  <c r="K173" i="5"/>
  <c r="J174" i="5"/>
  <c r="K174" i="5"/>
  <c r="J175" i="5"/>
  <c r="K175" i="5"/>
  <c r="J176" i="5"/>
  <c r="K176" i="5"/>
  <c r="J177" i="5"/>
  <c r="K177" i="5"/>
  <c r="J178" i="5"/>
  <c r="K178" i="5"/>
  <c r="J179" i="5"/>
  <c r="K179" i="5"/>
  <c r="J180" i="5"/>
  <c r="K180" i="5"/>
  <c r="J181" i="5"/>
  <c r="K181" i="5"/>
  <c r="J182" i="5"/>
  <c r="K182" i="5"/>
  <c r="J183" i="5"/>
  <c r="K183" i="5"/>
  <c r="J184" i="5"/>
  <c r="K184" i="5"/>
  <c r="J185" i="5"/>
  <c r="K185" i="5"/>
  <c r="J186" i="5"/>
  <c r="K186" i="5"/>
  <c r="J187" i="5"/>
  <c r="K187" i="5"/>
  <c r="J188" i="5"/>
  <c r="K188" i="5"/>
  <c r="J189" i="5"/>
  <c r="K189" i="5"/>
  <c r="J190" i="5"/>
  <c r="K190" i="5"/>
  <c r="J191" i="5"/>
  <c r="K191" i="5"/>
  <c r="J192" i="5"/>
  <c r="K192" i="5"/>
  <c r="J193" i="5"/>
  <c r="K193" i="5"/>
  <c r="J194" i="5"/>
  <c r="K194" i="5"/>
  <c r="J195" i="5"/>
  <c r="K195" i="5"/>
  <c r="J196" i="5"/>
  <c r="K196" i="5"/>
  <c r="J197" i="5"/>
  <c r="K197" i="5"/>
  <c r="J198" i="5"/>
  <c r="K198" i="5"/>
  <c r="J199" i="5"/>
  <c r="K199" i="5"/>
  <c r="J200" i="5"/>
  <c r="K200" i="5"/>
  <c r="J201" i="5"/>
  <c r="K201" i="5"/>
  <c r="J202" i="5"/>
  <c r="K202" i="5"/>
  <c r="J203" i="5"/>
  <c r="K203" i="5"/>
  <c r="J204" i="5"/>
  <c r="K204" i="5"/>
  <c r="J205" i="5"/>
  <c r="K205" i="5"/>
  <c r="J206" i="5"/>
  <c r="K206" i="5"/>
  <c r="J207" i="5"/>
  <c r="K207" i="5"/>
  <c r="J208" i="5"/>
  <c r="K208" i="5"/>
  <c r="J209" i="5"/>
  <c r="K209" i="5"/>
  <c r="J210" i="5"/>
  <c r="K210" i="5"/>
  <c r="J211" i="5"/>
  <c r="K211" i="5"/>
  <c r="J212" i="5"/>
  <c r="K212" i="5"/>
  <c r="J213" i="5"/>
  <c r="K213" i="5"/>
  <c r="J214" i="5"/>
  <c r="K214" i="5"/>
  <c r="J215" i="5"/>
  <c r="K215" i="5"/>
  <c r="J216" i="5"/>
  <c r="K216" i="5"/>
  <c r="J217" i="5"/>
  <c r="K217" i="5"/>
  <c r="J218" i="5"/>
  <c r="K218" i="5"/>
  <c r="J219" i="5"/>
  <c r="K219" i="5"/>
  <c r="J220" i="5"/>
  <c r="K220" i="5"/>
  <c r="J221" i="5"/>
  <c r="K221" i="5"/>
  <c r="J222" i="5"/>
  <c r="K222" i="5"/>
  <c r="J223" i="5"/>
  <c r="K223" i="5"/>
  <c r="J224" i="5"/>
  <c r="K224" i="5"/>
  <c r="J225" i="5"/>
  <c r="K225" i="5"/>
  <c r="J226" i="5"/>
  <c r="K226" i="5"/>
  <c r="J227" i="5"/>
  <c r="K227" i="5"/>
  <c r="J228" i="5"/>
  <c r="K228" i="5"/>
  <c r="J229" i="5"/>
  <c r="K229" i="5"/>
  <c r="J230" i="5"/>
  <c r="K230" i="5"/>
  <c r="J231" i="5"/>
  <c r="K231" i="5"/>
  <c r="J232" i="5"/>
  <c r="K232" i="5"/>
  <c r="J233" i="5"/>
  <c r="K233" i="5"/>
  <c r="J234" i="5"/>
  <c r="K234" i="5"/>
  <c r="J235" i="5"/>
  <c r="K235" i="5"/>
  <c r="J236" i="5"/>
  <c r="K236" i="5"/>
  <c r="J237" i="5"/>
  <c r="K237" i="5"/>
  <c r="J238" i="5"/>
  <c r="K238" i="5"/>
  <c r="J239" i="5"/>
  <c r="K239" i="5"/>
  <c r="J240" i="5"/>
  <c r="K240" i="5"/>
  <c r="J241" i="5"/>
  <c r="K241" i="5"/>
  <c r="J242" i="5"/>
  <c r="K242" i="5"/>
  <c r="J243" i="5"/>
  <c r="K243" i="5"/>
  <c r="J244" i="5"/>
  <c r="K244" i="5"/>
  <c r="J245" i="5"/>
  <c r="K245" i="5"/>
  <c r="J246" i="5"/>
  <c r="K246" i="5"/>
  <c r="J247" i="5"/>
  <c r="K247" i="5"/>
  <c r="J248" i="5"/>
  <c r="K248" i="5"/>
  <c r="J249" i="5"/>
  <c r="J250" i="5"/>
  <c r="K250" i="5"/>
  <c r="J251" i="5"/>
  <c r="K251" i="5"/>
  <c r="J252" i="5"/>
  <c r="K252" i="5"/>
  <c r="J253" i="5"/>
  <c r="K253" i="5"/>
  <c r="J254" i="5"/>
  <c r="K254" i="5"/>
  <c r="J255" i="5"/>
  <c r="K255" i="5"/>
  <c r="J256" i="5"/>
  <c r="K256" i="5"/>
  <c r="J257" i="5"/>
  <c r="K257" i="5"/>
  <c r="J258" i="5"/>
  <c r="K258" i="5"/>
  <c r="J259" i="5"/>
  <c r="K259" i="5"/>
  <c r="J260" i="5"/>
  <c r="K260" i="5"/>
  <c r="J261" i="5"/>
  <c r="K261" i="5"/>
  <c r="J262" i="5"/>
  <c r="K262" i="5"/>
  <c r="J263" i="5"/>
  <c r="K263" i="5"/>
  <c r="J264" i="5"/>
  <c r="K264" i="5"/>
  <c r="J265" i="5"/>
  <c r="K265" i="5"/>
  <c r="J266" i="5"/>
  <c r="K266" i="5"/>
  <c r="J267" i="5"/>
  <c r="K267" i="5"/>
  <c r="J268" i="5"/>
  <c r="K268" i="5"/>
  <c r="J269" i="5"/>
  <c r="K269" i="5"/>
  <c r="J270" i="5"/>
  <c r="K270" i="5"/>
  <c r="J271" i="5"/>
  <c r="K271" i="5"/>
  <c r="J272" i="5"/>
  <c r="K272" i="5"/>
  <c r="J273" i="5"/>
  <c r="K273" i="5"/>
  <c r="J274" i="5"/>
  <c r="K274" i="5"/>
  <c r="J275" i="5"/>
  <c r="K275" i="5"/>
  <c r="J276" i="5"/>
  <c r="K276" i="5"/>
  <c r="J277" i="5"/>
  <c r="K277" i="5"/>
  <c r="J278" i="5"/>
  <c r="K278" i="5"/>
  <c r="J279" i="5"/>
  <c r="K279" i="5"/>
  <c r="J280" i="5"/>
  <c r="K280" i="5"/>
  <c r="J281" i="5"/>
  <c r="K281" i="5"/>
  <c r="J282" i="5"/>
  <c r="K282" i="5"/>
  <c r="J283" i="5"/>
  <c r="K283" i="5"/>
  <c r="J284" i="5"/>
  <c r="K284" i="5"/>
  <c r="J285" i="5"/>
  <c r="K285" i="5"/>
  <c r="J286" i="5"/>
  <c r="K286" i="5"/>
  <c r="J287" i="5"/>
  <c r="K287" i="5"/>
  <c r="J288" i="5"/>
  <c r="K288" i="5"/>
  <c r="J289" i="5"/>
  <c r="K289" i="5"/>
  <c r="J290" i="5"/>
  <c r="K290" i="5"/>
  <c r="J291" i="5"/>
  <c r="K291" i="5"/>
  <c r="J292" i="5"/>
  <c r="K292" i="5"/>
  <c r="J293" i="5"/>
  <c r="K293" i="5"/>
  <c r="J294" i="5"/>
  <c r="K294" i="5"/>
  <c r="J295" i="5"/>
  <c r="K295" i="5"/>
  <c r="J296" i="5"/>
  <c r="K296" i="5"/>
  <c r="J297" i="5"/>
  <c r="K297" i="5"/>
  <c r="J298" i="5"/>
  <c r="K298" i="5"/>
  <c r="J299" i="5"/>
  <c r="K299" i="5"/>
  <c r="J300" i="5"/>
  <c r="K300" i="5"/>
  <c r="J301" i="5"/>
  <c r="K301" i="5"/>
  <c r="J302" i="5"/>
  <c r="K302" i="5"/>
  <c r="J303" i="5"/>
  <c r="K303" i="5"/>
  <c r="J304" i="5"/>
  <c r="K304" i="5"/>
  <c r="J305" i="5"/>
  <c r="K305" i="5"/>
  <c r="J306" i="5"/>
  <c r="K306" i="5"/>
  <c r="J307" i="5"/>
  <c r="K307" i="5"/>
  <c r="J308" i="5"/>
  <c r="K308" i="5"/>
  <c r="J309" i="5"/>
  <c r="K309" i="5"/>
  <c r="J310" i="5"/>
  <c r="K310" i="5"/>
  <c r="J311" i="5"/>
  <c r="K311" i="5"/>
  <c r="J312" i="5"/>
  <c r="K312" i="5"/>
  <c r="J313" i="5"/>
  <c r="K313" i="5"/>
  <c r="J314" i="5"/>
  <c r="K314" i="5"/>
  <c r="J315" i="5"/>
  <c r="K315" i="5"/>
  <c r="J316" i="5"/>
  <c r="K316" i="5"/>
  <c r="J317" i="5"/>
  <c r="K317" i="5"/>
  <c r="J318" i="5"/>
  <c r="K318" i="5"/>
  <c r="J319" i="5"/>
  <c r="K319" i="5"/>
  <c r="J320" i="5"/>
  <c r="K320" i="5"/>
  <c r="J321" i="5"/>
  <c r="K321" i="5"/>
  <c r="J322" i="5"/>
  <c r="K322" i="5"/>
  <c r="J323" i="5"/>
  <c r="K323" i="5"/>
  <c r="J324" i="5"/>
  <c r="K324" i="5"/>
  <c r="J325" i="5"/>
  <c r="K325" i="5"/>
  <c r="J326" i="5"/>
  <c r="K326" i="5"/>
  <c r="J327" i="5"/>
  <c r="K327" i="5"/>
  <c r="J328" i="5"/>
  <c r="K328" i="5"/>
  <c r="J329" i="5"/>
  <c r="K329" i="5"/>
  <c r="J330" i="5"/>
  <c r="K330" i="5"/>
  <c r="J331" i="5"/>
  <c r="K331" i="5"/>
  <c r="J332" i="5"/>
  <c r="K332" i="5"/>
  <c r="J333" i="5"/>
  <c r="K333" i="5"/>
  <c r="J334" i="5"/>
  <c r="K334" i="5"/>
  <c r="J335" i="5"/>
  <c r="K335" i="5"/>
  <c r="J336" i="5"/>
  <c r="K336" i="5"/>
  <c r="J337" i="5"/>
  <c r="K337" i="5"/>
  <c r="J338" i="5"/>
  <c r="K338" i="5"/>
  <c r="J339" i="5"/>
  <c r="K339" i="5"/>
  <c r="J340" i="5"/>
  <c r="K340" i="5"/>
  <c r="J341" i="5"/>
  <c r="K341" i="5"/>
  <c r="J342" i="5"/>
  <c r="K342" i="5"/>
  <c r="J343" i="5"/>
  <c r="K343" i="5"/>
  <c r="J344" i="5"/>
  <c r="K344" i="5"/>
  <c r="J345" i="5"/>
  <c r="K345" i="5"/>
  <c r="J346" i="5"/>
  <c r="K346" i="5"/>
  <c r="J347" i="5"/>
  <c r="K347" i="5"/>
  <c r="J348" i="5"/>
  <c r="K348" i="5"/>
  <c r="J349" i="5"/>
  <c r="K349" i="5"/>
  <c r="J350" i="5"/>
  <c r="K350" i="5"/>
  <c r="J351" i="5"/>
  <c r="K351" i="5"/>
  <c r="J352" i="5"/>
  <c r="K352" i="5"/>
  <c r="J353" i="5"/>
  <c r="K353" i="5"/>
  <c r="J354" i="5"/>
  <c r="K354" i="5"/>
  <c r="J355" i="5"/>
  <c r="K355" i="5"/>
  <c r="J356" i="5"/>
  <c r="K356" i="5"/>
  <c r="J357" i="5"/>
  <c r="K357" i="5"/>
  <c r="J358" i="5"/>
  <c r="K358" i="5"/>
  <c r="J359" i="5"/>
  <c r="K359" i="5"/>
  <c r="J360" i="5"/>
  <c r="K360" i="5"/>
  <c r="J361" i="5"/>
  <c r="K361" i="5"/>
  <c r="J362" i="5"/>
  <c r="K362" i="5"/>
  <c r="J363" i="5"/>
  <c r="K363" i="5"/>
  <c r="J364" i="5"/>
  <c r="K364" i="5"/>
  <c r="J365" i="5"/>
  <c r="K365" i="5"/>
  <c r="J366" i="5"/>
  <c r="K366" i="5"/>
  <c r="J367" i="5"/>
  <c r="K367" i="5"/>
  <c r="J368" i="5"/>
  <c r="K368" i="5"/>
  <c r="J369" i="5"/>
  <c r="K369" i="5"/>
  <c r="J370" i="5"/>
  <c r="K370" i="5"/>
  <c r="J371" i="5"/>
  <c r="K371" i="5"/>
  <c r="J372" i="5"/>
  <c r="K372" i="5"/>
  <c r="J373" i="5"/>
  <c r="K373" i="5"/>
  <c r="J374" i="5"/>
  <c r="K374" i="5"/>
  <c r="J375" i="5"/>
  <c r="K375" i="5"/>
  <c r="J376" i="5"/>
  <c r="K376" i="5"/>
  <c r="J377" i="5"/>
  <c r="K377" i="5"/>
  <c r="J378" i="5"/>
  <c r="K378" i="5"/>
  <c r="J379" i="5"/>
  <c r="K379" i="5"/>
  <c r="J380" i="5"/>
  <c r="K380" i="5"/>
  <c r="J381" i="5"/>
  <c r="K381" i="5"/>
  <c r="J382" i="5"/>
  <c r="K382" i="5"/>
  <c r="J383" i="5"/>
  <c r="K383" i="5"/>
  <c r="J384" i="5"/>
  <c r="K384" i="5"/>
  <c r="J385" i="5"/>
  <c r="K385" i="5"/>
  <c r="J386" i="5"/>
  <c r="K386" i="5"/>
  <c r="J387" i="5"/>
  <c r="K387" i="5"/>
  <c r="J388" i="5"/>
  <c r="K388" i="5"/>
  <c r="J389" i="5"/>
  <c r="K389" i="5"/>
  <c r="J390" i="5"/>
  <c r="K390" i="5"/>
  <c r="J391" i="5"/>
  <c r="K391" i="5"/>
  <c r="J392" i="5"/>
  <c r="K392" i="5"/>
  <c r="J393" i="5"/>
  <c r="K393" i="5"/>
  <c r="J394" i="5"/>
  <c r="K394" i="5"/>
  <c r="J395" i="5"/>
  <c r="K395" i="5"/>
  <c r="J396" i="5"/>
  <c r="K396" i="5"/>
  <c r="J397" i="5"/>
  <c r="K397" i="5"/>
  <c r="J398" i="5"/>
  <c r="K398" i="5"/>
  <c r="J399" i="5"/>
  <c r="K399" i="5"/>
  <c r="J400" i="5"/>
  <c r="K400" i="5"/>
  <c r="J401" i="5"/>
  <c r="K401" i="5"/>
  <c r="J402" i="5"/>
  <c r="K402" i="5"/>
  <c r="J403" i="5"/>
  <c r="K403" i="5"/>
  <c r="J404" i="5"/>
  <c r="K404" i="5"/>
  <c r="J405" i="5"/>
  <c r="K405" i="5"/>
  <c r="J406" i="5"/>
  <c r="K406" i="5"/>
  <c r="J407" i="5"/>
  <c r="K407" i="5"/>
  <c r="J408" i="5"/>
  <c r="K408" i="5"/>
  <c r="J409" i="5"/>
  <c r="K409" i="5"/>
  <c r="J410" i="5"/>
  <c r="K410" i="5"/>
  <c r="J411" i="5"/>
  <c r="K411" i="5"/>
  <c r="J412" i="5"/>
  <c r="K412" i="5"/>
  <c r="J413" i="5"/>
  <c r="K413" i="5"/>
  <c r="J414" i="5"/>
  <c r="K414" i="5"/>
  <c r="J415" i="5"/>
  <c r="K415" i="5"/>
  <c r="J416" i="5"/>
  <c r="K416" i="5"/>
  <c r="J417" i="5"/>
  <c r="K417" i="5"/>
  <c r="J418" i="5"/>
  <c r="K418" i="5"/>
  <c r="J419" i="5"/>
  <c r="K419" i="5"/>
  <c r="J420" i="5"/>
  <c r="K420" i="5"/>
  <c r="J421" i="5"/>
  <c r="K421" i="5"/>
  <c r="J422" i="5"/>
  <c r="K422" i="5"/>
  <c r="J423" i="5"/>
  <c r="K423" i="5"/>
  <c r="J424" i="5"/>
  <c r="K424" i="5"/>
  <c r="J425" i="5"/>
  <c r="K425" i="5"/>
  <c r="J426" i="5"/>
  <c r="K426" i="5"/>
  <c r="J427" i="5"/>
  <c r="K427" i="5"/>
  <c r="J428" i="5"/>
  <c r="K428" i="5"/>
  <c r="J429" i="5"/>
  <c r="K429" i="5"/>
  <c r="J430" i="5"/>
  <c r="K430" i="5"/>
  <c r="J431" i="5"/>
  <c r="K431" i="5"/>
  <c r="J432" i="5"/>
  <c r="K432" i="5"/>
  <c r="J433" i="5"/>
  <c r="K433" i="5"/>
  <c r="J434" i="5"/>
  <c r="K434" i="5"/>
  <c r="J435" i="5"/>
  <c r="K435" i="5"/>
  <c r="J436" i="5"/>
  <c r="K436" i="5"/>
  <c r="J437" i="5"/>
  <c r="K437" i="5"/>
  <c r="J438" i="5"/>
  <c r="K438" i="5"/>
  <c r="J439" i="5"/>
  <c r="K439" i="5"/>
  <c r="J440" i="5"/>
  <c r="K440" i="5"/>
  <c r="J441" i="5"/>
  <c r="K441" i="5"/>
  <c r="J442" i="5"/>
  <c r="K442" i="5"/>
  <c r="J443" i="5"/>
  <c r="K443" i="5"/>
  <c r="J444" i="5"/>
  <c r="K444" i="5"/>
  <c r="J445" i="5"/>
  <c r="K445" i="5"/>
  <c r="J446" i="5"/>
  <c r="K446" i="5"/>
  <c r="J447" i="5"/>
  <c r="K447" i="5"/>
  <c r="J448" i="5"/>
  <c r="K448" i="5"/>
  <c r="J449" i="5"/>
  <c r="K449" i="5"/>
  <c r="J450" i="5"/>
  <c r="K450" i="5"/>
  <c r="J451" i="5"/>
  <c r="K451" i="5"/>
  <c r="J452" i="5"/>
  <c r="K452" i="5"/>
  <c r="J453" i="5"/>
  <c r="K453" i="5"/>
  <c r="J454" i="5"/>
  <c r="K454" i="5"/>
  <c r="J455" i="5"/>
  <c r="K455" i="5"/>
  <c r="J456" i="5"/>
  <c r="K456" i="5"/>
  <c r="J457" i="5"/>
  <c r="K457" i="5"/>
  <c r="J458" i="5"/>
  <c r="K458" i="5"/>
  <c r="J459" i="5"/>
  <c r="K459" i="5"/>
  <c r="J460" i="5"/>
  <c r="K460" i="5"/>
  <c r="J461" i="5"/>
  <c r="K461" i="5"/>
  <c r="J462" i="5"/>
  <c r="K462" i="5"/>
  <c r="J463" i="5"/>
  <c r="K463" i="5"/>
  <c r="J464" i="5"/>
  <c r="K464" i="5"/>
  <c r="J465" i="5"/>
  <c r="K465" i="5"/>
  <c r="J466" i="5"/>
  <c r="K466" i="5"/>
  <c r="J467" i="5"/>
  <c r="K467" i="5"/>
  <c r="J468" i="5"/>
  <c r="K468" i="5"/>
  <c r="J469" i="5"/>
  <c r="K469" i="5"/>
  <c r="J470" i="5"/>
  <c r="K470" i="5"/>
  <c r="J471" i="5"/>
  <c r="K471" i="5"/>
  <c r="J472" i="5"/>
  <c r="K472" i="5"/>
  <c r="J473" i="5"/>
  <c r="K473" i="5"/>
  <c r="J474" i="5"/>
  <c r="K474" i="5"/>
  <c r="J475" i="5"/>
  <c r="K475" i="5"/>
  <c r="J476" i="5"/>
  <c r="K476" i="5"/>
  <c r="J477" i="5"/>
  <c r="K477" i="5"/>
  <c r="J478" i="5"/>
  <c r="K478" i="5"/>
  <c r="J479" i="5"/>
  <c r="K479" i="5"/>
  <c r="J480" i="5"/>
  <c r="K480" i="5"/>
  <c r="J481" i="5"/>
  <c r="K481" i="5"/>
  <c r="J482" i="5"/>
  <c r="K482" i="5"/>
  <c r="J483" i="5"/>
  <c r="K483" i="5"/>
  <c r="J484" i="5"/>
  <c r="K484" i="5"/>
  <c r="J485" i="5"/>
  <c r="K485" i="5"/>
  <c r="J486" i="5"/>
  <c r="K486" i="5"/>
  <c r="J487" i="5"/>
  <c r="K487" i="5"/>
  <c r="J488" i="5"/>
  <c r="K488" i="5"/>
  <c r="J489" i="5"/>
  <c r="K489" i="5"/>
  <c r="J490" i="5"/>
  <c r="K490" i="5"/>
  <c r="J491" i="5"/>
  <c r="K491" i="5"/>
  <c r="J492" i="5"/>
  <c r="K492" i="5"/>
  <c r="J493" i="5"/>
  <c r="K493" i="5"/>
  <c r="J494" i="5"/>
  <c r="K494" i="5"/>
  <c r="J495" i="5"/>
  <c r="K495" i="5"/>
  <c r="J496" i="5"/>
  <c r="K496" i="5"/>
  <c r="J497" i="5"/>
  <c r="K497" i="5"/>
  <c r="J498" i="5"/>
  <c r="K498" i="5"/>
  <c r="J499" i="5"/>
  <c r="K499" i="5"/>
  <c r="J500" i="5"/>
  <c r="K500" i="5"/>
  <c r="J501" i="5"/>
  <c r="K501" i="5"/>
  <c r="J502" i="5"/>
  <c r="K502" i="5"/>
  <c r="J503" i="5"/>
  <c r="K503" i="5"/>
  <c r="J504" i="5"/>
  <c r="K504" i="5"/>
  <c r="J505" i="5"/>
  <c r="K505" i="5"/>
  <c r="J506" i="5"/>
  <c r="K506" i="5"/>
  <c r="J507" i="5"/>
  <c r="K507" i="5"/>
  <c r="J508" i="5"/>
  <c r="K508" i="5"/>
  <c r="J509" i="5"/>
  <c r="K509" i="5"/>
  <c r="J510" i="5"/>
  <c r="K510" i="5"/>
  <c r="J511" i="5"/>
  <c r="K511" i="5"/>
  <c r="J512" i="5"/>
  <c r="K512" i="5"/>
  <c r="J513" i="5"/>
  <c r="K513" i="5"/>
  <c r="J514" i="5"/>
  <c r="K514" i="5"/>
  <c r="J515" i="5"/>
  <c r="K515" i="5"/>
  <c r="J516" i="5"/>
  <c r="K516" i="5"/>
  <c r="J517" i="5"/>
  <c r="K517" i="5"/>
  <c r="J518" i="5"/>
  <c r="K518" i="5"/>
  <c r="J519" i="5"/>
  <c r="K519" i="5"/>
  <c r="J520" i="5"/>
  <c r="K520" i="5"/>
  <c r="J521" i="5"/>
  <c r="K521" i="5"/>
  <c r="J522" i="5"/>
  <c r="K522" i="5"/>
  <c r="J523" i="5"/>
  <c r="K523" i="5"/>
  <c r="J524" i="5"/>
  <c r="K524" i="5"/>
  <c r="J525" i="5"/>
  <c r="K525" i="5"/>
  <c r="J526" i="5"/>
  <c r="K526" i="5"/>
  <c r="J527" i="5"/>
  <c r="K527" i="5"/>
  <c r="J528" i="5"/>
  <c r="K528" i="5"/>
  <c r="J529" i="5"/>
  <c r="K529" i="5"/>
  <c r="J530" i="5"/>
  <c r="K530" i="5"/>
  <c r="J531" i="5"/>
  <c r="K531" i="5"/>
  <c r="J532" i="5"/>
  <c r="K532" i="5"/>
  <c r="J533" i="5"/>
  <c r="K533" i="5"/>
  <c r="J534" i="5"/>
  <c r="K534" i="5"/>
  <c r="J535" i="5"/>
  <c r="K535" i="5"/>
  <c r="J536" i="5"/>
  <c r="K536" i="5"/>
  <c r="J537" i="5"/>
  <c r="K537" i="5"/>
  <c r="J538" i="5"/>
  <c r="K538" i="5"/>
  <c r="J539" i="5"/>
  <c r="K539" i="5"/>
  <c r="J540" i="5"/>
  <c r="K540" i="5"/>
  <c r="J541" i="5"/>
  <c r="K541" i="5"/>
  <c r="J542" i="5"/>
  <c r="K542" i="5"/>
  <c r="J543" i="5"/>
  <c r="K543" i="5"/>
  <c r="J544" i="5"/>
  <c r="K544" i="5"/>
  <c r="J545" i="5"/>
  <c r="K545" i="5"/>
  <c r="J546" i="5"/>
  <c r="K546" i="5"/>
  <c r="J547" i="5"/>
  <c r="K547" i="5"/>
  <c r="J548" i="5"/>
  <c r="K548" i="5"/>
  <c r="J549" i="5"/>
  <c r="K549" i="5"/>
  <c r="J550" i="5"/>
  <c r="K550" i="5"/>
  <c r="J551" i="5"/>
  <c r="K551" i="5"/>
  <c r="J552" i="5"/>
  <c r="K552" i="5"/>
  <c r="J553" i="5"/>
  <c r="K553" i="5"/>
  <c r="J554" i="5"/>
  <c r="K554" i="5"/>
  <c r="J555" i="5"/>
  <c r="K555" i="5"/>
  <c r="J556" i="5"/>
  <c r="K556" i="5"/>
  <c r="J557" i="5"/>
  <c r="K557" i="5"/>
  <c r="J558" i="5"/>
  <c r="K558" i="5"/>
  <c r="J559" i="5"/>
  <c r="K559" i="5"/>
  <c r="J560" i="5"/>
  <c r="K560" i="5"/>
  <c r="J561" i="5"/>
  <c r="K561" i="5"/>
  <c r="J562" i="5"/>
  <c r="K562" i="5"/>
  <c r="J563" i="5"/>
  <c r="K563" i="5"/>
  <c r="J564" i="5"/>
  <c r="K564" i="5"/>
  <c r="J565" i="5"/>
  <c r="K565" i="5"/>
  <c r="J566" i="5"/>
  <c r="K566" i="5"/>
  <c r="J567" i="5"/>
  <c r="K567" i="5"/>
  <c r="J568" i="5"/>
  <c r="K568" i="5"/>
  <c r="J569" i="5"/>
  <c r="K569" i="5"/>
  <c r="J570" i="5"/>
  <c r="K570" i="5"/>
  <c r="J571" i="5"/>
  <c r="K571" i="5"/>
  <c r="J572" i="5"/>
  <c r="K572" i="5"/>
  <c r="J573" i="5"/>
  <c r="K573" i="5"/>
  <c r="J574" i="5"/>
  <c r="K574" i="5"/>
  <c r="J575" i="5"/>
  <c r="K575" i="5"/>
  <c r="J576" i="5"/>
  <c r="K576" i="5"/>
  <c r="J577" i="5"/>
  <c r="K577" i="5"/>
  <c r="J578" i="5"/>
  <c r="K578" i="5"/>
  <c r="J579" i="5"/>
  <c r="K579" i="5"/>
  <c r="J580" i="5"/>
  <c r="K580" i="5"/>
  <c r="J581" i="5"/>
  <c r="K581" i="5"/>
  <c r="J582" i="5"/>
  <c r="K582" i="5"/>
  <c r="J583" i="5"/>
  <c r="K583" i="5"/>
  <c r="J584" i="5"/>
  <c r="K584" i="5"/>
  <c r="J585" i="5"/>
  <c r="K585" i="5"/>
  <c r="J586" i="5"/>
  <c r="K586" i="5"/>
  <c r="J587" i="5"/>
  <c r="K587" i="5"/>
  <c r="J588" i="5"/>
  <c r="K588" i="5"/>
  <c r="J589" i="5"/>
  <c r="K589" i="5"/>
  <c r="J590" i="5"/>
  <c r="K590" i="5"/>
  <c r="J591" i="5"/>
  <c r="K591" i="5"/>
  <c r="J592" i="5"/>
  <c r="K592" i="5"/>
  <c r="J593" i="5"/>
  <c r="K593" i="5"/>
  <c r="J594" i="5"/>
  <c r="K594" i="5"/>
  <c r="J595" i="5"/>
  <c r="K595" i="5"/>
  <c r="J596" i="5"/>
  <c r="K596" i="5"/>
  <c r="J597" i="5"/>
  <c r="K597" i="5"/>
  <c r="J598" i="5"/>
  <c r="K598" i="5"/>
  <c r="J599" i="5"/>
  <c r="K599" i="5"/>
  <c r="J600" i="5"/>
  <c r="K600" i="5"/>
  <c r="J601" i="5"/>
  <c r="K601" i="5"/>
  <c r="J602" i="5"/>
  <c r="K602" i="5"/>
  <c r="J603" i="5"/>
  <c r="K603" i="5"/>
  <c r="J604" i="5"/>
  <c r="K604" i="5"/>
  <c r="J605" i="5"/>
  <c r="K605" i="5"/>
  <c r="J606" i="5"/>
  <c r="K606" i="5"/>
  <c r="J607" i="5"/>
  <c r="K607" i="5"/>
  <c r="J608" i="5"/>
  <c r="K608" i="5"/>
  <c r="J609" i="5"/>
  <c r="K609" i="5"/>
  <c r="J610" i="5"/>
  <c r="K610" i="5"/>
  <c r="J611" i="5"/>
  <c r="K611" i="5"/>
  <c r="J612" i="5"/>
  <c r="K612" i="5"/>
  <c r="J613" i="5"/>
  <c r="K613" i="5"/>
  <c r="J614" i="5"/>
  <c r="K614" i="5"/>
  <c r="J615" i="5"/>
  <c r="K615" i="5"/>
  <c r="J616" i="5"/>
  <c r="K616" i="5"/>
  <c r="J617" i="5"/>
  <c r="K617" i="5"/>
  <c r="J618" i="5"/>
  <c r="K618" i="5"/>
  <c r="J619" i="5"/>
  <c r="K619" i="5"/>
  <c r="J620" i="5"/>
  <c r="K620" i="5"/>
  <c r="J621" i="5"/>
  <c r="K621" i="5"/>
  <c r="J622" i="5"/>
  <c r="K622" i="5"/>
  <c r="J623" i="5"/>
  <c r="K623" i="5"/>
  <c r="J624" i="5"/>
  <c r="K624" i="5"/>
  <c r="J625" i="5"/>
  <c r="K625" i="5"/>
  <c r="J626" i="5"/>
  <c r="K626" i="5"/>
  <c r="J627" i="5"/>
  <c r="K627" i="5"/>
  <c r="J628" i="5"/>
  <c r="K628" i="5"/>
  <c r="J629" i="5"/>
  <c r="K629" i="5"/>
  <c r="J630" i="5"/>
  <c r="K630" i="5"/>
  <c r="J631" i="5"/>
  <c r="K631" i="5"/>
  <c r="J632" i="5"/>
  <c r="K632" i="5"/>
  <c r="J633" i="5"/>
  <c r="K633" i="5"/>
  <c r="J634" i="5"/>
  <c r="K634" i="5"/>
  <c r="J635" i="5"/>
  <c r="K635" i="5"/>
  <c r="J636" i="5"/>
  <c r="K636" i="5"/>
  <c r="J637" i="5"/>
  <c r="K637" i="5"/>
  <c r="J638" i="5"/>
  <c r="K638" i="5"/>
  <c r="J639" i="5"/>
  <c r="K639" i="5"/>
  <c r="J640" i="5"/>
  <c r="K640" i="5"/>
  <c r="J641" i="5"/>
  <c r="K641" i="5"/>
  <c r="J642" i="5"/>
  <c r="K642" i="5"/>
  <c r="J643" i="5"/>
  <c r="K643" i="5"/>
  <c r="J644" i="5"/>
  <c r="K644" i="5"/>
  <c r="J645" i="5"/>
  <c r="K645" i="5"/>
  <c r="J646" i="5"/>
  <c r="K646" i="5"/>
  <c r="J647" i="5"/>
  <c r="K647" i="5"/>
  <c r="J648" i="5"/>
  <c r="K648" i="5"/>
  <c r="J649" i="5"/>
  <c r="K649" i="5"/>
  <c r="J650" i="5"/>
  <c r="K650" i="5"/>
  <c r="J651" i="5"/>
  <c r="K651" i="5"/>
  <c r="J652" i="5"/>
  <c r="K652" i="5"/>
  <c r="J653" i="5"/>
  <c r="K653" i="5"/>
  <c r="J654" i="5"/>
  <c r="K654" i="5"/>
  <c r="J655" i="5"/>
  <c r="K655" i="5"/>
  <c r="J656" i="5"/>
  <c r="K656" i="5"/>
  <c r="J657" i="5"/>
  <c r="K657" i="5"/>
  <c r="J658" i="5"/>
  <c r="K658" i="5"/>
  <c r="J659" i="5"/>
  <c r="K659" i="5"/>
  <c r="J660" i="5"/>
  <c r="K660" i="5"/>
  <c r="J661" i="5"/>
  <c r="K661" i="5"/>
  <c r="J662" i="5"/>
  <c r="K662" i="5"/>
  <c r="J663" i="5"/>
  <c r="K663" i="5"/>
  <c r="J664" i="5"/>
  <c r="K664" i="5"/>
  <c r="J665" i="5"/>
  <c r="K665" i="5"/>
  <c r="J666" i="5"/>
  <c r="K666" i="5"/>
  <c r="J667" i="5"/>
  <c r="K667" i="5"/>
  <c r="J668" i="5"/>
  <c r="K668" i="5"/>
  <c r="J669" i="5"/>
  <c r="K669" i="5"/>
  <c r="J670" i="5"/>
  <c r="K670" i="5"/>
  <c r="J671" i="5"/>
  <c r="K671" i="5"/>
  <c r="J672" i="5"/>
  <c r="K672" i="5"/>
  <c r="J673" i="5"/>
  <c r="K673" i="5"/>
  <c r="J674" i="5"/>
  <c r="K674" i="5"/>
  <c r="J675" i="5"/>
  <c r="K675" i="5"/>
  <c r="J676" i="5"/>
  <c r="K676" i="5"/>
  <c r="J677" i="5"/>
  <c r="K677" i="5"/>
  <c r="J678" i="5"/>
  <c r="K678" i="5"/>
  <c r="J679" i="5"/>
  <c r="K679" i="5"/>
  <c r="J680" i="5"/>
  <c r="K680" i="5"/>
  <c r="J681" i="5"/>
  <c r="K681" i="5"/>
  <c r="J682" i="5"/>
  <c r="K682" i="5"/>
  <c r="J683" i="5"/>
  <c r="K683" i="5"/>
  <c r="J684" i="5"/>
  <c r="K684" i="5"/>
  <c r="J685" i="5"/>
  <c r="K685" i="5"/>
  <c r="J686" i="5"/>
  <c r="K686" i="5"/>
  <c r="J687" i="5"/>
  <c r="K687" i="5"/>
  <c r="J688" i="5"/>
  <c r="K688" i="5"/>
  <c r="J689" i="5"/>
  <c r="K689" i="5"/>
  <c r="J690" i="5"/>
  <c r="K690" i="5"/>
  <c r="J691" i="5"/>
  <c r="K691" i="5"/>
  <c r="J692" i="5"/>
  <c r="K692" i="5"/>
  <c r="J693" i="5"/>
  <c r="K693" i="5"/>
  <c r="J694" i="5"/>
  <c r="K694" i="5"/>
  <c r="J695" i="5"/>
  <c r="K695" i="5"/>
  <c r="J696" i="5"/>
  <c r="K696" i="5"/>
  <c r="J697" i="5"/>
  <c r="K697" i="5"/>
  <c r="J698" i="5"/>
  <c r="K698" i="5"/>
  <c r="J699" i="5"/>
  <c r="K699" i="5"/>
  <c r="J700" i="5"/>
  <c r="K700" i="5"/>
  <c r="J701" i="5"/>
  <c r="K701" i="5"/>
  <c r="J702" i="5"/>
  <c r="K702" i="5"/>
  <c r="J703" i="5"/>
  <c r="K703" i="5"/>
  <c r="J704" i="5"/>
  <c r="K704" i="5"/>
  <c r="J705" i="5"/>
  <c r="K705" i="5"/>
  <c r="J706" i="5"/>
  <c r="K706" i="5"/>
  <c r="J707" i="5"/>
  <c r="K707" i="5"/>
  <c r="J708" i="5"/>
  <c r="K708" i="5"/>
  <c r="J709" i="5"/>
  <c r="K709" i="5"/>
  <c r="J710" i="5"/>
  <c r="K710" i="5"/>
  <c r="J711" i="5"/>
  <c r="K711" i="5"/>
  <c r="J712" i="5"/>
  <c r="K712" i="5"/>
  <c r="J713" i="5"/>
  <c r="K713" i="5"/>
  <c r="J714" i="5"/>
  <c r="K714" i="5"/>
  <c r="J715" i="5"/>
  <c r="K715" i="5"/>
  <c r="J716" i="5"/>
  <c r="K716" i="5"/>
  <c r="J717" i="5"/>
  <c r="K717" i="5"/>
  <c r="J718" i="5"/>
  <c r="K718" i="5"/>
  <c r="J719" i="5"/>
  <c r="K719" i="5"/>
  <c r="J720" i="5"/>
  <c r="K720" i="5"/>
  <c r="J721" i="5"/>
  <c r="K721" i="5"/>
  <c r="J722" i="5"/>
  <c r="K722" i="5"/>
  <c r="J723" i="5"/>
  <c r="K723" i="5"/>
  <c r="J724" i="5"/>
  <c r="K724" i="5"/>
  <c r="J725" i="5"/>
  <c r="K725" i="5"/>
  <c r="J726" i="5"/>
  <c r="K726" i="5"/>
  <c r="J727" i="5"/>
  <c r="K727" i="5"/>
  <c r="J728" i="5"/>
  <c r="K728" i="5"/>
  <c r="J729" i="5"/>
  <c r="K729" i="5"/>
  <c r="J730" i="5"/>
  <c r="K730" i="5"/>
  <c r="J731" i="5"/>
  <c r="K731" i="5"/>
  <c r="J732" i="5"/>
  <c r="K732" i="5"/>
  <c r="J733" i="5"/>
  <c r="K733" i="5"/>
  <c r="J734" i="5"/>
  <c r="K734" i="5"/>
  <c r="J735" i="5"/>
  <c r="K735" i="5"/>
  <c r="J736" i="5"/>
  <c r="K736" i="5"/>
  <c r="J737" i="5"/>
  <c r="K737" i="5"/>
  <c r="J738" i="5"/>
  <c r="K738" i="5"/>
  <c r="J739" i="5"/>
  <c r="K739" i="5"/>
  <c r="J740" i="5"/>
  <c r="K740" i="5"/>
  <c r="J741" i="5"/>
  <c r="K741" i="5"/>
  <c r="J742" i="5"/>
  <c r="K742" i="5"/>
  <c r="J743" i="5"/>
  <c r="K743" i="5"/>
  <c r="J744" i="5"/>
  <c r="K744" i="5"/>
  <c r="J745" i="5"/>
  <c r="K745" i="5"/>
  <c r="J746" i="5"/>
  <c r="K746" i="5"/>
  <c r="J747" i="5"/>
  <c r="K747" i="5"/>
  <c r="J748" i="5"/>
  <c r="K748" i="5"/>
  <c r="J749" i="5"/>
  <c r="K749" i="5"/>
  <c r="J750" i="5"/>
  <c r="K750" i="5"/>
  <c r="K2" i="5"/>
  <c r="F99" i="9" l="1"/>
  <c r="F99" i="22"/>
  <c r="F87" i="21"/>
  <c r="G99" i="9"/>
  <c r="G99" i="22"/>
  <c r="G87" i="21"/>
  <c r="F100" i="9"/>
  <c r="F100" i="22"/>
  <c r="F88" i="21"/>
  <c r="G100" i="9"/>
  <c r="G100" i="22"/>
  <c r="G88" i="21"/>
  <c r="F89" i="21"/>
  <c r="G89" i="21"/>
  <c r="F94" i="9"/>
  <c r="F94" i="22"/>
  <c r="F90" i="21"/>
  <c r="F95" i="22"/>
  <c r="G95" i="22"/>
  <c r="G94" i="9"/>
  <c r="G94" i="22"/>
  <c r="G90" i="21"/>
  <c r="F91" i="21"/>
  <c r="F95" i="9"/>
  <c r="G95" i="9"/>
  <c r="F96" i="9"/>
  <c r="G96" i="9"/>
  <c r="F97" i="9"/>
  <c r="G97" i="9"/>
  <c r="F98" i="9"/>
  <c r="G98" i="9"/>
  <c r="G98" i="22"/>
  <c r="F97" i="22"/>
  <c r="G91" i="21"/>
  <c r="F92" i="21"/>
  <c r="G97" i="22"/>
  <c r="G92" i="21"/>
  <c r="F93" i="21"/>
  <c r="G93" i="21"/>
  <c r="F96" i="22"/>
  <c r="G96" i="22"/>
  <c r="F98" i="22"/>
  <c r="F67" i="9"/>
  <c r="F75" i="9"/>
  <c r="F67" i="22"/>
  <c r="F75" i="22"/>
  <c r="F55" i="21"/>
  <c r="F63" i="21"/>
  <c r="G67" i="9"/>
  <c r="G75" i="9"/>
  <c r="G67" i="22"/>
  <c r="G75" i="22"/>
  <c r="G55" i="21"/>
  <c r="G63" i="21"/>
  <c r="F63" i="22"/>
  <c r="F59" i="21"/>
  <c r="F68" i="9"/>
  <c r="F68" i="22"/>
  <c r="F56" i="21"/>
  <c r="F64" i="21"/>
  <c r="G63" i="22"/>
  <c r="G68" i="9"/>
  <c r="G68" i="22"/>
  <c r="G56" i="21"/>
  <c r="G64" i="21"/>
  <c r="F61" i="9"/>
  <c r="F69" i="9"/>
  <c r="F61" i="22"/>
  <c r="F69" i="22"/>
  <c r="F57" i="21"/>
  <c r="F65" i="21"/>
  <c r="G61" i="9"/>
  <c r="G69" i="9"/>
  <c r="G61" i="22"/>
  <c r="G69" i="22"/>
  <c r="G57" i="21"/>
  <c r="G65" i="21"/>
  <c r="F71" i="22"/>
  <c r="F62" i="9"/>
  <c r="F70" i="9"/>
  <c r="F62" i="22"/>
  <c r="F70" i="22"/>
  <c r="F58" i="21"/>
  <c r="F66" i="21"/>
  <c r="F67" i="21"/>
  <c r="G62" i="9"/>
  <c r="G70" i="9"/>
  <c r="G62" i="22"/>
  <c r="G70" i="22"/>
  <c r="G58" i="21"/>
  <c r="G66" i="21"/>
  <c r="G71" i="22"/>
  <c r="F63" i="9"/>
  <c r="F71" i="9"/>
  <c r="G63" i="9"/>
  <c r="G71" i="9"/>
  <c r="F64" i="9"/>
  <c r="F72" i="9"/>
  <c r="G64" i="9"/>
  <c r="G72" i="9"/>
  <c r="F65" i="9"/>
  <c r="F73" i="9"/>
  <c r="G65" i="9"/>
  <c r="G73" i="9"/>
  <c r="F66" i="9"/>
  <c r="F74" i="9"/>
  <c r="G66" i="9"/>
  <c r="G74" i="9"/>
  <c r="F64" i="22"/>
  <c r="G64" i="22"/>
  <c r="F65" i="22"/>
  <c r="F74" i="22"/>
  <c r="G65" i="22"/>
  <c r="F62" i="21"/>
  <c r="G67" i="21"/>
  <c r="F66" i="22"/>
  <c r="F68" i="21"/>
  <c r="G66" i="22"/>
  <c r="F61" i="21"/>
  <c r="G62" i="21"/>
  <c r="G68" i="21"/>
  <c r="F72" i="22"/>
  <c r="G59" i="21"/>
  <c r="G73" i="22"/>
  <c r="G61" i="21"/>
  <c r="G74" i="22"/>
  <c r="G72" i="22"/>
  <c r="F60" i="21"/>
  <c r="F73" i="22"/>
  <c r="G60" i="21"/>
  <c r="F167" i="21"/>
  <c r="G167" i="21"/>
  <c r="F188" i="9"/>
  <c r="F188" i="22"/>
  <c r="F168" i="21"/>
  <c r="G188" i="9"/>
  <c r="G188" i="22"/>
  <c r="G168" i="21"/>
  <c r="G191" i="9"/>
  <c r="F189" i="9"/>
  <c r="F189" i="22"/>
  <c r="F191" i="22"/>
  <c r="G189" i="9"/>
  <c r="G189" i="22"/>
  <c r="F190" i="9"/>
  <c r="F190" i="22"/>
  <c r="G190" i="9"/>
  <c r="G190" i="22"/>
  <c r="F191" i="9"/>
  <c r="F165" i="21"/>
  <c r="G165" i="21"/>
  <c r="F166" i="21"/>
  <c r="G191" i="22"/>
  <c r="G166" i="21"/>
  <c r="F131" i="9"/>
  <c r="F139" i="9"/>
  <c r="F131" i="22"/>
  <c r="F139" i="22"/>
  <c r="F111" i="21"/>
  <c r="F119" i="21"/>
  <c r="F127" i="22"/>
  <c r="G131" i="9"/>
  <c r="G139" i="9"/>
  <c r="G131" i="22"/>
  <c r="G139" i="22"/>
  <c r="G111" i="21"/>
  <c r="G119" i="21"/>
  <c r="F132" i="9"/>
  <c r="F140" i="9"/>
  <c r="F132" i="22"/>
  <c r="F140" i="22"/>
  <c r="F112" i="21"/>
  <c r="F120" i="21"/>
  <c r="G127" i="22"/>
  <c r="G132" i="9"/>
  <c r="G140" i="9"/>
  <c r="G132" i="22"/>
  <c r="G140" i="22"/>
  <c r="G112" i="21"/>
  <c r="G120" i="21"/>
  <c r="F115" i="21"/>
  <c r="F133" i="9"/>
  <c r="F141" i="9"/>
  <c r="F133" i="22"/>
  <c r="F141" i="22"/>
  <c r="F113" i="21"/>
  <c r="F143" i="22"/>
  <c r="G133" i="9"/>
  <c r="G141" i="9"/>
  <c r="G133" i="22"/>
  <c r="G141" i="22"/>
  <c r="G113" i="21"/>
  <c r="F135" i="22"/>
  <c r="F134" i="9"/>
  <c r="F142" i="9"/>
  <c r="F134" i="22"/>
  <c r="F142" i="22"/>
  <c r="F114" i="21"/>
  <c r="G134" i="9"/>
  <c r="G142" i="9"/>
  <c r="G134" i="22"/>
  <c r="G142" i="22"/>
  <c r="G114" i="21"/>
  <c r="F127" i="9"/>
  <c r="F135" i="9"/>
  <c r="F143" i="9"/>
  <c r="G127" i="9"/>
  <c r="G135" i="9"/>
  <c r="G143" i="9"/>
  <c r="F128" i="9"/>
  <c r="F136" i="9"/>
  <c r="G128" i="9"/>
  <c r="G136" i="9"/>
  <c r="F129" i="9"/>
  <c r="F137" i="9"/>
  <c r="G129" i="9"/>
  <c r="G137" i="9"/>
  <c r="F130" i="9"/>
  <c r="F138" i="9"/>
  <c r="G130" i="9"/>
  <c r="G138" i="9"/>
  <c r="F128" i="22"/>
  <c r="G117" i="21"/>
  <c r="G128" i="22"/>
  <c r="G143" i="22"/>
  <c r="F129" i="22"/>
  <c r="F138" i="22"/>
  <c r="F118" i="21"/>
  <c r="G129" i="22"/>
  <c r="F117" i="21"/>
  <c r="F130" i="22"/>
  <c r="G130" i="22"/>
  <c r="G116" i="21"/>
  <c r="G138" i="22"/>
  <c r="G118" i="21"/>
  <c r="G135" i="22"/>
  <c r="F136" i="22"/>
  <c r="G115" i="21"/>
  <c r="F137" i="22"/>
  <c r="G136" i="22"/>
  <c r="F116" i="21"/>
  <c r="G137" i="22"/>
  <c r="F91" i="9"/>
  <c r="F91" i="22"/>
  <c r="G91" i="9"/>
  <c r="G91" i="22"/>
  <c r="F92" i="9"/>
  <c r="F92" i="22"/>
  <c r="F83" i="21"/>
  <c r="G92" i="9"/>
  <c r="G92" i="22"/>
  <c r="F82" i="21"/>
  <c r="G82" i="21"/>
  <c r="F89" i="9"/>
  <c r="G89" i="9"/>
  <c r="F90" i="9"/>
  <c r="G90" i="9"/>
  <c r="F89" i="22"/>
  <c r="G89" i="22"/>
  <c r="F90" i="22"/>
  <c r="F84" i="21"/>
  <c r="G84" i="21"/>
  <c r="G90" i="22"/>
  <c r="G83" i="21"/>
  <c r="F85" i="21"/>
  <c r="G85" i="21"/>
  <c r="F79" i="21"/>
  <c r="G79" i="21"/>
  <c r="F84" i="9"/>
  <c r="F84" i="22"/>
  <c r="F80" i="21"/>
  <c r="G84" i="9"/>
  <c r="G84" i="22"/>
  <c r="G80" i="21"/>
  <c r="F85" i="9"/>
  <c r="F85" i="22"/>
  <c r="F81" i="21"/>
  <c r="F87" i="22"/>
  <c r="G87" i="22"/>
  <c r="G85" i="9"/>
  <c r="G85" i="22"/>
  <c r="G81" i="21"/>
  <c r="F86" i="9"/>
  <c r="F86" i="22"/>
  <c r="G86" i="9"/>
  <c r="G86" i="22"/>
  <c r="F87" i="9"/>
  <c r="G87" i="9"/>
  <c r="F88" i="9"/>
  <c r="G88" i="9"/>
  <c r="G78" i="21"/>
  <c r="F88" i="22"/>
  <c r="G88" i="22"/>
  <c r="F77" i="21"/>
  <c r="G77" i="21"/>
  <c r="F78" i="21"/>
  <c r="F43" i="9"/>
  <c r="F43" i="22"/>
  <c r="G43" i="9"/>
  <c r="G43" i="22"/>
  <c r="F44" i="9"/>
  <c r="F44" i="22"/>
  <c r="G44" i="9"/>
  <c r="G44" i="22"/>
  <c r="F43" i="21"/>
  <c r="F42" i="21"/>
  <c r="G42" i="21"/>
  <c r="G43" i="21"/>
  <c r="F107" i="9"/>
  <c r="F115" i="9"/>
  <c r="F107" i="22"/>
  <c r="F115" i="22"/>
  <c r="F103" i="21"/>
  <c r="F107" i="21"/>
  <c r="G107" i="9"/>
  <c r="G115" i="9"/>
  <c r="G107" i="22"/>
  <c r="G115" i="22"/>
  <c r="G103" i="21"/>
  <c r="F111" i="22"/>
  <c r="F108" i="9"/>
  <c r="F116" i="9"/>
  <c r="F108" i="22"/>
  <c r="F116" i="22"/>
  <c r="F104" i="21"/>
  <c r="G108" i="9"/>
  <c r="G116" i="9"/>
  <c r="G108" i="22"/>
  <c r="G116" i="22"/>
  <c r="G104" i="21"/>
  <c r="F109" i="9"/>
  <c r="F117" i="9"/>
  <c r="F109" i="22"/>
  <c r="F117" i="22"/>
  <c r="F105" i="21"/>
  <c r="G109" i="9"/>
  <c r="G117" i="9"/>
  <c r="G109" i="22"/>
  <c r="G117" i="22"/>
  <c r="G105" i="21"/>
  <c r="G111" i="22"/>
  <c r="F110" i="9"/>
  <c r="F110" i="22"/>
  <c r="F106" i="21"/>
  <c r="G110" i="9"/>
  <c r="G110" i="22"/>
  <c r="G106" i="21"/>
  <c r="F111" i="9"/>
  <c r="G111" i="9"/>
  <c r="F112" i="9"/>
  <c r="G112" i="9"/>
  <c r="F113" i="9"/>
  <c r="G113" i="9"/>
  <c r="F114" i="9"/>
  <c r="G114" i="9"/>
  <c r="G107" i="21"/>
  <c r="F108" i="21"/>
  <c r="F101" i="21"/>
  <c r="G102" i="21"/>
  <c r="G108" i="21"/>
  <c r="F112" i="22"/>
  <c r="G101" i="21"/>
  <c r="G112" i="22"/>
  <c r="G114" i="22"/>
  <c r="F100" i="21"/>
  <c r="F113" i="22"/>
  <c r="F102" i="21"/>
  <c r="G113" i="22"/>
  <c r="F114" i="22"/>
  <c r="G100" i="21"/>
  <c r="F101" i="9"/>
  <c r="F101" i="22"/>
  <c r="G101" i="9"/>
  <c r="G101" i="22"/>
  <c r="F94" i="21"/>
  <c r="G94" i="21"/>
  <c r="F93" i="9"/>
  <c r="F93" i="22"/>
  <c r="G93" i="9"/>
  <c r="G93" i="22"/>
  <c r="F86" i="21"/>
  <c r="G86" i="21"/>
  <c r="F3" i="9"/>
  <c r="F3" i="22"/>
  <c r="G3" i="9"/>
  <c r="G3" i="22"/>
  <c r="G2" i="21"/>
  <c r="G2" i="22"/>
  <c r="F3" i="21"/>
  <c r="F2" i="22"/>
  <c r="F2" i="21"/>
  <c r="G2" i="9"/>
  <c r="F2" i="9"/>
  <c r="G3" i="21"/>
  <c r="F199" i="9"/>
  <c r="G199" i="9"/>
  <c r="F199" i="22"/>
  <c r="G200" i="22"/>
  <c r="F174" i="21"/>
  <c r="F200" i="22"/>
  <c r="F200" i="9"/>
  <c r="G200" i="9"/>
  <c r="F173" i="21"/>
  <c r="G173" i="21"/>
  <c r="G199" i="22"/>
  <c r="G174" i="21"/>
  <c r="F35" i="9"/>
  <c r="F35" i="22"/>
  <c r="F39" i="21"/>
  <c r="F35" i="21"/>
  <c r="G35" i="9"/>
  <c r="G35" i="22"/>
  <c r="G39" i="21"/>
  <c r="F36" i="9"/>
  <c r="F36" i="22"/>
  <c r="F40" i="21"/>
  <c r="G36" i="9"/>
  <c r="G36" i="22"/>
  <c r="G40" i="21"/>
  <c r="F37" i="9"/>
  <c r="F37" i="22"/>
  <c r="F33" i="21"/>
  <c r="F41" i="21"/>
  <c r="G37" i="9"/>
  <c r="G37" i="22"/>
  <c r="G33" i="21"/>
  <c r="G41" i="21"/>
  <c r="G39" i="22"/>
  <c r="F38" i="9"/>
  <c r="F38" i="22"/>
  <c r="F34" i="21"/>
  <c r="F39" i="22"/>
  <c r="G38" i="9"/>
  <c r="G38" i="22"/>
  <c r="G34" i="21"/>
  <c r="F39" i="9"/>
  <c r="G39" i="9"/>
  <c r="F40" i="9"/>
  <c r="G40" i="9"/>
  <c r="F41" i="9"/>
  <c r="G41" i="9"/>
  <c r="F34" i="9"/>
  <c r="F42" i="9"/>
  <c r="G34" i="9"/>
  <c r="G42" i="9"/>
  <c r="F41" i="22"/>
  <c r="G41" i="22"/>
  <c r="G35" i="21"/>
  <c r="F40" i="22"/>
  <c r="F42" i="22"/>
  <c r="F36" i="21"/>
  <c r="F34" i="22"/>
  <c r="G42" i="22"/>
  <c r="G36" i="21"/>
  <c r="G40" i="22"/>
  <c r="F37" i="21"/>
  <c r="G37" i="21"/>
  <c r="G34" i="22"/>
  <c r="F38" i="21"/>
  <c r="G38" i="21"/>
  <c r="F203" i="9"/>
  <c r="F203" i="22"/>
  <c r="F175" i="21"/>
  <c r="G203" i="9"/>
  <c r="G203" i="22"/>
  <c r="G175" i="21"/>
  <c r="F204" i="9"/>
  <c r="F204" i="22"/>
  <c r="F176" i="21"/>
  <c r="G204" i="9"/>
  <c r="G204" i="22"/>
  <c r="G176" i="21"/>
  <c r="F179" i="21"/>
  <c r="F205" i="9"/>
  <c r="F205" i="22"/>
  <c r="F177" i="21"/>
  <c r="G205" i="9"/>
  <c r="G205" i="22"/>
  <c r="G177" i="21"/>
  <c r="F178" i="21"/>
  <c r="G178" i="21"/>
  <c r="G179" i="21"/>
  <c r="F201" i="22"/>
  <c r="G201" i="22"/>
  <c r="F202" i="22"/>
  <c r="G202" i="22"/>
  <c r="G202" i="9"/>
  <c r="F202" i="9"/>
  <c r="G201" i="9"/>
  <c r="F201" i="9"/>
  <c r="F161" i="21"/>
  <c r="G161" i="21"/>
  <c r="F162" i="21"/>
  <c r="G162" i="21"/>
  <c r="F184" i="9"/>
  <c r="G184" i="9"/>
  <c r="F185" i="9"/>
  <c r="G185" i="9"/>
  <c r="F184" i="22"/>
  <c r="G184" i="22"/>
  <c r="F185" i="22"/>
  <c r="G185" i="22"/>
  <c r="F45" i="9"/>
  <c r="F45" i="22"/>
  <c r="G45" i="9"/>
  <c r="G45" i="22"/>
  <c r="F46" i="9"/>
  <c r="F46" i="22"/>
  <c r="G46" i="9"/>
  <c r="G46" i="22"/>
  <c r="G45" i="21"/>
  <c r="F45" i="21"/>
  <c r="F44" i="21"/>
  <c r="G44" i="21"/>
  <c r="F83" i="9"/>
  <c r="F83" i="22"/>
  <c r="G83" i="9"/>
  <c r="G83" i="22"/>
  <c r="F75" i="21"/>
  <c r="F82" i="9"/>
  <c r="G82" i="9"/>
  <c r="F82" i="22"/>
  <c r="G82" i="22"/>
  <c r="G75" i="21"/>
  <c r="F76" i="21"/>
  <c r="G76" i="21"/>
  <c r="F59" i="9"/>
  <c r="F59" i="22"/>
  <c r="G59" i="9"/>
  <c r="G59" i="22"/>
  <c r="F60" i="9"/>
  <c r="F60" i="22"/>
  <c r="G60" i="9"/>
  <c r="G60" i="22"/>
  <c r="F53" i="21"/>
  <c r="G53" i="21"/>
  <c r="F54" i="21"/>
  <c r="G54" i="21"/>
  <c r="F147" i="9"/>
  <c r="F155" i="9"/>
  <c r="F163" i="9"/>
  <c r="F171" i="9"/>
  <c r="F147" i="22"/>
  <c r="F155" i="22"/>
  <c r="F163" i="22"/>
  <c r="F171" i="22"/>
  <c r="F127" i="21"/>
  <c r="F135" i="21"/>
  <c r="F143" i="21"/>
  <c r="G147" i="9"/>
  <c r="G155" i="9"/>
  <c r="G163" i="9"/>
  <c r="G171" i="9"/>
  <c r="G147" i="22"/>
  <c r="G155" i="22"/>
  <c r="G163" i="22"/>
  <c r="G171" i="22"/>
  <c r="G127" i="21"/>
  <c r="G135" i="21"/>
  <c r="G143" i="21"/>
  <c r="F123" i="21"/>
  <c r="F148" i="9"/>
  <c r="F156" i="9"/>
  <c r="F164" i="9"/>
  <c r="F172" i="9"/>
  <c r="F148" i="22"/>
  <c r="F156" i="22"/>
  <c r="F164" i="22"/>
  <c r="F172" i="22"/>
  <c r="F128" i="21"/>
  <c r="F136" i="21"/>
  <c r="F144" i="21"/>
  <c r="F167" i="22"/>
  <c r="F147" i="21"/>
  <c r="G148" i="9"/>
  <c r="G156" i="9"/>
  <c r="G164" i="9"/>
  <c r="G172" i="9"/>
  <c r="G148" i="22"/>
  <c r="G156" i="22"/>
  <c r="G164" i="22"/>
  <c r="G172" i="22"/>
  <c r="G128" i="21"/>
  <c r="G136" i="21"/>
  <c r="G144" i="21"/>
  <c r="F159" i="22"/>
  <c r="F149" i="9"/>
  <c r="F157" i="9"/>
  <c r="F165" i="9"/>
  <c r="F173" i="9"/>
  <c r="F149" i="22"/>
  <c r="F157" i="22"/>
  <c r="F165" i="22"/>
  <c r="F173" i="22"/>
  <c r="F121" i="21"/>
  <c r="F129" i="21"/>
  <c r="F137" i="21"/>
  <c r="F145" i="21"/>
  <c r="F131" i="21"/>
  <c r="G149" i="9"/>
  <c r="G157" i="9"/>
  <c r="G165" i="9"/>
  <c r="G173" i="9"/>
  <c r="G149" i="22"/>
  <c r="G157" i="22"/>
  <c r="G165" i="22"/>
  <c r="G173" i="22"/>
  <c r="G121" i="21"/>
  <c r="G129" i="21"/>
  <c r="G137" i="21"/>
  <c r="G145" i="21"/>
  <c r="F150" i="9"/>
  <c r="F158" i="9"/>
  <c r="F166" i="9"/>
  <c r="F150" i="22"/>
  <c r="F158" i="22"/>
  <c r="F166" i="22"/>
  <c r="F122" i="21"/>
  <c r="F130" i="21"/>
  <c r="F138" i="21"/>
  <c r="F146" i="21"/>
  <c r="F151" i="22"/>
  <c r="F139" i="21"/>
  <c r="G150" i="9"/>
  <c r="G158" i="9"/>
  <c r="G166" i="9"/>
  <c r="G150" i="22"/>
  <c r="G158" i="22"/>
  <c r="G166" i="22"/>
  <c r="G122" i="21"/>
  <c r="G130" i="21"/>
  <c r="G138" i="21"/>
  <c r="G146" i="21"/>
  <c r="F151" i="9"/>
  <c r="F159" i="9"/>
  <c r="F167" i="9"/>
  <c r="G151" i="9"/>
  <c r="G159" i="9"/>
  <c r="G167" i="9"/>
  <c r="F144" i="9"/>
  <c r="F152" i="9"/>
  <c r="F160" i="9"/>
  <c r="F168" i="9"/>
  <c r="G144" i="9"/>
  <c r="G152" i="9"/>
  <c r="G160" i="9"/>
  <c r="G168" i="9"/>
  <c r="F145" i="9"/>
  <c r="F153" i="9"/>
  <c r="F161" i="9"/>
  <c r="F169" i="9"/>
  <c r="G145" i="9"/>
  <c r="G153" i="9"/>
  <c r="G161" i="9"/>
  <c r="G169" i="9"/>
  <c r="F146" i="9"/>
  <c r="F154" i="9"/>
  <c r="F162" i="9"/>
  <c r="F170" i="9"/>
  <c r="G146" i="9"/>
  <c r="G154" i="9"/>
  <c r="G162" i="9"/>
  <c r="G170" i="9"/>
  <c r="F145" i="22"/>
  <c r="F162" i="22"/>
  <c r="G124" i="21"/>
  <c r="G141" i="21"/>
  <c r="F142" i="21"/>
  <c r="F140" i="21"/>
  <c r="G145" i="22"/>
  <c r="G162" i="22"/>
  <c r="F125" i="21"/>
  <c r="G159" i="22"/>
  <c r="G123" i="21"/>
  <c r="F146" i="22"/>
  <c r="G167" i="22"/>
  <c r="G125" i="21"/>
  <c r="G142" i="21"/>
  <c r="G160" i="22"/>
  <c r="F144" i="22"/>
  <c r="G140" i="21"/>
  <c r="F124" i="21"/>
  <c r="G146" i="22"/>
  <c r="F168" i="22"/>
  <c r="F126" i="21"/>
  <c r="G147" i="21"/>
  <c r="G139" i="21"/>
  <c r="G151" i="22"/>
  <c r="G168" i="22"/>
  <c r="G126" i="21"/>
  <c r="F148" i="21"/>
  <c r="F134" i="21"/>
  <c r="F152" i="22"/>
  <c r="F169" i="22"/>
  <c r="G131" i="21"/>
  <c r="G148" i="21"/>
  <c r="G154" i="22"/>
  <c r="G144" i="22"/>
  <c r="G152" i="22"/>
  <c r="G169" i="22"/>
  <c r="F132" i="21"/>
  <c r="F149" i="21"/>
  <c r="G134" i="21"/>
  <c r="F160" i="22"/>
  <c r="F153" i="22"/>
  <c r="F170" i="22"/>
  <c r="G132" i="21"/>
  <c r="G149" i="21"/>
  <c r="G133" i="21"/>
  <c r="F161" i="22"/>
  <c r="F141" i="21"/>
  <c r="G153" i="22"/>
  <c r="G170" i="22"/>
  <c r="F133" i="21"/>
  <c r="F150" i="21"/>
  <c r="F154" i="22"/>
  <c r="G150" i="21"/>
  <c r="G161" i="22"/>
  <c r="F95" i="21"/>
  <c r="G95" i="21"/>
  <c r="F96" i="21"/>
  <c r="F103" i="22"/>
  <c r="G96" i="21"/>
  <c r="F97" i="21"/>
  <c r="G97" i="21"/>
  <c r="F99" i="21"/>
  <c r="F102" i="9"/>
  <c r="F102" i="22"/>
  <c r="F98" i="21"/>
  <c r="G102" i="9"/>
  <c r="G102" i="22"/>
  <c r="G98" i="21"/>
  <c r="G103" i="22"/>
  <c r="F103" i="9"/>
  <c r="G103" i="9"/>
  <c r="F104" i="9"/>
  <c r="G104" i="9"/>
  <c r="F105" i="9"/>
  <c r="G105" i="9"/>
  <c r="F106" i="9"/>
  <c r="G106" i="9"/>
  <c r="F105" i="22"/>
  <c r="G105" i="22"/>
  <c r="F106" i="22"/>
  <c r="G104" i="22"/>
  <c r="G106" i="22"/>
  <c r="F104" i="22"/>
  <c r="G99" i="21"/>
  <c r="F19" i="9"/>
  <c r="F27" i="9"/>
  <c r="F19" i="22"/>
  <c r="F27" i="22"/>
  <c r="F23" i="21"/>
  <c r="G19" i="9"/>
  <c r="G27" i="9"/>
  <c r="G19" i="22"/>
  <c r="G27" i="22"/>
  <c r="G23" i="21"/>
  <c r="F20" i="9"/>
  <c r="F20" i="22"/>
  <c r="F24" i="21"/>
  <c r="G20" i="9"/>
  <c r="G20" i="22"/>
  <c r="G24" i="21"/>
  <c r="F19" i="21"/>
  <c r="F21" i="9"/>
  <c r="F21" i="22"/>
  <c r="F25" i="21"/>
  <c r="G23" i="22"/>
  <c r="G21" i="9"/>
  <c r="G21" i="22"/>
  <c r="G25" i="21"/>
  <c r="F23" i="22"/>
  <c r="F22" i="9"/>
  <c r="F22" i="22"/>
  <c r="F26" i="21"/>
  <c r="G22" i="9"/>
  <c r="G22" i="22"/>
  <c r="G26" i="21"/>
  <c r="F23" i="9"/>
  <c r="G23" i="9"/>
  <c r="F24" i="9"/>
  <c r="G24" i="9"/>
  <c r="F25" i="9"/>
  <c r="G25" i="9"/>
  <c r="F26" i="9"/>
  <c r="G26" i="9"/>
  <c r="F24" i="22"/>
  <c r="G24" i="22"/>
  <c r="G19" i="21"/>
  <c r="F25" i="22"/>
  <c r="F20" i="21"/>
  <c r="G25" i="22"/>
  <c r="G20" i="21"/>
  <c r="F26" i="22"/>
  <c r="F21" i="21"/>
  <c r="G22" i="21"/>
  <c r="G26" i="22"/>
  <c r="G21" i="21"/>
  <c r="F22" i="21"/>
  <c r="F71" i="21"/>
  <c r="G71" i="21"/>
  <c r="G79" i="22"/>
  <c r="F76" i="9"/>
  <c r="F76" i="22"/>
  <c r="F72" i="21"/>
  <c r="G76" i="9"/>
  <c r="G76" i="22"/>
  <c r="G72" i="21"/>
  <c r="F77" i="9"/>
  <c r="F77" i="22"/>
  <c r="F73" i="21"/>
  <c r="G77" i="9"/>
  <c r="G77" i="22"/>
  <c r="G73" i="21"/>
  <c r="F78" i="9"/>
  <c r="F78" i="22"/>
  <c r="F74" i="21"/>
  <c r="G78" i="9"/>
  <c r="G78" i="22"/>
  <c r="G74" i="21"/>
  <c r="F79" i="22"/>
  <c r="F79" i="9"/>
  <c r="G79" i="9"/>
  <c r="F80" i="9"/>
  <c r="G80" i="9"/>
  <c r="F81" i="9"/>
  <c r="G81" i="9"/>
  <c r="F69" i="21"/>
  <c r="G81" i="22"/>
  <c r="G69" i="21"/>
  <c r="F70" i="21"/>
  <c r="G70" i="21"/>
  <c r="G80" i="22"/>
  <c r="F81" i="22"/>
  <c r="F80" i="22"/>
  <c r="F31" i="21"/>
  <c r="G31" i="21"/>
  <c r="G31" i="22"/>
  <c r="F28" i="9"/>
  <c r="F28" i="22"/>
  <c r="F32" i="21"/>
  <c r="F27" i="21"/>
  <c r="G28" i="9"/>
  <c r="G28" i="22"/>
  <c r="G32" i="21"/>
  <c r="F29" i="9"/>
  <c r="F29" i="22"/>
  <c r="F31" i="22"/>
  <c r="G29" i="9"/>
  <c r="G29" i="22"/>
  <c r="F30" i="9"/>
  <c r="F30" i="22"/>
  <c r="G30" i="9"/>
  <c r="G30" i="22"/>
  <c r="F31" i="9"/>
  <c r="G31" i="9"/>
  <c r="F32" i="9"/>
  <c r="G32" i="9"/>
  <c r="F33" i="9"/>
  <c r="G33" i="9"/>
  <c r="G30" i="21"/>
  <c r="G33" i="22"/>
  <c r="F29" i="21"/>
  <c r="F30" i="21"/>
  <c r="G29" i="21"/>
  <c r="F33" i="22"/>
  <c r="G28" i="21"/>
  <c r="F28" i="21"/>
  <c r="G27" i="21"/>
  <c r="F32" i="22"/>
  <c r="G32" i="22"/>
  <c r="F195" i="9"/>
  <c r="F195" i="22"/>
  <c r="G195" i="9"/>
  <c r="G195" i="22"/>
  <c r="F171" i="21"/>
  <c r="F196" i="9"/>
  <c r="F196" i="22"/>
  <c r="G196" i="9"/>
  <c r="G196" i="22"/>
  <c r="F197" i="9"/>
  <c r="F197" i="22"/>
  <c r="F169" i="21"/>
  <c r="G197" i="9"/>
  <c r="G197" i="22"/>
  <c r="G169" i="21"/>
  <c r="F198" i="9"/>
  <c r="F198" i="22"/>
  <c r="F170" i="21"/>
  <c r="G198" i="9"/>
  <c r="G198" i="22"/>
  <c r="G170" i="21"/>
  <c r="F192" i="9"/>
  <c r="G192" i="9"/>
  <c r="G172" i="21"/>
  <c r="F193" i="9"/>
  <c r="G193" i="9"/>
  <c r="F193" i="22"/>
  <c r="F194" i="9"/>
  <c r="G193" i="22"/>
  <c r="G194" i="9"/>
  <c r="G192" i="22"/>
  <c r="F172" i="21"/>
  <c r="F194" i="22"/>
  <c r="G194" i="22"/>
  <c r="F192" i="22"/>
  <c r="G171" i="21"/>
  <c r="F159" i="21"/>
  <c r="G159" i="21"/>
  <c r="F180" i="9"/>
  <c r="F180" i="22"/>
  <c r="F160" i="21"/>
  <c r="G180" i="9"/>
  <c r="G180" i="22"/>
  <c r="G160" i="21"/>
  <c r="F181" i="9"/>
  <c r="F181" i="22"/>
  <c r="G181" i="9"/>
  <c r="G181" i="22"/>
  <c r="F183" i="22"/>
  <c r="F182" i="9"/>
  <c r="F182" i="22"/>
  <c r="G182" i="9"/>
  <c r="G182" i="22"/>
  <c r="F183" i="9"/>
  <c r="G183" i="9"/>
  <c r="G183" i="22"/>
  <c r="G158" i="21"/>
  <c r="G157" i="21"/>
  <c r="F158" i="21"/>
  <c r="F157" i="21"/>
  <c r="F187" i="9"/>
  <c r="F187" i="22"/>
  <c r="G187" i="9"/>
  <c r="G187" i="22"/>
  <c r="F163" i="21"/>
  <c r="F186" i="9"/>
  <c r="G186" i="9"/>
  <c r="G163" i="21"/>
  <c r="F164" i="21"/>
  <c r="G164" i="21"/>
  <c r="F186" i="22"/>
  <c r="G186" i="22"/>
  <c r="F179" i="9"/>
  <c r="F179" i="22"/>
  <c r="F151" i="21"/>
  <c r="G179" i="9"/>
  <c r="G179" i="22"/>
  <c r="G151" i="21"/>
  <c r="F175" i="22"/>
  <c r="F152" i="21"/>
  <c r="G152" i="21"/>
  <c r="F153" i="21"/>
  <c r="G153" i="21"/>
  <c r="F155" i="21"/>
  <c r="F174" i="9"/>
  <c r="F174" i="22"/>
  <c r="F154" i="21"/>
  <c r="G174" i="9"/>
  <c r="G174" i="22"/>
  <c r="G154" i="21"/>
  <c r="F175" i="9"/>
  <c r="G175" i="9"/>
  <c r="F176" i="9"/>
  <c r="G176" i="9"/>
  <c r="F177" i="9"/>
  <c r="G177" i="9"/>
  <c r="F178" i="9"/>
  <c r="G178" i="9"/>
  <c r="F176" i="22"/>
  <c r="G155" i="21"/>
  <c r="F177" i="22"/>
  <c r="G177" i="22"/>
  <c r="F156" i="21"/>
  <c r="G175" i="22"/>
  <c r="F178" i="22"/>
  <c r="G178" i="22"/>
  <c r="G176" i="22"/>
  <c r="G156" i="21"/>
  <c r="F123" i="9"/>
  <c r="F123" i="22"/>
  <c r="G119" i="22"/>
  <c r="G123" i="9"/>
  <c r="G123" i="22"/>
  <c r="F124" i="9"/>
  <c r="F124" i="22"/>
  <c r="G124" i="9"/>
  <c r="G124" i="22"/>
  <c r="F119" i="22"/>
  <c r="F125" i="9"/>
  <c r="F125" i="22"/>
  <c r="G125" i="9"/>
  <c r="G125" i="22"/>
  <c r="F118" i="9"/>
  <c r="F126" i="9"/>
  <c r="F118" i="22"/>
  <c r="F126" i="22"/>
  <c r="G118" i="9"/>
  <c r="G126" i="9"/>
  <c r="G118" i="22"/>
  <c r="G126" i="22"/>
  <c r="F119" i="9"/>
  <c r="G119" i="9"/>
  <c r="F120" i="9"/>
  <c r="G120" i="9"/>
  <c r="F121" i="9"/>
  <c r="G121" i="9"/>
  <c r="F122" i="9"/>
  <c r="G122" i="9"/>
  <c r="F121" i="22"/>
  <c r="F122" i="22"/>
  <c r="F109" i="21"/>
  <c r="G109" i="21"/>
  <c r="F110" i="21"/>
  <c r="G110" i="21"/>
  <c r="F120" i="22"/>
  <c r="G121" i="22"/>
  <c r="G122" i="22"/>
  <c r="G120" i="22"/>
  <c r="F11" i="9"/>
  <c r="F11" i="22"/>
  <c r="F7" i="21"/>
  <c r="F15" i="21"/>
  <c r="G11" i="9"/>
  <c r="G11" i="22"/>
  <c r="G7" i="21"/>
  <c r="G15" i="21"/>
  <c r="F15" i="22"/>
  <c r="F11" i="21"/>
  <c r="G7" i="22"/>
  <c r="F4" i="9"/>
  <c r="F12" i="9"/>
  <c r="F4" i="22"/>
  <c r="F12" i="22"/>
  <c r="F8" i="21"/>
  <c r="F16" i="21"/>
  <c r="G4" i="9"/>
  <c r="G12" i="9"/>
  <c r="G4" i="22"/>
  <c r="G12" i="22"/>
  <c r="G8" i="21"/>
  <c r="G16" i="21"/>
  <c r="F7" i="22"/>
  <c r="F5" i="9"/>
  <c r="F13" i="9"/>
  <c r="F5" i="22"/>
  <c r="F13" i="22"/>
  <c r="F9" i="21"/>
  <c r="F17" i="21"/>
  <c r="G5" i="9"/>
  <c r="G13" i="9"/>
  <c r="G5" i="22"/>
  <c r="G13" i="22"/>
  <c r="G9" i="21"/>
  <c r="G17" i="21"/>
  <c r="F6" i="9"/>
  <c r="F14" i="9"/>
  <c r="F6" i="22"/>
  <c r="F14" i="22"/>
  <c r="F10" i="21"/>
  <c r="F18" i="21"/>
  <c r="G6" i="9"/>
  <c r="G14" i="9"/>
  <c r="G6" i="22"/>
  <c r="G14" i="22"/>
  <c r="G10" i="21"/>
  <c r="G18" i="21"/>
  <c r="G15" i="22"/>
  <c r="F7" i="9"/>
  <c r="F15" i="9"/>
  <c r="G7" i="9"/>
  <c r="G15" i="9"/>
  <c r="F8" i="9"/>
  <c r="F16" i="9"/>
  <c r="G8" i="9"/>
  <c r="G16" i="9"/>
  <c r="F9" i="9"/>
  <c r="F17" i="9"/>
  <c r="G9" i="9"/>
  <c r="G17" i="9"/>
  <c r="F10" i="9"/>
  <c r="F18" i="9"/>
  <c r="G10" i="9"/>
  <c r="G18" i="9"/>
  <c r="F18" i="22"/>
  <c r="G13" i="21"/>
  <c r="G6" i="21"/>
  <c r="G12" i="21"/>
  <c r="G18" i="22"/>
  <c r="F14" i="21"/>
  <c r="G14" i="21"/>
  <c r="F16" i="22"/>
  <c r="F13" i="21"/>
  <c r="F6" i="21"/>
  <c r="G16" i="22"/>
  <c r="G17" i="22"/>
  <c r="F12" i="21"/>
  <c r="F8" i="22"/>
  <c r="F4" i="21"/>
  <c r="G9" i="22"/>
  <c r="G8" i="22"/>
  <c r="G4" i="21"/>
  <c r="F9" i="22"/>
  <c r="F5" i="21"/>
  <c r="G5" i="21"/>
  <c r="F10" i="22"/>
  <c r="G10" i="22"/>
  <c r="G11" i="21"/>
  <c r="F17" i="22"/>
  <c r="F51" i="9"/>
  <c r="F51" i="22"/>
  <c r="F47" i="21"/>
  <c r="G55" i="22"/>
  <c r="G51" i="9"/>
  <c r="G51" i="22"/>
  <c r="G47" i="21"/>
  <c r="F52" i="9"/>
  <c r="F52" i="22"/>
  <c r="F48" i="21"/>
  <c r="F47" i="22"/>
  <c r="G52" i="9"/>
  <c r="G52" i="22"/>
  <c r="G48" i="21"/>
  <c r="F55" i="22"/>
  <c r="G47" i="22"/>
  <c r="F53" i="9"/>
  <c r="F53" i="22"/>
  <c r="F49" i="21"/>
  <c r="F51" i="21"/>
  <c r="G53" i="9"/>
  <c r="G53" i="22"/>
  <c r="G49" i="21"/>
  <c r="F54" i="9"/>
  <c r="F54" i="22"/>
  <c r="F50" i="21"/>
  <c r="G54" i="9"/>
  <c r="G54" i="22"/>
  <c r="G50" i="21"/>
  <c r="F47" i="9"/>
  <c r="F55" i="9"/>
  <c r="G47" i="9"/>
  <c r="G55" i="9"/>
  <c r="F48" i="9"/>
  <c r="F56" i="9"/>
  <c r="G48" i="9"/>
  <c r="G56" i="9"/>
  <c r="F49" i="9"/>
  <c r="F57" i="9"/>
  <c r="G49" i="9"/>
  <c r="G57" i="9"/>
  <c r="F50" i="9"/>
  <c r="F58" i="9"/>
  <c r="G50" i="9"/>
  <c r="G58" i="9"/>
  <c r="F52" i="21"/>
  <c r="G52" i="21"/>
  <c r="F57" i="22"/>
  <c r="G58" i="22"/>
  <c r="F48" i="22"/>
  <c r="G48" i="22"/>
  <c r="G50" i="22"/>
  <c r="G56" i="22"/>
  <c r="F58" i="22"/>
  <c r="G46" i="21"/>
  <c r="F49" i="22"/>
  <c r="G51" i="21"/>
  <c r="G49" i="22"/>
  <c r="F56" i="22"/>
  <c r="F50" i="22"/>
  <c r="G57" i="22"/>
  <c r="F46" i="21"/>
  <c r="L7" i="5"/>
  <c r="L13" i="5"/>
  <c r="L6" i="5"/>
  <c r="L646" i="5"/>
  <c r="L526" i="5"/>
  <c r="L406" i="5"/>
  <c r="L294" i="5"/>
  <c r="L174" i="5"/>
  <c r="L678" i="5"/>
  <c r="L606" i="5"/>
  <c r="L518" i="5"/>
  <c r="L438" i="5"/>
  <c r="L342" i="5"/>
  <c r="L254" i="5"/>
  <c r="L158" i="5"/>
  <c r="L686" i="5"/>
  <c r="L574" i="5"/>
  <c r="L454" i="5"/>
  <c r="L302" i="5"/>
  <c r="L134" i="5"/>
  <c r="L325" i="5"/>
  <c r="L747" i="5"/>
  <c r="L723" i="5"/>
  <c r="L699" i="5"/>
  <c r="L675" i="5"/>
  <c r="L659" i="5"/>
  <c r="L643" i="5"/>
  <c r="L635" i="5"/>
  <c r="L627" i="5"/>
  <c r="L611" i="5"/>
  <c r="L603" i="5"/>
  <c r="L595" i="5"/>
  <c r="L587" i="5"/>
  <c r="L579" i="5"/>
  <c r="L571" i="5"/>
  <c r="L563" i="5"/>
  <c r="L555" i="5"/>
  <c r="L547" i="5"/>
  <c r="L539" i="5"/>
  <c r="L531" i="5"/>
  <c r="L523" i="5"/>
  <c r="L515" i="5"/>
  <c r="L507" i="5"/>
  <c r="L499" i="5"/>
  <c r="L491" i="5"/>
  <c r="L483" i="5"/>
  <c r="L475" i="5"/>
  <c r="L467" i="5"/>
  <c r="L459" i="5"/>
  <c r="L451" i="5"/>
  <c r="L443" i="5"/>
  <c r="L435" i="5"/>
  <c r="L427" i="5"/>
  <c r="L419" i="5"/>
  <c r="L411" i="5"/>
  <c r="L403" i="5"/>
  <c r="L395" i="5"/>
  <c r="L387" i="5"/>
  <c r="L379" i="5"/>
  <c r="L371" i="5"/>
  <c r="L363" i="5"/>
  <c r="L355" i="5"/>
  <c r="L347" i="5"/>
  <c r="L339" i="5"/>
  <c r="L331" i="5"/>
  <c r="L323" i="5"/>
  <c r="L315" i="5"/>
  <c r="L307" i="5"/>
  <c r="L299" i="5"/>
  <c r="L291" i="5"/>
  <c r="L283" i="5"/>
  <c r="L275" i="5"/>
  <c r="L267" i="5"/>
  <c r="L259" i="5"/>
  <c r="L251" i="5"/>
  <c r="L243" i="5"/>
  <c r="L235" i="5"/>
  <c r="L227" i="5"/>
  <c r="L219" i="5"/>
  <c r="L211" i="5"/>
  <c r="L203" i="5"/>
  <c r="L195" i="5"/>
  <c r="L187" i="5"/>
  <c r="L179" i="5"/>
  <c r="L171" i="5"/>
  <c r="L163" i="5"/>
  <c r="L155" i="5"/>
  <c r="L147" i="5"/>
  <c r="L139" i="5"/>
  <c r="L131" i="5"/>
  <c r="L123" i="5"/>
  <c r="L115" i="5"/>
  <c r="L83" i="5"/>
  <c r="L75" i="5"/>
  <c r="L51" i="5"/>
  <c r="L558" i="5"/>
  <c r="L390" i="5"/>
  <c r="L206" i="5"/>
  <c r="L118" i="5"/>
  <c r="L69" i="5"/>
  <c r="L731" i="5"/>
  <c r="L715" i="5"/>
  <c r="L691" i="5"/>
  <c r="L683" i="5"/>
  <c r="L667" i="5"/>
  <c r="L651" i="5"/>
  <c r="L619" i="5"/>
  <c r="L638" i="5"/>
  <c r="L566" i="5"/>
  <c r="L486" i="5"/>
  <c r="L422" i="5"/>
  <c r="L350" i="5"/>
  <c r="L278" i="5"/>
  <c r="L222" i="5"/>
  <c r="L150" i="5"/>
  <c r="L717" i="5"/>
  <c r="L739" i="5"/>
  <c r="L707" i="5"/>
  <c r="L662" i="5"/>
  <c r="L590" i="5"/>
  <c r="L502" i="5"/>
  <c r="L430" i="5"/>
  <c r="L358" i="5"/>
  <c r="L270" i="5"/>
  <c r="L198" i="5"/>
  <c r="L670" i="5"/>
  <c r="L598" i="5"/>
  <c r="L510" i="5"/>
  <c r="L446" i="5"/>
  <c r="L374" i="5"/>
  <c r="L310" i="5"/>
  <c r="L230" i="5"/>
  <c r="L142" i="5"/>
  <c r="L38" i="5"/>
  <c r="L461" i="5"/>
  <c r="L614" i="5"/>
  <c r="L534" i="5"/>
  <c r="L462" i="5"/>
  <c r="L366" i="5"/>
  <c r="L286" i="5"/>
  <c r="L214" i="5"/>
  <c r="L126" i="5"/>
  <c r="L205" i="5"/>
  <c r="L630" i="5"/>
  <c r="L550" i="5"/>
  <c r="L478" i="5"/>
  <c r="L398" i="5"/>
  <c r="L334" i="5"/>
  <c r="L262" i="5"/>
  <c r="L190" i="5"/>
  <c r="L86" i="5"/>
  <c r="L581" i="5"/>
  <c r="L622" i="5"/>
  <c r="L542" i="5"/>
  <c r="L470" i="5"/>
  <c r="L382" i="5"/>
  <c r="L318" i="5"/>
  <c r="L238" i="5"/>
  <c r="L166" i="5"/>
  <c r="L654" i="5"/>
  <c r="L582" i="5"/>
  <c r="L494" i="5"/>
  <c r="L414" i="5"/>
  <c r="L326" i="5"/>
  <c r="L246" i="5"/>
  <c r="L182" i="5"/>
  <c r="L70" i="5"/>
  <c r="L743" i="5"/>
  <c r="L735" i="5"/>
  <c r="L727" i="5"/>
  <c r="L719" i="5"/>
  <c r="L711" i="5"/>
  <c r="L703" i="5"/>
  <c r="L695" i="5"/>
  <c r="L687" i="5"/>
  <c r="L679" i="5"/>
  <c r="L671" i="5"/>
  <c r="L663" i="5"/>
  <c r="L655" i="5"/>
  <c r="L647" i="5"/>
  <c r="L639" i="5"/>
  <c r="L631" i="5"/>
  <c r="L623" i="5"/>
  <c r="L615" i="5"/>
  <c r="L607" i="5"/>
  <c r="L599" i="5"/>
  <c r="L591" i="5"/>
  <c r="L583" i="5"/>
  <c r="L575" i="5"/>
  <c r="L567" i="5"/>
  <c r="L559" i="5"/>
  <c r="L551" i="5"/>
  <c r="L543" i="5"/>
  <c r="L535" i="5"/>
  <c r="L527" i="5"/>
  <c r="L519" i="5"/>
  <c r="L511" i="5"/>
  <c r="L503" i="5"/>
  <c r="L495" i="5"/>
  <c r="L487" i="5"/>
  <c r="L479" i="5"/>
  <c r="L471" i="5"/>
  <c r="L463" i="5"/>
  <c r="L455" i="5"/>
  <c r="L447" i="5"/>
  <c r="L439" i="5"/>
  <c r="L431" i="5"/>
  <c r="L423" i="5"/>
  <c r="L415" i="5"/>
  <c r="L407" i="5"/>
  <c r="L399" i="5"/>
  <c r="L391" i="5"/>
  <c r="L383" i="5"/>
  <c r="L375" i="5"/>
  <c r="L367" i="5"/>
  <c r="L359" i="5"/>
  <c r="L351" i="5"/>
  <c r="L343" i="5"/>
  <c r="L335" i="5"/>
  <c r="L327" i="5"/>
  <c r="L319" i="5"/>
  <c r="L311" i="5"/>
  <c r="L303" i="5"/>
  <c r="L295" i="5"/>
  <c r="L287" i="5"/>
  <c r="L167" i="5"/>
  <c r="L110" i="5"/>
  <c r="L107" i="5"/>
  <c r="L102" i="5"/>
  <c r="L99" i="5"/>
  <c r="L94" i="5"/>
  <c r="L91" i="5"/>
  <c r="L78" i="5"/>
  <c r="L67" i="5"/>
  <c r="L62" i="5"/>
  <c r="L59" i="5"/>
  <c r="L54" i="5"/>
  <c r="L47" i="5"/>
  <c r="L46" i="5"/>
  <c r="L43" i="5"/>
  <c r="L35" i="5"/>
  <c r="L30" i="5"/>
  <c r="L27" i="5"/>
  <c r="L22" i="5"/>
  <c r="L19" i="5"/>
  <c r="L14" i="5"/>
  <c r="L12" i="5"/>
  <c r="L11" i="5"/>
  <c r="L9" i="5"/>
  <c r="L5" i="5"/>
  <c r="L738" i="5"/>
  <c r="L722" i="5"/>
  <c r="L706" i="5"/>
  <c r="L690" i="5"/>
  <c r="L674" i="5"/>
  <c r="L658" i="5"/>
  <c r="L642" i="5"/>
  <c r="L626" i="5"/>
  <c r="L610" i="5"/>
  <c r="L594" i="5"/>
  <c r="L578" i="5"/>
  <c r="L562" i="5"/>
  <c r="L546" i="5"/>
  <c r="L530" i="5"/>
  <c r="L514" i="5"/>
  <c r="L498" i="5"/>
  <c r="L482" i="5"/>
  <c r="L466" i="5"/>
  <c r="L450" i="5"/>
  <c r="L434" i="5"/>
  <c r="L418" i="5"/>
  <c r="L402" i="5"/>
  <c r="L386" i="5"/>
  <c r="L370" i="5"/>
  <c r="L354" i="5"/>
  <c r="L338" i="5"/>
  <c r="L322" i="5"/>
  <c r="L306" i="5"/>
  <c r="L290" i="5"/>
  <c r="L274" i="5"/>
  <c r="L258" i="5"/>
  <c r="L242" i="5"/>
  <c r="L226" i="5"/>
  <c r="L210" i="5"/>
  <c r="L194" i="5"/>
  <c r="L178" i="5"/>
  <c r="L162" i="5"/>
  <c r="L146" i="5"/>
  <c r="L130" i="5"/>
  <c r="L114" i="5"/>
  <c r="L98" i="5"/>
  <c r="L82" i="5"/>
  <c r="L66" i="5"/>
  <c r="L50" i="5"/>
  <c r="L34" i="5"/>
  <c r="L18" i="5"/>
  <c r="L748" i="5"/>
  <c r="L740" i="5"/>
  <c r="L732" i="5"/>
  <c r="L724" i="5"/>
  <c r="L716" i="5"/>
  <c r="L708" i="5"/>
  <c r="L700" i="5"/>
  <c r="L442" i="5"/>
  <c r="L633" i="5"/>
  <c r="L457" i="5"/>
  <c r="L425" i="5"/>
  <c r="L329" i="5"/>
  <c r="L297" i="5"/>
  <c r="L265" i="5"/>
  <c r="L233" i="5"/>
  <c r="L201" i="5"/>
  <c r="L169" i="5"/>
  <c r="L137" i="5"/>
  <c r="L121" i="5"/>
  <c r="L89" i="5"/>
  <c r="L57" i="5"/>
  <c r="L41" i="5"/>
  <c r="L25" i="5"/>
  <c r="L649" i="5"/>
  <c r="L601" i="5"/>
  <c r="L569" i="5"/>
  <c r="L537" i="5"/>
  <c r="L505" i="5"/>
  <c r="L473" i="5"/>
  <c r="L409" i="5"/>
  <c r="L361" i="5"/>
  <c r="L313" i="5"/>
  <c r="L249" i="5"/>
  <c r="L185" i="5"/>
  <c r="L105" i="5"/>
  <c r="L681" i="5"/>
  <c r="L617" i="5"/>
  <c r="L585" i="5"/>
  <c r="L553" i="5"/>
  <c r="L521" i="5"/>
  <c r="L489" i="5"/>
  <c r="L441" i="5"/>
  <c r="L393" i="5"/>
  <c r="L377" i="5"/>
  <c r="L345" i="5"/>
  <c r="L281" i="5"/>
  <c r="L217" i="5"/>
  <c r="L153" i="5"/>
  <c r="L73" i="5"/>
  <c r="L600" i="5"/>
  <c r="L472" i="5"/>
  <c r="L456" i="5"/>
  <c r="L440" i="5"/>
  <c r="L424" i="5"/>
  <c r="L408" i="5"/>
  <c r="L392" i="5"/>
  <c r="L376" i="5"/>
  <c r="L360" i="5"/>
  <c r="L344" i="5"/>
  <c r="L665" i="5"/>
  <c r="L10" i="5"/>
  <c r="L698" i="5"/>
  <c r="L742" i="5"/>
  <c r="L710" i="5"/>
  <c r="L726" i="5"/>
  <c r="L702" i="5"/>
  <c r="L186" i="5"/>
  <c r="L750" i="5"/>
  <c r="L734" i="5"/>
  <c r="L718" i="5"/>
  <c r="L694" i="5"/>
  <c r="L328" i="5"/>
  <c r="L312" i="5"/>
  <c r="L296" i="5"/>
  <c r="L280" i="5"/>
  <c r="L264" i="5"/>
  <c r="L248" i="5"/>
  <c r="L232" i="5"/>
  <c r="L216" i="5"/>
  <c r="L200" i="5"/>
  <c r="L184" i="5"/>
  <c r="L168" i="5"/>
  <c r="L152" i="5"/>
  <c r="L136" i="5"/>
  <c r="L120" i="5"/>
  <c r="L104" i="5"/>
  <c r="L88" i="5"/>
  <c r="L72" i="5"/>
  <c r="L56" i="5"/>
  <c r="L40" i="5"/>
  <c r="L24" i="5"/>
  <c r="L692" i="5"/>
  <c r="L684" i="5"/>
  <c r="L676" i="5"/>
  <c r="L668" i="5"/>
  <c r="L660" i="5"/>
  <c r="L652" i="5"/>
  <c r="L644" i="5"/>
  <c r="L636" i="5"/>
  <c r="L628" i="5"/>
  <c r="L620" i="5"/>
  <c r="L612" i="5"/>
  <c r="L604" i="5"/>
  <c r="L596" i="5"/>
  <c r="L588" i="5"/>
  <c r="L580" i="5"/>
  <c r="L572" i="5"/>
  <c r="L564" i="5"/>
  <c r="L556" i="5"/>
  <c r="L548" i="5"/>
  <c r="L540" i="5"/>
  <c r="L532" i="5"/>
  <c r="L524" i="5"/>
  <c r="L516" i="5"/>
  <c r="L508" i="5"/>
  <c r="L500" i="5"/>
  <c r="L492" i="5"/>
  <c r="L484" i="5"/>
  <c r="L476" i="5"/>
  <c r="L468" i="5"/>
  <c r="L460" i="5"/>
  <c r="L452" i="5"/>
  <c r="L444" i="5"/>
  <c r="L436" i="5"/>
  <c r="L428" i="5"/>
  <c r="L420" i="5"/>
  <c r="L412" i="5"/>
  <c r="L404" i="5"/>
  <c r="L396" i="5"/>
  <c r="L388" i="5"/>
  <c r="L380" i="5"/>
  <c r="L372" i="5"/>
  <c r="L364" i="5"/>
  <c r="L356" i="5"/>
  <c r="L348" i="5"/>
  <c r="L340" i="5"/>
  <c r="L332" i="5"/>
  <c r="L324" i="5"/>
  <c r="L316" i="5"/>
  <c r="L308" i="5"/>
  <c r="L300" i="5"/>
  <c r="L292" i="5"/>
  <c r="L284" i="5"/>
  <c r="L276" i="5"/>
  <c r="L268" i="5"/>
  <c r="L260" i="5"/>
  <c r="L252" i="5"/>
  <c r="L244" i="5"/>
  <c r="L236" i="5"/>
  <c r="L228" i="5"/>
  <c r="L220" i="5"/>
  <c r="L212" i="5"/>
  <c r="L204" i="5"/>
  <c r="L196" i="5"/>
  <c r="L188" i="5"/>
  <c r="L180" i="5"/>
  <c r="L172" i="5"/>
  <c r="L164" i="5"/>
  <c r="L156" i="5"/>
  <c r="L148" i="5"/>
  <c r="L140" i="5"/>
  <c r="L132" i="5"/>
  <c r="L124" i="5"/>
  <c r="L116" i="5"/>
  <c r="L108" i="5"/>
  <c r="L100" i="5"/>
  <c r="L92" i="5"/>
  <c r="L84" i="5"/>
  <c r="L76" i="5"/>
  <c r="L68" i="5"/>
  <c r="L60" i="5"/>
  <c r="L52" i="5"/>
  <c r="L44" i="5"/>
  <c r="L36" i="5"/>
  <c r="L28" i="5"/>
  <c r="L20" i="5"/>
  <c r="L746" i="5"/>
  <c r="L730" i="5"/>
  <c r="L714" i="5"/>
  <c r="L682" i="5"/>
  <c r="L666" i="5"/>
  <c r="L650" i="5"/>
  <c r="L634" i="5"/>
  <c r="L618" i="5"/>
  <c r="L602" i="5"/>
  <c r="L586" i="5"/>
  <c r="L570" i="5"/>
  <c r="L554" i="5"/>
  <c r="L538" i="5"/>
  <c r="L522" i="5"/>
  <c r="L506" i="5"/>
  <c r="L490" i="5"/>
  <c r="L474" i="5"/>
  <c r="L458" i="5"/>
  <c r="L426" i="5"/>
  <c r="L410" i="5"/>
  <c r="L394" i="5"/>
  <c r="L378" i="5"/>
  <c r="L362" i="5"/>
  <c r="L346" i="5"/>
  <c r="L330" i="5"/>
  <c r="L314" i="5"/>
  <c r="L298" i="5"/>
  <c r="L282" i="5"/>
  <c r="L266" i="5"/>
  <c r="L250" i="5"/>
  <c r="L234" i="5"/>
  <c r="L218" i="5"/>
  <c r="L202" i="5"/>
  <c r="L170" i="5"/>
  <c r="L154" i="5"/>
  <c r="L138" i="5"/>
  <c r="L122" i="5"/>
  <c r="L106" i="5"/>
  <c r="L90" i="5"/>
  <c r="L74" i="5"/>
  <c r="L58" i="5"/>
  <c r="L42" i="5"/>
  <c r="L26" i="5"/>
  <c r="L745" i="5"/>
  <c r="L8" i="5"/>
  <c r="L713" i="5"/>
  <c r="L680" i="5"/>
  <c r="L584" i="5"/>
  <c r="L520" i="5"/>
  <c r="L504" i="5"/>
  <c r="L632" i="5"/>
  <c r="L536" i="5"/>
  <c r="L616" i="5"/>
  <c r="L488" i="5"/>
  <c r="L279" i="5"/>
  <c r="L271" i="5"/>
  <c r="L263" i="5"/>
  <c r="L255" i="5"/>
  <c r="L247" i="5"/>
  <c r="L239" i="5"/>
  <c r="L231" i="5"/>
  <c r="L223" i="5"/>
  <c r="L215" i="5"/>
  <c r="L207" i="5"/>
  <c r="L199" i="5"/>
  <c r="L191" i="5"/>
  <c r="L183" i="5"/>
  <c r="L175" i="5"/>
  <c r="L159" i="5"/>
  <c r="L151" i="5"/>
  <c r="L143" i="5"/>
  <c r="L135" i="5"/>
  <c r="L127" i="5"/>
  <c r="L119" i="5"/>
  <c r="L111" i="5"/>
  <c r="L103" i="5"/>
  <c r="L95" i="5"/>
  <c r="L87" i="5"/>
  <c r="L79" i="5"/>
  <c r="L71" i="5"/>
  <c r="L63" i="5"/>
  <c r="L55" i="5"/>
  <c r="L39" i="5"/>
  <c r="L31" i="5"/>
  <c r="L23" i="5"/>
  <c r="L15" i="5"/>
  <c r="L696" i="5"/>
  <c r="L697" i="5"/>
  <c r="L729" i="5"/>
  <c r="L664" i="5"/>
  <c r="L552" i="5"/>
  <c r="L741" i="5"/>
  <c r="L701" i="5"/>
  <c r="L677" i="5"/>
  <c r="L653" i="5"/>
  <c r="L629" i="5"/>
  <c r="L613" i="5"/>
  <c r="L589" i="5"/>
  <c r="L565" i="5"/>
  <c r="L549" i="5"/>
  <c r="L525" i="5"/>
  <c r="L501" i="5"/>
  <c r="L477" i="5"/>
  <c r="L437" i="5"/>
  <c r="L413" i="5"/>
  <c r="L397" i="5"/>
  <c r="L373" i="5"/>
  <c r="L349" i="5"/>
  <c r="L301" i="5"/>
  <c r="L277" i="5"/>
  <c r="L261" i="5"/>
  <c r="L237" i="5"/>
  <c r="L213" i="5"/>
  <c r="L189" i="5"/>
  <c r="L173" i="5"/>
  <c r="L149" i="5"/>
  <c r="L125" i="5"/>
  <c r="L109" i="5"/>
  <c r="L93" i="5"/>
  <c r="L77" i="5"/>
  <c r="L61" i="5"/>
  <c r="L45" i="5"/>
  <c r="L37" i="5"/>
  <c r="L29" i="5"/>
  <c r="L21" i="5"/>
  <c r="L712" i="5"/>
  <c r="L749" i="5"/>
  <c r="L733" i="5"/>
  <c r="L725" i="5"/>
  <c r="L709" i="5"/>
  <c r="L693" i="5"/>
  <c r="L685" i="5"/>
  <c r="L669" i="5"/>
  <c r="L661" i="5"/>
  <c r="L645" i="5"/>
  <c r="L637" i="5"/>
  <c r="L621" i="5"/>
  <c r="L605" i="5"/>
  <c r="L597" i="5"/>
  <c r="L573" i="5"/>
  <c r="L557" i="5"/>
  <c r="L541" i="5"/>
  <c r="L533" i="5"/>
  <c r="L517" i="5"/>
  <c r="L509" i="5"/>
  <c r="L493" i="5"/>
  <c r="L485" i="5"/>
  <c r="L469" i="5"/>
  <c r="L453" i="5"/>
  <c r="L445" i="5"/>
  <c r="L429" i="5"/>
  <c r="L421" i="5"/>
  <c r="L405" i="5"/>
  <c r="L389" i="5"/>
  <c r="L381" i="5"/>
  <c r="L365" i="5"/>
  <c r="L357" i="5"/>
  <c r="L341" i="5"/>
  <c r="L333" i="5"/>
  <c r="L317" i="5"/>
  <c r="L309" i="5"/>
  <c r="L293" i="5"/>
  <c r="L285" i="5"/>
  <c r="L269" i="5"/>
  <c r="L253" i="5"/>
  <c r="L245" i="5"/>
  <c r="L229" i="5"/>
  <c r="L221" i="5"/>
  <c r="L197" i="5"/>
  <c r="L181" i="5"/>
  <c r="L165" i="5"/>
  <c r="L157" i="5"/>
  <c r="L141" i="5"/>
  <c r="L133" i="5"/>
  <c r="L117" i="5"/>
  <c r="L101" i="5"/>
  <c r="L85" i="5"/>
  <c r="L53" i="5"/>
  <c r="L744" i="5"/>
  <c r="L728" i="5"/>
  <c r="L648" i="5"/>
  <c r="L568" i="5"/>
  <c r="L737" i="5"/>
  <c r="L721" i="5"/>
  <c r="L705" i="5"/>
  <c r="L689" i="5"/>
  <c r="L673" i="5"/>
  <c r="L657" i="5"/>
  <c r="L641" i="5"/>
  <c r="L625" i="5"/>
  <c r="L609" i="5"/>
  <c r="L593" i="5"/>
  <c r="L577" i="5"/>
  <c r="L561" i="5"/>
  <c r="L545" i="5"/>
  <c r="L529" i="5"/>
  <c r="L513" i="5"/>
  <c r="L497" i="5"/>
  <c r="L481" i="5"/>
  <c r="L465" i="5"/>
  <c r="L449" i="5"/>
  <c r="L433" i="5"/>
  <c r="L417" i="5"/>
  <c r="L401" i="5"/>
  <c r="L385" i="5"/>
  <c r="L369" i="5"/>
  <c r="L353" i="5"/>
  <c r="L337" i="5"/>
  <c r="L321" i="5"/>
  <c r="L305" i="5"/>
  <c r="L289" i="5"/>
  <c r="L273" i="5"/>
  <c r="L257" i="5"/>
  <c r="L241" i="5"/>
  <c r="L225" i="5"/>
  <c r="L209" i="5"/>
  <c r="L193" i="5"/>
  <c r="L177" i="5"/>
  <c r="L161" i="5"/>
  <c r="L145" i="5"/>
  <c r="L129" i="5"/>
  <c r="L113" i="5"/>
  <c r="L97" i="5"/>
  <c r="L81" i="5"/>
  <c r="L65" i="5"/>
  <c r="L49" i="5"/>
  <c r="L33" i="5"/>
  <c r="L17" i="5"/>
  <c r="L736" i="5"/>
  <c r="L720" i="5"/>
  <c r="L704" i="5"/>
  <c r="L688" i="5"/>
  <c r="L672" i="5"/>
  <c r="L656" i="5"/>
  <c r="L640" i="5"/>
  <c r="L624" i="5"/>
  <c r="L608" i="5"/>
  <c r="L592" i="5"/>
  <c r="L576" i="5"/>
  <c r="L560" i="5"/>
  <c r="L544" i="5"/>
  <c r="L528" i="5"/>
  <c r="L512" i="5"/>
  <c r="L496" i="5"/>
  <c r="L480" i="5"/>
  <c r="L464" i="5"/>
  <c r="L448" i="5"/>
  <c r="L432" i="5"/>
  <c r="L416" i="5"/>
  <c r="L400" i="5"/>
  <c r="L384" i="5"/>
  <c r="L368" i="5"/>
  <c r="L352" i="5"/>
  <c r="L336" i="5"/>
  <c r="L320" i="5"/>
  <c r="L304" i="5"/>
  <c r="L288" i="5"/>
  <c r="L272" i="5"/>
  <c r="L256" i="5"/>
  <c r="L240" i="5"/>
  <c r="L224" i="5"/>
  <c r="L208" i="5"/>
  <c r="L192" i="5"/>
  <c r="L176" i="5"/>
  <c r="L160" i="5"/>
  <c r="L144" i="5"/>
  <c r="L128" i="5"/>
  <c r="L112" i="5"/>
  <c r="L96" i="5"/>
  <c r="L80" i="5"/>
  <c r="L64" i="5"/>
  <c r="L48" i="5"/>
  <c r="L32" i="5"/>
  <c r="L16" i="5"/>
  <c r="L4" i="5"/>
  <c r="L3" i="5"/>
  <c r="L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<sst xmlns="http://schemas.openxmlformats.org/spreadsheetml/2006/main" count="15171" uniqueCount="5267">
  <si>
    <t>Item Type</t>
  </si>
  <si>
    <t>Publication Year</t>
  </si>
  <si>
    <t>Author</t>
  </si>
  <si>
    <t>Title</t>
  </si>
  <si>
    <t>Publication Title</t>
  </si>
  <si>
    <t>ISBN</t>
  </si>
  <si>
    <t>ISSN</t>
  </si>
  <si>
    <t>DOI</t>
  </si>
  <si>
    <t>Url</t>
  </si>
  <si>
    <t>Abstract Note</t>
  </si>
  <si>
    <t>Date</t>
  </si>
  <si>
    <t>Date Added</t>
  </si>
  <si>
    <t>Date Modified</t>
  </si>
  <si>
    <t>Access Date</t>
  </si>
  <si>
    <t>Pages</t>
  </si>
  <si>
    <t>Issue</t>
  </si>
  <si>
    <t>Volume</t>
  </si>
  <si>
    <t>journalArticle</t>
  </si>
  <si>
    <t>Wesseldijk, Laura W.; Mosing, Miriam A.; Ullén, Fredrik</t>
  </si>
  <si>
    <t>Why Is an Early Start of Training Related to Musical Skills in Adulthood? A Genetically Informative Study</t>
  </si>
  <si>
    <t>Psychological Science</t>
  </si>
  <si>
    <t>0956-7976</t>
  </si>
  <si>
    <t>10.1177/0956797620959014</t>
  </si>
  <si>
    <t>https://doi.org/10.1177/0956797620959014</t>
  </si>
  <si>
    <t>Experts in domains such as music or sports often start training early. It has been suggested that this may reflect a sensitive period in childhood for skill acquisition. However, it could be that familial factors (e.g., genetics) contribute to the association. Here, we examined the effect of age of onset of musical training on musical aptitude and achievement in professional musicians (n = 310) and twins (n = 7,786). In line with previous literature, results showed that an earlier age of onset was associated with higher aptitude and achievement in both samples. After we adjusted for lifetime practice hours, age of onset was associated only with aptitude (p &lt; .001; achievement: p &gt; .14). Twin analyses showed that the association with aptitude was fully explained by familial factors. Thus, these findings provide little support for a sensitive period for music but highlight that familiar factors play an important role for associations between age of onset of training and skills in adulthood.</t>
  </si>
  <si>
    <t>Wang, Sze-Yuh Nina; Inbar, Yoel</t>
  </si>
  <si>
    <t>Moral-Language Use by U.S. Political Elites</t>
  </si>
  <si>
    <t>10.1177/0956797620960397</t>
  </si>
  <si>
    <t>https://doi.org/10.1177/0956797620960397</t>
  </si>
  <si>
    <t>We used a distributed-language model to examine the moral language employed by U.S. political elites. In Study 1, we analyzed 687,360 Twitter messages (tweets) posted by accounts belonging to Democratic and Republican members of Congress from 2016 to 2018. In Study 2, we analyzed 2,630,688 speeches given on the floor of the House and Senate from 1981 to 2017. We found that partisan differences in moral-language use shifted over time as the parties gained or lost political power. Overall, lower political power was associated with greater use of moral language for both Democrats and Republicans. On Twitter, Democrats used more moral language in the period after Donald Trump won the 2016 presidential election. In Congressional transcripts, both Democrats and Republicans used more of most kinds of moral language when they were in the minority.</t>
  </si>
  <si>
    <t>14-26</t>
  </si>
  <si>
    <t>Wilks, Matti; Caviola, Lucius; Kahane, Guy; Bloom, Paul</t>
  </si>
  <si>
    <t>Children Prioritize Humans Over Animals Less Than Adults Do</t>
  </si>
  <si>
    <t>10.1177/0956797620960398</t>
  </si>
  <si>
    <t>https://doi.org/10.1177/0956797620960398</t>
  </si>
  <si>
    <t>Is the tendency to morally prioritize humans over animals weaker in children than adults? In two preregistered studies (total N = 622), 5- to 9-year-old children and adults were presented with moral dilemmas pitting varying numbers of humans against varying numbers of either dogs or pigs and were asked who should be saved. In both studies, children had a weaker tendency than adults to prioritize humans over animals. They often chose to save multiple dogs over one human, and many valued the life of a dog as much as the life of a human. Although they valued pigs less, the majority still prioritized 10 pigs over one human. By contrast, almost all adults chose to save one human over even 100 dogs or pigs. Our findings suggest that the common view that humans are far more morally important than animals appears late in development and is likely socially acquired.</t>
  </si>
  <si>
    <t>27-38</t>
  </si>
  <si>
    <t>Landry, Mathieu; Da Silva Castanheira, Jason; Sackur, Jérôme; Raz, Amir</t>
  </si>
  <si>
    <t>Difficult Turned Easy: Suggestion Renders a Challenging Visual Task Simple</t>
  </si>
  <si>
    <t>10.1177/0956797620954856</t>
  </si>
  <si>
    <t>https://doi.org/10.1177/0956797620954856</t>
  </si>
  <si>
    <t>Suggestions can cause some individuals to miss or disregard existing visual stimuli, but can they infuse sensory input with nonexistent information? Although several prominent theories of hypnotic suggestion propose that mental imagery can change our perceptual experience, data to support this stance remain sparse. The present study addressed this lacuna, showing how suggesting the presence of physically absent, yet critical, visual information transforms an otherwise difficult task into an easy one. Here, we show how adult participants who are highly susceptible to hypnotic suggestion successfully hallucinated visual occluders on top of moving objects. Our findings support the idea that, at least in some people, suggestions can add perceptual information to sensory input. This observation adds meaningful weight to theoretical, clinical, and applied aspects of the brain and psychological sciences.</t>
  </si>
  <si>
    <t>39-49</t>
  </si>
  <si>
    <t>Thöni, Christian; Volk, Stefan; Cortina, Jose M.</t>
  </si>
  <si>
    <t>Greater Male Variability in Cooperation: Meta-Analytic Evidence for an Evolutionary Perspective</t>
  </si>
  <si>
    <t>10.1177/0956797620956632</t>
  </si>
  <si>
    <t>https://doi.org/10.1177/0956797620956632</t>
  </si>
  <si>
    <t>Do men and women differ systematically in their cooperation behaviors? Researchers have long grappled with this question, and studies have returned equivocal results. We developed an evolutionary perspective according to which men are characterized by greater intrasex variability in cooperation as a result of sex-differentiated psychological adaptations. We tested our hypothesis in two meta-analyses. The first involved the raw data of 40 samples from 23 social-dilemma studies with 8,123 participants. Findings provided strong support for our perspective. Whereas we found that the two sexes do not differ in average cooperation levels, men are much more likely to behave either selfishly or altruistically, whereas women are more likely to be moderately cooperative. We confirmed our findings in a second meta-analytic study of 28 samples from 23 studies of organizational citizenship behavior with 13,985 participants. Our results highlight the importance of taking intrasex variability into consideration when studying sex differences in cooperation and suggest important future research directions.</t>
  </si>
  <si>
    <t>50-63</t>
  </si>
  <si>
    <t>Hoff, Kevin A.; Einarsdóttir, Sif; Chu, Chu; Briley, Daniel A.; Rounds, James</t>
  </si>
  <si>
    <t>Personality Changes Predict Early Career Outcomes: Discovery and Replication in 12-Year Longitudinal Studies</t>
  </si>
  <si>
    <t>10.1177/0956797620957998</t>
  </si>
  <si>
    <t>https://doi.org/10.1177/0956797620957998</t>
  </si>
  <si>
    <t>In this research, we examined whether personality changes from adolescence to young adulthood predicted five early career outcomes: degree attainment, income, occupational prestige, career satisfaction, and job satisfaction. The study used two representative samples of Icelandic youth (Sample 1: n = 485, Sample 2: n = 1,290) and measured personality traits over 12 years (ages ~17 to 29 years). Results revealed that certain patterns of personality growth predicted career outcomes over and above adolescent trait levels and crystallized ability. Across both samples, the strongest effects were found for growth in emotional stability (income and career satisfaction), conscientiousness (career satisfaction), and extraversion (career satisfaction and job satisfaction). Initial trait levels also predicted career success, highlighting the long-term predictive power of personality. Overall, our findings show that personality has important effects on early career outcomes—both through stable trait levels and how people change over time. We discuss implications for public policy, for theoretical principles of personality development, and for young people making career decisions.</t>
  </si>
  <si>
    <t>64-79</t>
  </si>
  <si>
    <t>Shechter, Adi; Share, David L.</t>
  </si>
  <si>
    <t>Keeping an Eye on Effort: A Pupillometric Investigation of Effort and Effortlessness in Visual Word Recognition</t>
  </si>
  <si>
    <t>10.1177/0956797620958638</t>
  </si>
  <si>
    <t>https://doi.org/10.1177/0956797620958638</t>
  </si>
  <si>
    <t>Rapid and seemingly effortless word recognition is a virtually unquestioned characteristic of skilled reading, yet the definition and operationalization of the concept of cognitive effort have proven elusive. We investigated the cognitive effort involved in oral and silent word reading using pupillometry among adults (Experiment 1, N = 30; Experiment 2, N = 20) and fourth through sixth graders (Experiment 3, N = 30; Experiment 4, N = 18). We compared multiple pupillary measures (mean, peak, and peak latency) for reading familiar words (real words) and unfamiliar letter strings (pseudowords) varying in length. Converging with the behavioral data for accuracy and response times, pupillary responses demonstrated a greater degree of cognitive effort for pseudowords compared with real words and stronger length effects for pseudowords than for real words. These findings open up new possibilities for studying the issue of effort and effortlessness in the field of word recognition and other fields of skill learning.</t>
  </si>
  <si>
    <t>80-95</t>
  </si>
  <si>
    <t>Kelley, Timothy D.; McNeely, Debbie A.; Serra, Michael J.; Davis, Tyler</t>
  </si>
  <si>
    <t>Delayed Judgments of Learning Are Associated With Activation of Information From Past Experiences: A Neurobiological Examination</t>
  </si>
  <si>
    <t>10.1177/0956797620958004</t>
  </si>
  <si>
    <t>https://doi.org/10.1177/0956797620958004</t>
  </si>
  <si>
    <t>Research in metacognition suggests that the information people use to predict their memory performance can vary depending on the contexts in which they make their predictions. For example, if people judge their memories after a delay from initial encoding, they may be more likely to use retrieved information about the past encoding experience than if they judged memories immediately after encoding. Although this seems intuitive, past behavioral and neuroimaging work has not tested whether delayed memory judgments are more strongly coupled with information about past experiences than immediate memory judgments. We scanned participants using functional MRI while they encoded paired associates and made predictions about their future memory performance either immediately after encoding or after a delay. Consistent with the hypothesis that people use retrieved information about past experiences to inform delayed memory judgments, our results showed that activation patterns associated with past experience were more strongly coupled with delayed memory judgments than with immediate ones.</t>
  </si>
  <si>
    <t>96-108</t>
  </si>
  <si>
    <t>Yu, Chi-Lin; Stanzione, Christopher M.; Wellman, Henry M.; Lederberg, Amy R.</t>
  </si>
  <si>
    <t>Theory-of-Mind Development in Young Deaf Children With Early Hearing Provisions</t>
  </si>
  <si>
    <t>10.1177/0956797620960389</t>
  </si>
  <si>
    <t>https://doi.org/10.1177/0956797620960389</t>
  </si>
  <si>
    <t>Deaf and hard-of-hearing (DHH) children born to hearing parents have profound theory-of-mind (ToM) delays, yet little is known about how providing hearing assistance early in life, through cochlear implants and hearing aids, influences their ToM development. We thus addressed (a) whether young DHH children with early hearing provision developed ToM differently than older children did in previous research and (b) what ToM understandings characterize this understudied population. Findings from 84 three- to six-year-old DHH children primarily acquiring spoken language demonstrated that accumulated hearing experience influenced their ToM, as measured by a five-step ToM scale. Moreover, language abilities mediated this developmental relationship: Children with more advanced language abilities, because of more time using cochlear implants and hearing aids, had better ToM growth. These findings demonstrate the crucial relationships among hearing, language, and ToM for DHH children acquiring spoken language, thereby addressing theoretical and practical questions about ToM development.</t>
  </si>
  <si>
    <t>109-119</t>
  </si>
  <si>
    <t>Moran, Tal; Hughes, Sean; Hussey, Ian; Vadillo, Miguel A.; Olson, Michael A.; Aust, Frederik; Bading, Karoline; Balas, Robert; Benedict, Taylor; Corneille, Olivier; Douglas, Samantha B.; Ferguson, Melissa J.; Fritzlen, Katherine A.; Gast, Anne; Gawronski, Bertram; Giménez-Fernández, Tamara; Hanusz, Krzysztof; Heycke, Tobias; Högden, Fabia; Hütter, Mandy; Kurdi, Benedek; Mierop, Adrien; Richter, Jasmin; Sarzyńska-Wawer, Justyna; Smith, Colin Tucker; Stahl, Christoph; Thomasius, Philine; Unkelbach, Christian; De Houwer, Jan</t>
  </si>
  <si>
    <t>Incidental Attitude Formation via the Surveillance Task: A Preregistered Replication of the Olson and Fazio (2001) Study</t>
  </si>
  <si>
    <t>10.1177/0956797620968526</t>
  </si>
  <si>
    <t>https://doi.org/10.1177/0956797620968526</t>
  </si>
  <si>
    <t>Evaluative conditioning is one of the most widely studied procedures for establishing and changing attitudes. The surveillance task is a highly cited evaluative-conditioning paradigm and one that is claimed to generate attitudes without awareness. The potential for evaluative-conditioning effects to occur without awareness continues to fuel conceptual, theoretical, and applied developments. Yet few published studies have used this task, and most are characterized by small samples and small effect sizes. We conducted a high-powered (N = 1,478 adult participants), preregistered close replication of the original surveillance-task study (Olson &amp; Fazio, 2001). We obtained evidence for a small evaluative-conditioning effect when “aware” participants were excluded using the original criterion—therefore replicating the original effect. However, no such effect emerged when three other awareness criteria were used. We suggest that there is a need for caution when using evidence from the surveillance-task effect to make theoretical and practical claims about “unaware” evaluative-conditioning effects.</t>
  </si>
  <si>
    <t>120-131</t>
  </si>
  <si>
    <t>Martinez, Joel E.; Feldman, Lauren A.; Feldman, Mallory J.; Cikara, Mina</t>
  </si>
  <si>
    <t>Narratives Shape Cognitive Representations of Immigrants and Immigration-Policy Preferences</t>
  </si>
  <si>
    <t>10.1177/0956797620963610</t>
  </si>
  <si>
    <t>https://doi.org/10.1177/0956797620963610</t>
  </si>
  <si>
    <t>Scholars from across the social and media sciences have issued a clarion call to address a recent resurgence in criminalized characterizations of immigrants. Do these characterizations meaningfully impact individuals’ beliefs about immigrants and immigration? Across two online convenience samples (total N = 1,054 adult U.S. residents), we applied a novel analytic technique to test how different narratives—achievement, criminal, and struggle-oriented—impacted cognitive representations of German, Russian, Syrian, and Mexican immigrants and the concept of immigrants in general. All stories featured male targets. Achievement stories homogenized individual immigrant representations, whereas both criminal and struggle-oriented stories racialized them along a White/non-White axis: Germany clustered with Russia, and Syria clustered with Mexico. However, criminal stories were unique in making our most egalitarian participants’ representations as differentiated as our least egalitarian participants’. Narratives about individual immigrants also generalized to update representations of nationality groups. Most important, narrative-induced representations correlated with immigration-policy preferences: Achievement narratives and corresponding homogenized representations promoted preferences for less restriction, and criminal narratives promoted preferences for more.</t>
  </si>
  <si>
    <t>135-152</t>
  </si>
  <si>
    <t>Arnold, Sophie H.; McAuliffe, Katherine</t>
  </si>
  <si>
    <t>Children Show a Gender Gap in Negotiation</t>
  </si>
  <si>
    <t>10.1177/0956797620965544</t>
  </si>
  <si>
    <t>https://doi.org/10.1177/0956797620965544</t>
  </si>
  <si>
    <t>In the United States, there is an unfortunate yet pervasive gender gap in wages: Women tend to make less than men for doing the same work. One prominent account for why this wage gap exists is that women and men negotiate differently. However, we currently do not know whether differences in negotiation are a product of extensive experience or are deeply rooted in development. Here, we brought data from children to bear on this important question. We gave 240 children between the ages of 4 and 9 years old a chance to negotiate for a bonus with a female or a male evaluator. Boys asked for the same bonus from a male and a female evaluator. Older girls, in contrast, asked for a smaller bonus from a male than a female evaluator. Our findings suggest that a gender gap in negotiation emerges surprisingly early in development, highlighting childhood as a key period for interventions.</t>
  </si>
  <si>
    <t>153-158</t>
  </si>
  <si>
    <t>Klusowski, Joowon; Small, Deborah A.; Simmons, Joseph P.</t>
  </si>
  <si>
    <t>Does Choice Cause an Illusion of Control?</t>
  </si>
  <si>
    <t>10.1177/0956797620958009</t>
  </si>
  <si>
    <t>https://doi.org/10.1177/0956797620958009</t>
  </si>
  <si>
    <t>Previous research suggests that choice causes an illusion of control—that it makes people feel more likely to achieve preferable outcomes, even when they are selecting among options that are functionally identical (e.g., lottery tickets with an identical chance of winning). This research has been widely accepted as evidence that choice can have significant welfare effects, even when it confers no actual control. In this article, we report the results of 17 experiments that examined whether choice truly causes an illusion of control (N = 10,825 online and laboratory participants). We found that choice rarely makes people feel more likely to achieve preferable outcomes—unless it makes the preferable outcomes actually more likely—and when it does, it is not because choice causes an illusion but because choice reflects some participants’ preexisting (illusory) beliefs that the functionally identical options are not identical. Overall, choice does not seem to cause an illusion of control.</t>
  </si>
  <si>
    <t>159-172</t>
  </si>
  <si>
    <t>Cone, Jeremy; Flaharty, Kathryn; Ferguson, Melissa J.</t>
  </si>
  <si>
    <t>The Long-Term Effects of New Evidence on Implicit Impressions of Other People</t>
  </si>
  <si>
    <t>10.1177/0956797620963559</t>
  </si>
  <si>
    <t>https://doi.org/10.1177/0956797620963559</t>
  </si>
  <si>
    <t>Implicit impressions are often assumed to be difficult to update in light of new information. Even when an intervention appears to successfully change implicit evaluations, the effects have been found to be fleeting, reverting to baseline just hours or days later. Recent findings, however, show that two properties of new evidence—diagnosticity and believability—can result in very rapid implicit updating. In the current studies, we assessed the long-term effects of evidence possessing these two properties on implicit updating over periods of days, weeks, and months. Three studies assessed the malleability of implicit evaluations after memory consolidation (Study 1; N = 396) as well as the longer-term trajectories of implicit responses after exposure to new evidence about novel targets (Study 2; N = 375) and familiar ones (Study 3; N = 341). In contrast with recent work, our findings suggest that implicit impressions can exhibit both flexibility after consolidation and durability weeks or months later.</t>
  </si>
  <si>
    <t>173-188</t>
  </si>
  <si>
    <t>Moty, Kelsey; Rhodes, Marjorie</t>
  </si>
  <si>
    <t>The Unintended Consequences of the Things We Say: What Generic Statements Communicate to Children About Unmentioned Categories</t>
  </si>
  <si>
    <t>10.1177/0956797620953132</t>
  </si>
  <si>
    <t>https://doi.org/10.1177/0956797620953132</t>
  </si>
  <si>
    <t>Adults frequently use generic language (e.g., “Boys play sports”) to communicate information about social groups to children. Whereas previous research speaks to how children often interpret information about the groups described by generic statements, less is known about what generic claims may implicitly communicate about unmentioned groups (e.g., the possibility that “Boys play sports” implies that girls do not). Study 1 (287 four- to six-year-olds, 56 adults) and Study 2 (84 four- to six-year-olds) found that children as young as 4.5 years draw inferences about unmentioned categories from generic claims (but not matched specific statements)—and that the tendency to make these inferences strengthens with age. Study 3 (181 four- to seven-year-olds, 65 adults) provides evidence that pragmatic reasoning serves as a mechanism underlying these inferences. We conclude by discussing the role that generic language may play in inadvertently communicating social stereotypes to young children.</t>
  </si>
  <si>
    <t>189-203</t>
  </si>
  <si>
    <t>Austen, Joseph M.; Pickering, Corran; Sprengel, Rolf; Sanderson, David J.</t>
  </si>
  <si>
    <t>Dissociating Representations of Time and Number in Reinforcement-Rate Learning by Deletion of the GluA1 AMPA Receptor Subunit in Mice</t>
  </si>
  <si>
    <t>10.1177/0956797620960392</t>
  </si>
  <si>
    <t>https://doi.org/10.1177/0956797620960392</t>
  </si>
  <si>
    <t>Theories of learning differ in whether they assume that learning reflects the strength of an association between memories or symbolic encoding of the statistical properties of events. We provide novel evidence for symbolic encoding of informational variables by demonstrating that sensitivity to time and number in learning is dissociable. Whereas responding in normal mice was dependent on reinforcement rate, responding in mice that lacked the GluA1 AMPA receptor subunit was insensitive to reinforcement rate and, instead, dependent on the number of times a cue had been paired with reinforcement. This suggests that GluA1 is necessary for weighting numeric information by temporal information in order to calculate reinforcement rate. Sample sizes per genotype varied between seven and 23 across six experiments and consisted of both male and female mice. The results provide evidence for explicit encoding of variables by animals rather than implicit encoding via variations in associative strength.</t>
  </si>
  <si>
    <t>204-217</t>
  </si>
  <si>
    <t>Charlesworth, Tessa E. S.; Yang, Victor; Mann, Thomas C.; Kurdi, Benedek; Banaji, Mahzarin R.</t>
  </si>
  <si>
    <t>Gender Stereotypes in Natural Language: Word Embeddings Show Robust Consistency Across Child and Adult Language Corpora of More Than 65 Million Words</t>
  </si>
  <si>
    <t>10.1177/0956797620963619</t>
  </si>
  <si>
    <t>https://doi.org/10.1177/0956797620963619</t>
  </si>
  <si>
    <t>Stereotypes are associations between social groups and semantic attributes that are widely shared within societies. The spoken and written language of a society affords a unique way to measure the magnitude and prevalence of these widely shared collective representations. Here, we used word embeddings to systematically quantify gender stereotypes in language corpora that are unprecedented in size (65+ million words) and scope (child and adult conversations, books, movies, TV). Across corpora, gender stereotypes emerged consistently and robustly for both theoretically selected stereotypes (e.g., work–home) and comprehensive lists of more than 600 personality traits and more than 300 occupations. Despite underlying differences across language corpora (e.g., time periods, formats, age groups), results revealed the pervasiveness of gender stereotypes in every corpus. Using gender stereotypes as the focal issue, we unite 19th-century theories of collective representations and 21st-century evidence on implicit social cognition to understand the subtle yet persistent presence of collective representations in language.</t>
  </si>
  <si>
    <t>218-240</t>
  </si>
  <si>
    <t>FitzGibbon, Lily; Komiya, Asuka; Murayama, Kou</t>
  </si>
  <si>
    <t>The Lure of Counterfactual Curiosity: People Incur a Cost to Experience Regret</t>
  </si>
  <si>
    <t>10.1177/0956797620963615</t>
  </si>
  <si>
    <t>https://doi.org/10.1177/0956797620963615</t>
  </si>
  <si>
    <t>After you make a decision, it is sometimes possible to seek information about how things would be if you had acted otherwise. We investigated the lure of this counterfactual information, namely, counterfactual curiosity. In a set of five experiments (total N = 150 adults), we used an adapted Balloon Analogue Risk Task with varying costs of information. At a cost, people were willing to seek information about how much they could have won, even though it had little utility and a negative emotional impact (i.e., it led to regret). We explored the downstream effects of seeking information on emotion, behavior adjustment, and ongoing performance, showing that it has little or even negative performance benefit. We also replicated the findings with a large-sample (N = 361 adults) preregistered experiment that excluded possible alternative explanations. This suggests that information about counterfactual alternatives has a strong motivational lure—people simply cannot help seeking it.</t>
  </si>
  <si>
    <t>241-255</t>
  </si>
  <si>
    <t>Makovski, Tal; Chajut, Eran</t>
  </si>
  <si>
    <t>Preparing for the Worst: Attention is Enhanced Prior to Any Upcoming Emotional or Neutral Stimulus</t>
  </si>
  <si>
    <t>10.1177/0956797620963612</t>
  </si>
  <si>
    <t>https://doi.org/10.1177/0956797620963612</t>
  </si>
  <si>
    <t>Do people allocate more or fewer attentional resources when preparing for negative emotional visual stimuli to appear? In three experiments (total N = 150), participants performed a change-detection task while expecting a neutral, threatening, disgusting, or joyful stimulus or no stimulus to appear at a fixed moment. Responses to an infrequent dot probe were faster when participants were expecting a distracting stimulus. Importantly, although only negative stimuli impaired change-detection performance, there was no difference between the preparation effect for threatening and neutral stimuli (Experiment 1) or disgusting and joyful stimuli (Experiment 3). The preparation effects were also unaffected by the participant’s anxiety level. Experiment 2 confirmed that the threatening images affected performance when the dot probe appeared after the image. These results suggest that the visual system increases alertness in response to any upcoming stimulus and further imply that the effects of emotional stimuli largely occur after, but not before, the stimuli appear.</t>
  </si>
  <si>
    <t>256-266</t>
  </si>
  <si>
    <t>Ovalle-Fresa, Rebecca; Uslu, Arif Sinan; Rothen, Nicolas</t>
  </si>
  <si>
    <t>Levels of Processing Affect Perceptual Features in Visual Associative Memory</t>
  </si>
  <si>
    <t>10.1177/0956797620965519</t>
  </si>
  <si>
    <t>https://doi.org/10.1177/0956797620965519</t>
  </si>
  <si>
    <t>The levels of processing (LOP) account has inspired thousands of studies with verbal material. The few studies investigating levels of processing with nonverbal stimuli used images with nameable objects that, like meaningful words, lend themselves to semantic processing. Thus, nothing is known about the effects of different levels of processing on basic visual perceptual features, such as color. Across four experiments, we tested 187 participants to investigate whether the LOP framework also applies to basic perceptual features in visual associative memory. For Experiments 1 and 2, we developed a paradigm to investigate recognition memory for associations of basic visual features. Participants had to memorize object–color associations (Experiment 1) and fractal–color associations (Experiment 2, to suppress verbalization). In Experiments 3 and 4, we extended our account to cued recall. All experiments revealed reliable LOP effects for basic perceptual features in visual associative memory. Our findings demonstrate that the LOP account is more universal than the current literature suggests.</t>
  </si>
  <si>
    <t>267-279</t>
  </si>
  <si>
    <t>Deeb, Abdul-Rahim; Cesanek, Evan; Domini, Fulvio</t>
  </si>
  <si>
    <t>Newtonian Predictions Are Integrated With Sensory Information in 3D Motion Perception</t>
  </si>
  <si>
    <t>10.1177/0956797620966785</t>
  </si>
  <si>
    <t>https://doi.org/10.1177/0956797620966785</t>
  </si>
  <si>
    <t>Because the motions of everyday objects obey Newtonian mechanics, perhaps these laws or approximations thereof are internalized by the brain to facilitate motion perception. Shepard’s seminal investigations of this hypothesis demonstrated that the visual system fills in missing information in a manner consistent with kinematic constraints. Here, we show that perception relies on internalized regularities not only when filling in missing information but also when available motion information is inconsistent with the expected outcome of a physical event. When healthy adult participants (Ns = 11, 11, 12, respectively, in Experiments 1, 2, and 3) viewed 3D billiard-ball collisions demonstrating varying degrees of consistency with Newtonian mechanics, their perceptual judgments of postcollision trajectories were biased toward the Newtonian outcome. These results were consistent with a maximum-likelihood model of sensory integration in which perceived target motion following a collision is a reliability-weighted average of a sensory estimate and an internal prediction consistent with Newtonian mechanics.</t>
  </si>
  <si>
    <t>280-291</t>
  </si>
  <si>
    <t>Ferrigno, Stephen; Huang, Yiyun; Cantlon, Jessica F.</t>
  </si>
  <si>
    <t>Reasoning Through the Disjunctive Syllogism in Monkeys</t>
  </si>
  <si>
    <t>10.1177/0956797620971653</t>
  </si>
  <si>
    <t>https://doi.org/10.1177/0956797620971653</t>
  </si>
  <si>
    <t>The capacity for logical inference is a critical aspect of human learning, reasoning, and decision-making. One important logical inference is the disjunctive syllogism: given A or B, if not A, then B. Although the explicit formation of this logic requires symbolic thought, previous work has shown that nonhuman animals are capable of reasoning by exclusion, one aspect of the disjunctive syllogism (e.g., not A = avoid empty). However, it is unknown whether nonhuman animals are capable of the deductive aspects of a disjunctive syllogism (the dependent relation between A and B and the inference that “if not A, then B” must be true). Here, we used a food-choice task to test whether monkeys can reason through an entire disjunctive syllogism. Our results show that monkeys do have this capacity. Therefore, the capacity is not unique to humans and does not require language.</t>
  </si>
  <si>
    <t>292-300</t>
  </si>
  <si>
    <t>Gula, Bartosz; Vaci, Nemanja; Alexandrowicz, Rainer W.; Bilalić, Merim</t>
  </si>
  <si>
    <t>Never Too Much—The Benefit of Talent to Team Performance in the National Basketball Association: Comment on Swaab, Schaerer, Anicich, Ronay, and Galinsky (2014)</t>
  </si>
  <si>
    <t>10.1177/0956797620960396</t>
  </si>
  <si>
    <t>https://doi.org/10.1177/0956797620960396</t>
  </si>
  <si>
    <t>301-304</t>
  </si>
  <si>
    <t>Acknowledgment</t>
  </si>
  <si>
    <t>10.1177/0956797621992113</t>
  </si>
  <si>
    <t>https://doi.org/10.1177/0956797621992113</t>
  </si>
  <si>
    <t>305-309</t>
  </si>
  <si>
    <t>Blake, Khandis R.; O’Dean, Siobhan M.; Lian, James; Denson, Thomas F.</t>
  </si>
  <si>
    <t>Misogynistic Tweets Correlate With Violence Against Women</t>
  </si>
  <si>
    <t>10.1177/0956797620968529</t>
  </si>
  <si>
    <t>https://doi.org/10.1177/0956797620968529</t>
  </si>
  <si>
    <t>How online social behavior covaries with real-world outcomes remains poorly understood. We examined the relationship between the frequency of misogynistic attitudes expressed on Twitter and incidents of domestic and family violence that were reported to the Federal Bureau of Investigation. We tracked misogynistic tweets in more than 400 areas across 47 American states from 2013 to 2014. Correlation and regression analyses found that misogynistic tweets were related to domestic- and family-violence incidents in those areas. A cross-lagged model showed that misogynistic tweets positively predicted domestic and family violence 1 year later; however, this effect was small. Results were robust to several known predictors of domestic violence. Our findings identify geolocated online misogyny as co-occurring with domestic and family violence. Because the longitudinal relationship between misogynistic tweets and domestic and family violence was small and conducted at the societal level, more research with multilevel data might be useful in the prediction of future violence.</t>
  </si>
  <si>
    <t>315-325</t>
  </si>
  <si>
    <t>Urry, Heather L.; Crittle, Chelsea S.; Floerke, Victoria A.; Leonard, Michael Z.; Perry, Clinton S.; Akdilek, Naz; Albert, Erica R.; Block, Avram J.; Bollinger, Caroline Ackerley; Bowers, Emily M.; Brody, Renee S.; Burk, Kelly C.; Burnstein, Ally; Chan, Allissa K.; Chan, Petrina C.; Chang, Lena J.; Chen, Emily; Chiarawongse, Chakrapand Paul; Chin, Gregory; Chin, Kathy; Cooper, Ben G.; Corneilson, Katherine Adele; Danielson, Amanda M.; Davis, Elizabeth S.; Devis, Ycar; Dong, Melissa; Dossett, Elizabeth K.; Dulchin, Nick; Duong, Vincent N.; Ewing, Ben; Fuller, Julia Mansfield; Gartman, Thomas E.; Goldberg, Chad R.; Greenfield, Jesse; Groh, Selena; Hamilton, Ross A.; Hodge, Will; Van Hong, Dylan; Insler, Joshua E.; Jahan, Aava B.; Jimbo, Jessica Paola; Kahn, Emma M.; Knight, Daniel; Konstantin, Grace E.; Kornick, Caitlin; Kramer, Zachary J.; Lauzé, Meghan S.; Linnehan, Misha S.; Lombardi, Tommaso; Long, Hayley; Lotstein, Alec J.; Lyncee, Myrna-Nahisha A.; Lyons, Monica Gabriella; Maayan, Eli; May, Nicole Marie; McCall, Elizabeth C.; Montgomery-Walsh, Rhea Ann Charlotte; Morscher, Michael C.; Moser, Amelia D.; Mueller, Alexandra S.; Mujica, Christin A.; Na, Elim; Newman, Isabelle R.; O’Brien, Meghan K.; Ochoa Castillo, Katherine Alexandra; Onipede, Zaenab Ayotola; Pace, Danielle A.; Park, Jasper H.; Perdikari, Angeliki; Perloff, Catherine E.; Perry, Rachel C.; Pillai, Akash A.; Rajpal, Avni; Ranalli, Emma; Schreier, Jillian E.; Shangguan, Justin R.; Silver, Micaela Jen; Spratt, Avery Glennon; Stein, Rachel E.; Steinhauer, Grant J.; Valera, Devon K.; Vervoordt, Samantha M.; Walton, Lena; Weinflash, Noah W.; Weinstock, Karen; Yuan, Jiaqi; Zarrella, Dominique T.; Zarrow, Jonah E.</t>
  </si>
  <si>
    <t>Don’t Ditch the Laptop Just Yet: A Direct Replication of Mueller and Oppenheimer’s (2014) Study 1 Plus Mini Meta-Analyses Across Similar Studies</t>
  </si>
  <si>
    <t>10.1177/0956797620965541</t>
  </si>
  <si>
    <t>https://doi.org/10.1177/0956797620965541</t>
  </si>
  <si>
    <t>In this direct replication of Mueller and Oppenheimer’s (2014) Study 1, participants watched a lecture while taking notes with a laptop (n = 74) or longhand (n = 68). After a brief distraction and without the opportunity to study, they took a quiz. As in the original study, laptop participants took notes containing more words spoken verbatim by the lecturer and more words overall than did longhand participants. However, laptop participants did not perform better than longhand participants on the quiz. Exploratory meta-analyses of eight similar studies echoed this pattern. In addition, in both the original study and our replication, higher word count was associated with better quiz performance, and higher verbatim overlap was associated with worse quiz performance, but the latter finding was not robust in our replication. Overall, results do not support the idea that longhand note taking improves immediate learning via better encoding of information.</t>
  </si>
  <si>
    <t>326-339</t>
  </si>
  <si>
    <t>Penning, Melanie D.; Ruiz-Rizzo, Adriana L.; Redel, Petra; Müller, Hermann J.; Salminen, Tiina; Strobach, Tilo; Behrens, Simone; Schubert, Torsten; Sorg, Christian; Finke, Kathrin</t>
  </si>
  <si>
    <t>Alertness Training Increases Visual Processing Speed in Healthy Older Adults</t>
  </si>
  <si>
    <t>10.1177/0956797620965520</t>
  </si>
  <si>
    <t>https://doi.org/10.1177/0956797620965520</t>
  </si>
  <si>
    <t>In this study, we investigated whether alertness training in healthy older adults increases visual processing speed (VPS) and whether functional connectivity in the cingulo-opercular network predicts training gain. Using the theory of visual attention, we derived quantitative estimates of VPS before and after training. In Study 1, 75 healthy older adults participated in alertness training, active-control training, or no training (n = 25 each). A significant Group × Session interaction indicated an increase in VPS in the alertness-training group but not in the control group, despite VPS not differing significantly between groups before training. In Study 2, 29 healthy older adults underwent resting-state functional MRI and then participated in alertness training. Pretraining functional connectivity in the cingulo-opercular network correlated with the individual training-induced change in VPS. In conclusion, results indicate that alertness training improves visual processing in older adults and that functional connectivity in the cingulo-opercular network provides a neural marker for predicting individual training gain.</t>
  </si>
  <si>
    <t>340-353</t>
  </si>
  <si>
    <t>Brummelman, Eddie; Nevicka, Barbara; O’Brien, Joseph M.</t>
  </si>
  <si>
    <t>Narcissism and Leadership in Children</t>
  </si>
  <si>
    <t>10.1177/0956797620965536</t>
  </si>
  <si>
    <t>https://doi.org/10.1177/0956797620965536</t>
  </si>
  <si>
    <t>Some leaders display high levels of narcissism. Does the link between narcissism levels and leadership exist in childhood? We conducted, to our knowledge, the first study of the relationship between narcissism levels and various aspects of leadership in children (N = 332, ages 7–14 years). We assessed narcissism levels using the Childhood Narcissism Scale and assessed leadership emergence in classrooms using peer nominations. Children then performed a group task in which one child was randomly assigned as leader. We assessed perceived and actual leadership functioning. Children with higher narcissism levels more often emerged as leaders in classrooms. When given a leadership role in the task, children with higher narcissism levels perceived themselves as better leaders, but their actual leadership functioning did not differ significantly from that of other leaders. Specification-curve analyses corroborated these findings. Thus, children with relatively high narcissism levels tend to emerge as leaders, even though they may not excel as leaders.</t>
  </si>
  <si>
    <t>354-363</t>
  </si>
  <si>
    <t>Rocklage, Matthew D.; Luttrell, Andrew</t>
  </si>
  <si>
    <t>Attitudes Based on Feelings: Fixed or Fleeting?</t>
  </si>
  <si>
    <t>10.1177/0956797620965532</t>
  </si>
  <si>
    <t>https://doi.org/10.1177/0956797620965532</t>
  </si>
  <si>
    <t>Researchers and practitioners want to create opinions that stick. Yet whereas some opinions stay fixed, others are as fleeting as the time it takes to report them. In seven longitudinal studies with more than 20,000 individuals, we found that attitudes based more on emotion are relatively fixed. Whether participants evaluated brand-new Christmas gifts or one of 40 brands, the more emotional their opinion, the less it changed over time, particularly if it was positive. In a word-of-mouth linguistic analysis of 75,000 real-world online reviews, we found that the more emotional consumers are in their first review, the more that attitude persists when they express it again even years later. Finally, more emotion-evoking persuasive messages create attitudes that decay less over time, further establishing emotion’s causal effect. These effects persist above and beyond other attitude-strength attributes. Interestingly, we also found that lay individuals generally fail to appreciate the relation between emotionality and attitude stability.</t>
  </si>
  <si>
    <t>364-380</t>
  </si>
  <si>
    <t>Grossmann, Igor; Dorfman, Anna; Oakes, Harrison; Santos, Henri C.; Vohs, Kathleen D.; Scholer, Abigail A.</t>
  </si>
  <si>
    <t>Training for Wisdom: The Distanced-Self-Reflection Diary Method</t>
  </si>
  <si>
    <t>10.1177/0956797620969170</t>
  </si>
  <si>
    <t>https://doi.org/10.1177/0956797620969170</t>
  </si>
  <si>
    <t>How can people wisely navigate social conflict? Two preregistered longitudinal experiments (Study 1: Canadian adults; Study 2: American and Canadian adults; total N = 555) tested whether encouraging distanced (i.e., third-person) self-reflection would help promote wisdom. Both experiments measured wise reasoning (i.e., intellectual humility, open-mindedness about how situations could unfold, consideration of and attempts to integrate diverse viewpoints) about challenging interpersonal events. In a month-long experiment (Study 1), participants used either a third- or first-person perspective in diary reflections on each day’s most significant experience. Compared with preintervention assessments, assessments made after the intervention revealed that participants reflecting in the third person showed a significant increase in wise reasoning about interpersonal challenges. These effects were statistically accounted for by shifts in diary-based reflections toward a broader self-focus. A week-long experiment (Study 2) replicated the third-person self-reflection effect on wise reasoning (vs. first-person and no-pronoun control conditions). These findings suggest an efficient and evidence-based method for fostering wise reasoning.</t>
  </si>
  <si>
    <t>381-394</t>
  </si>
  <si>
    <t>Burt, S. Alexandra; Clark, D. Angus; Gershoff, Elizabeth T.; Klump, Kelly L.; Hyde, Luke W.</t>
  </si>
  <si>
    <t>Twin Differences in Harsh Parenting Predict Youth’s Antisocial Behavior</t>
  </si>
  <si>
    <t>10.1177/0956797620968532</t>
  </si>
  <si>
    <t>https://doi.org/10.1177/0956797620968532</t>
  </si>
  <si>
    <t>In the current study, we leveraged differences within twin pairs to examine whether harsh parenting is associated with children’s antisocial behavior via environmental (vs. genetic) transmission. We examined two independent samples from the Michigan State University Twin Registry. Our primary sample contained 1,030 families (2,060 twin children; 49% female; 6–10 years old) oversampled for exposure to disadvantage. Our replication sample included 240 families (480 twin children; 50% female; 6–15 years old). Co-twin control analyses were conducted using a specification-curve framework, an exhaustive modeling approach in which all reasonable analytic specifications of the data are interrogated. Results revealed that, regardless of zygosity, the twin experiencing harsher parenting exhibited more antisocial behavior. These effects were robust across multiple operationalizations and informant reports of both harsh parenting and antisocial behavior with only a few exceptions. Results indicate that the association between harsh parenting and children’s antisocial behavior is, to a large degree, environmental in origin.</t>
  </si>
  <si>
    <t>395-409</t>
  </si>
  <si>
    <t>Caplan, Spencer; Hafri, Alon; Trueswell, John C.</t>
  </si>
  <si>
    <t>Now You Hear Me, Later You Don’t: The Immediacy of Linguistic Computation and the Representation of Speech</t>
  </si>
  <si>
    <t>10.1177/0956797620968787</t>
  </si>
  <si>
    <t>https://doi.org/10.1177/0956797620968787</t>
  </si>
  <si>
    <t>What happens to an acoustic signal after it enters the mind of a listener? Previous work has demonstrated that listeners maintain intermediate representations over time. However, the internal structure of such representations—be they the acoustic-phonetic signal or more general information about the probability of possible categories—remains underspecified. We present two experiments using a novel speaker-adaptation paradigm aimed at uncovering the format of speech representations. We exposed adult listeners (N = 297) to a speaker whose utterances contained acoustically ambiguous information concerning phones (and thus words), and we manipulated the temporal availability of disambiguating cues via visually presented text (presented before or after each utterance). Results from a traditional phoneme-categorization task showed that listeners adapted to a modified acoustic distribution when disambiguating text was provided before but not after the audio. These results support the position that speech representations consist of activation over categories and are inconsistent with direct maintenance of the acoustic-phonetic signal.</t>
  </si>
  <si>
    <t>410-423</t>
  </si>
  <si>
    <t>Manhardt, Francie; Brouwer, Susanne; Özyürek, Aslı</t>
  </si>
  <si>
    <t>A Tale of Two Modalities: Sign and Speech Influence Each Other in Bimodal Bilinguals</t>
  </si>
  <si>
    <t>10.1177/0956797620968789</t>
  </si>
  <si>
    <t>https://doi.org/10.1177/0956797620968789</t>
  </si>
  <si>
    <t>Bimodal bilinguals are hearing individuals fluent in a sign and a spoken language. Can the two languages influence each other in such individuals despite differences in the visual (sign) and vocal (speech) modalities of expression? We investigated cross-linguistic influences on bimodal bilinguals’ expression of spatial relations. Unlike spoken languages, sign uses iconic linguistic forms that resemble physical features of objects in a spatial relation and thus expresses specific semantic information. Hearing bimodal bilinguals (n = 21) fluent in Dutch and Sign Language of the Netherlands and their hearing nonsigning and deaf signing peers (n = 20 each) described left/right relations between two objects. Bimodal bilinguals expressed more specific information about physical features of objects in speech than nonsigners, showing influence from sign language. They also used fewer iconic signs with specific semantic information than deaf signers, demonstrating influence from speech. Bimodal bilinguals’ speech and signs are shaped by two languages from different modalities.</t>
  </si>
  <si>
    <t>424-436</t>
  </si>
  <si>
    <t>Goldenberg, Amit; Weisz, Erika; Sweeny, Timothy D.; Cikara, Mina; Gross, James J.</t>
  </si>
  <si>
    <t>The Crowd-Emotion-Amplification Effect</t>
  </si>
  <si>
    <t>10.1177/0956797620970561</t>
  </si>
  <si>
    <t>https://doi.org/10.1177/0956797620970561</t>
  </si>
  <si>
    <t>How do people go about reading a room or taking the temperature of a crowd? When people catch a brief glimpse of an array of faces, they can focus their attention on only some of the faces. We propose that perceivers preferentially attend to faces exhibiting strong emotions and that this generates a crowd-emotion-amplification effect—estimating a crowd’s average emotional response as more extreme than it actually is. Study 1 (N = 50) documented the crowd-emotion-amplification effect. Study 2 (N = 50) replicated the effect even when we increased exposure time. Study 3 (N = 50) used eye tracking to show that attentional bias to emotional faces drives amplification. These findings have important implications for many domains in which individuals must make snap judgments regarding a crowd’s emotionality, from public speaking to controlling crowds.</t>
  </si>
  <si>
    <t>437-450</t>
  </si>
  <si>
    <t>Harris, Elizabeth A.; Van Bavel, Jay J.</t>
  </si>
  <si>
    <t>Preregistered Replication of “Feeling Superior Is a Bipartisan Issue: Extremity (Not Direction) of Political Views Predicts Perceived Belief Superiority”</t>
  </si>
  <si>
    <t>10.1177/0956797620968792</t>
  </si>
  <si>
    <t>https://doi.org/10.1177/0956797620968792</t>
  </si>
  <si>
    <t>There is currently a debate in political psychology about whether dogmatism and belief superiority are symmetric or asymmetric across the ideological spectrum. Toner, Leary, Asher, and Jongman-Sereno (2013) found that dogmatism was higher among conservatives than liberals, but both conservatives and liberals with extreme attitudes reported higher perceived superiority of beliefs. In the current study, we conducted a preregistered direct and conceptual replication of this previous research using a large nationally representative sample. Consistent with Toner et al.’s findings, our results showed that conservatives had higher dogmatism scores than liberals, whereas both conservative and liberal extreme attitudes were associated with higher belief superiority compared with more moderate attitudes. As in their study, we also found that whether conservative or liberal attitudes were associated with higher belief superiority was topic dependent. Contrasting Toner et al.’s findings, our results also showed that ideologically extreme individuals had higher dogmatism. We discuss implications of these results for theoretical debates in political psychology.</t>
  </si>
  <si>
    <t>451-458</t>
  </si>
  <si>
    <t>van Paridon, Jeroen; Ostarek, Markus; Arunkumar, Mrudula; Huettig, Falk</t>
  </si>
  <si>
    <t>Does Neuronal Recycling Result in Destructive Competition? The Influence of Learning to Read on the Recognition of Faces</t>
  </si>
  <si>
    <t>10.1177/0956797620971652</t>
  </si>
  <si>
    <t>https://doi.org/10.1177/0956797620971652</t>
  </si>
  <si>
    <t>Written language, a human cultural invention, is far too recent a development for dedicated neural infrastructure to have evolved in its service. Newly acquired cultural skills, such as reading, thus recycle evolutionarily older circuits that originally evolved for different, but similar, functions (e.g., visual object recognition). The destructive-competition hypothesis predicts that this neuronal recycling has detrimental behavioral effects on the cognitive functions for which a cortical network originally evolved. In a study with 97 literate, low-literate, and illiterate participants from the same socioeconomic background, we found that even after adjusting for cognitive ability and test-taking familiarity, learning to read was associated with an increase, rather than a decrease, in object-recognition abilities. These results are incompatible with the claim that neuronal recycling results in destructive competition and are consistent with the possibility that learning to read instead fine-tunes general object-recognition mechanisms, a hypothesis that needs further neuroscientific investigation.</t>
  </si>
  <si>
    <t>459-465</t>
  </si>
  <si>
    <t>Corrigendum: Explaining the Increasing Heritability of Cognitive Ability Across Development: A Meta-Analysis of Longitudinal Twin and Adoption Studies</t>
  </si>
  <si>
    <t>10.1177/0956797621994569</t>
  </si>
  <si>
    <t>https://doi.org/10.1177/0956797621994569</t>
  </si>
  <si>
    <t>466-466</t>
  </si>
  <si>
    <t>Rastle, Kathleen; Lally, Clare; Davis, Matthew H.; Taylor, J. S. H.</t>
  </si>
  <si>
    <t>The Dramatic Impact of Explicit Instruction on Learning to Read in a New Writing System</t>
  </si>
  <si>
    <t>10.1177/0956797620968790</t>
  </si>
  <si>
    <t>https://doi.org/10.1177/0956797620968790</t>
  </si>
  <si>
    <t>There is profound and long-standing debate over the role of explicit instruction in reading acquisition. In this research, we investigated the impact of teaching regularities in the writing system explicitly rather than relying on learners to discover these regularities through text experience alone. Over 10 days, 48 adults learned to read novel words printed in two artificial writing systems. One group learned spelling-to-sound and spelling-to-meaning regularities solely through experience with the novel words, whereas the other group received a brief session of explicit instruction on these regularities before training commenced. Results showed that virtually all participants who received instruction performed at ceiling on tests that probed generalization of underlying regularities. In contrast, despite up to 18 hr of training on the novel words, less than 25% of discovery learners performed on par with those who received instruction. These findings illustrate the dramatic impact of teaching method on outcomes during reading acquisition.</t>
  </si>
  <si>
    <t>471-484</t>
  </si>
  <si>
    <t>Raines, Jamie; Holmes, Luke; Watts-Overall, Tuesday M.; Slettevold, Erlend; Gruia, Dragos C.; Orbell, Sheina; Rieger, Gerulf</t>
  </si>
  <si>
    <t>Patterns of Genital Sexual Arousal in Transgender Men</t>
  </si>
  <si>
    <t>10.1177/0956797620971654</t>
  </si>
  <si>
    <t>https://doi.org/10.1177/0956797620971654</t>
  </si>
  <si>
    <t>Most men show genital sexual arousal to one preferred gender. Most women show genital arousal to both genders, regardless of their sexual preferences. There is limited knowledge of whether this difference is driven by biological sex or gender identity. Transgender individuals, whose birth sex and gender identity are incongruent, provide a unique opportunity to address this question. We tested whether the genital responses of 25 (female-to-male) transgender men followed their female birth sex or male gender identity. Depending on their surgical status, arousal was assessed with penile gauges or vaginal plethysmographs. Transgender men’s sexual arousal showed both male-typical and female-typical patterns. Across measures, they responded more strongly to their preferred gender than to the other gender, similar to (but not entirely like) 145 cisgender (nontransgender) men. However, they still responded to both genders, similar to 178 cisgender women. In birth-assigned women, both gender identity and biological sex may influence sexual-arousal patterns.</t>
  </si>
  <si>
    <t>485-495</t>
  </si>
  <si>
    <t>McBee, Matthew T.; Brand, Rebecca J.; Dixon, Wallace E.</t>
  </si>
  <si>
    <t>Challenging the Link Between Early Childhood Television Exposure and Later Attention Problems: A Multiverse Approach</t>
  </si>
  <si>
    <t>10.1177/0956797620971650</t>
  </si>
  <si>
    <t>https://doi.org/10.1177/0956797620971650</t>
  </si>
  <si>
    <t>In 2004, Christakis and colleagues published findings that he and others used to argue for a link between early childhood television exposure and later attention problems, a claim that continues to be frequently promoted by the popular media. Using the same National Longitudinal Survey of Youth 1979 data set (N = 2,108), we conducted two multiverse analyses to examine whether the finding reported by Christakis and colleagues was robust to different analytic choices. We evaluated 848 models, including logistic regression models, linear regression models, and two forms of propensity-score analysis. If the claim were true, we would expect most of the justifiable analyses to produce significant results in the predicted direction. However, only 166 models (19.6%) yielded a statistically significant relationship, and most of these employed questionable analytic choices. We concluded that these data do not provide compelling evidence of a harmful effect of TV exposure on attention.</t>
  </si>
  <si>
    <t>496-518</t>
  </si>
  <si>
    <t>Lizzio-Wilson, Morgana; Thomas, Emma F.; Louis, Winnifred R.; Wilcockson, Brittany; Amiot, Catherine E.; Moghaddam, Fathali M.; McGarty, Craig</t>
  </si>
  <si>
    <t>How Collective-Action Failure Shapes Group Heterogeneity and Engagement in Conventional and Radical Action Over Time</t>
  </si>
  <si>
    <t>10.1177/0956797620970562</t>
  </si>
  <si>
    <t>https://doi.org/10.1177/0956797620970562</t>
  </si>
  <si>
    <t>Extensive research has identified factors influencing collective-action participation. However, less is known about how collective-action outcomes (i.e., success and failure) shape engagement in social movements over time. Using data collected before and after the 2017 marriage-equality debate in Australia, we conducted a latent profile analysis that indicated that success unified supporters of change (n = 420), whereas failure created subgroups among opponents (n = 419), reflecting four divergent responses: disengagement (resigned acceptors), moderate disengagement and continued investment (moderates), and renewed commitment to the cause using similar strategies (stay-the-course opponents) or new strategies (innovators). Resigned acceptors were least inclined to act following failure, whereas innovators were generally more likely to engage in conventional action and justify using radical action relative to the other profiles. These divergent reactions were predicted by differing baseline levels of social identification, group efficacy, and anger. Collective-action outcomes dynamically shape participation in social movements; this is an important direction for future research.</t>
  </si>
  <si>
    <t>519-535</t>
  </si>
  <si>
    <t>Silvey, Catriona; Demir-Lira, Özlem Ece; Goldin-Meadow, Susan; Raudenbush, Stephen W.</t>
  </si>
  <si>
    <t>Effects of Time-Varying Parent Input on Children’s Language Outcomes Differ for Vocabulary and Syntax</t>
  </si>
  <si>
    <t>10.1177/0956797620970559</t>
  </si>
  <si>
    <t>https://doi.org/10.1177/0956797620970559</t>
  </si>
  <si>
    <t>Early linguistic input is a powerful predictor of children’s language outcomes. We investigated two novel questions about this relationship: Does the impact of language input vary over time, and does the impact of time-varying language input on child outcomes differ for vocabulary and for syntax? Using methods from epidemiology to account for baseline and time-varying confounding, we predicted 64 children’s outcomes on standardized tests of vocabulary and syntax in kindergarten from their parents’ vocabulary and syntax input when the children were 14 and 30 months old. For vocabulary, children whose parents provided diverse input earlier as well as later in development were predicted to have the highest outcomes. For syntax, children whose parents’ input substantially increased in syntactic complexity over time were predicted to have the highest outcomes. The optimal sequence of parents’ linguistic input for supporting children’s language acquisition thus varies for vocabulary and for syntax.</t>
  </si>
  <si>
    <t>536-548</t>
  </si>
  <si>
    <t>Ro, Tony; Koenig, Lua</t>
  </si>
  <si>
    <t>Unconscious Touch Perception After Disruption of the Primary Somatosensory Cortex</t>
  </si>
  <si>
    <t>10.1177/0956797620970551</t>
  </si>
  <si>
    <t>https://doi.org/10.1177/0956797620970551</t>
  </si>
  <si>
    <t>Brain damage or disruption to the primary visual cortex sometimes produces blindsight, a striking condition in which patients lose the ability to consciously detect visual information yet retain the ability to discriminate some attributes without awareness. Although there have been few demonstrations of somatosensory equivalents of blindsight, the lesions that produce “numbsense,” in which patients can make accurate guesses about tactile information without awareness, have been rare and localized to different regions of the brain. Despite transient loss of tactile awareness in the contralateral hand after transcranial magnetic stimulation (TMS) of the primary somatosensory cortex but not TMS of a control site, 12 participants (six female) reliably performed at above-chance levels on a localization task. These results demonstrating TMS-induced numbsense implicate a parallel somatosensory pathway that processes the location of touch in the absence of awareness and highlight the importance of primary sensory cortices for conscious perception.</t>
  </si>
  <si>
    <t>549-557</t>
  </si>
  <si>
    <t>de Groot, Jasper H. B.; Kirk, Peter A.; Gottfried, Jay A.</t>
  </si>
  <si>
    <t>Titrating the Smell of Fear: Initial Evidence for Dose-Invariant Behavioral, Physiological, and Neural Responses</t>
  </si>
  <si>
    <t>10.1177/0956797620970548</t>
  </si>
  <si>
    <t>https://doi.org/10.1177/0956797620970548</t>
  </si>
  <si>
    <t>It is well accepted that emotional intensity scales with stimulus strength. Here, we used physiological and neuroimaging techniques to ask whether human body odor—which can convey salient social information—also induces dose-dependent effects on behavior, physiology, and neural responses. To test this, we first collected sweat from 36 males classified as low-, medium-, and high-fear responders. Next, in a double-blind within-subjects functional-MRI design, 31 women were exposed to three doses of fear-associated human chemosignals and neutral sweat while viewing face morphs varying between expressions of fear and disgust. Behaviorally, we found that all doses of fear-sweat volatiles biased participants toward perceiving fear in ambiguous morphs, a dose-invariant effect generally repeated across physiological and neural measures. Bayesian dose-response analysis indicated moderate evidence for the null hypothesis (except for the left amygdala), tentatively suggesting that the human olfactory system engages an all-or-none mechanism for tagging fear above a minimal threshold.</t>
  </si>
  <si>
    <t>558-572</t>
  </si>
  <si>
    <t>Yousif, Sami R.; Keil, Frank C.</t>
  </si>
  <si>
    <t>The Shape of Space: Evidence for Spontaneous but Flexible Use of Polar Coordinates in Visuospatial Representations</t>
  </si>
  <si>
    <t>10.1177/0956797620972373</t>
  </si>
  <si>
    <t>https://doi.org/10.1177/0956797620972373</t>
  </si>
  <si>
    <t>What is the format of spatial representation? In mathematics, we often conceive of two primary ways of representing 2D space, Cartesian coordinates, which capture horizontal and vertical relations, and polar coordinates, which capture angle and distance relations. Do either of these two coordinate systems play a representational role in the human mind? Six experiments, using a simple visual-matching paradigm, show that (a) representational format is recoverable from the errors that observers make in simple spatial tasks, (b) human-made errors spontaneously favor a polar coordinate system of representation, and (c) observers are capable of using other coordinate systems when acting in highly structured spaces (e.g., grids). We discuss these findings in relation to classic work on dimension independence as well as work on spatial representation at other spatial scales.</t>
  </si>
  <si>
    <t>573-586</t>
  </si>
  <si>
    <t>Montijn, Nicole D.; Gerritsen, Lotte; Engelhard, Iris M.</t>
  </si>
  <si>
    <t>Forgetting the Future: Emotion Improves Memory for Imagined Future Events in Healthy Individuals but Not Individuals With Anxiety</t>
  </si>
  <si>
    <t>10.1177/0956797620972491</t>
  </si>
  <si>
    <t>https://doi.org/10.1177/0956797620972491</t>
  </si>
  <si>
    <t>Negative thoughts about future events are a central aspect of anxiety disorders. It is important to gain a deeper understanding of how these imagined events are retained over time when considering the impact of negative future thoughts on anxiety. Prior research indicates that emotional intensity fades faster for negative than positive memories in healthy individuals. This so-called fading-affect bias could extend to recall of imagined future events. Furthermore, several studies have suggested that this bias may be reversed in individuals with high levels of anxiety. In the current study, we examined whether individuals with high anxiety (n = 23), relative to individuals with low anxiety (n = 30), showed faster decay for positive than negative future-event simulations. The results show that emotion facilitated cued recall for imagined future events in the low-anxiety group but not in the high-anxiety group. In addition, individuals with high anxiety showed decreased episodic specificity during recall across all emotional conditions.</t>
  </si>
  <si>
    <t>587-597</t>
  </si>
  <si>
    <t>Fisher, Matthew; Oppenheimer, Daniel M.</t>
  </si>
  <si>
    <t>Harder Than You Think: How Outside Assistance Leads to Overconfidence</t>
  </si>
  <si>
    <t>10.1177/0956797620975779</t>
  </si>
  <si>
    <t>https://doi.org/10.1177/0956797620975779</t>
  </si>
  <si>
    <t>Cognitive ability consists not only of one’s internal competence but also of the augmentation offered by the outside world. How much of our cognitive success is due to our own abilities, and how much is due to external support? Can we accurately draw that distinction? Here, we explored when and why people are unaware of their reliance on outside assistance. Across eight experiments (N = 2,440 participants recruited from Amazon Mechanical Turk), people showed improved metacognitive calibration when assistance occurred after a delay or required active choice. Furthermore, these findings apply across a wide range of cognitive tasks, including semantic memory (Experiments 1a and 1b), episodic memory (Experiments 2a and 2b), and problem solving (Experiments 3a–3d). These experiments offer important insights into how we understand our own abilities when we rely on outside help.</t>
  </si>
  <si>
    <t>598-610</t>
  </si>
  <si>
    <t>Crawford, Jarret T.; Ruscio, John</t>
  </si>
  <si>
    <t>Asking People to Explain Complex Policies Does Not Increase Political Moderation: Three Preregistered Failures to Closely Replicate Fernbach, Rogers, Fox, and Sloman’s (2013) Findings</t>
  </si>
  <si>
    <t>10.1177/0956797620972367</t>
  </si>
  <si>
    <t>https://doi.org/10.1177/0956797620972367</t>
  </si>
  <si>
    <t>Fernbach et al. (2013) found that political extremism and partisan in-group favoritism can be reduced by asking people to provide mechanistic explanations for complex policies, thus making their lack of procedural-policy knowledge salient. Given the practical importance of these findings, we conducted two preregistered close replications of Fernbach et al.’s Experiment 2 (Replication 1a: N = 306; Replication 1b: N = 405) and preregistered close and conceptual replications of Fernbach et al.’s Experiment 3 (Replication 2: N = 343). None of the key effects were statistically significant, and only one survived a small-telescopes analysis. Although participants reported less policy understanding after providing mechanistic policy explanations, policy-position extremity and in-group favoritism were unaffected. That said, well-established findings that providing justifications for prior beliefs strengthens those beliefs, and well-established findings of in-group favoritism, were replicated. These findings suggest that providing mechanistic explanations increases people’s recognition of their ignorance but is unlikely to increase their political moderation, at least under these conditions.</t>
  </si>
  <si>
    <t>611-621</t>
  </si>
  <si>
    <t>Kragel, Philip A.; Han, Xiaochun; Kraynak, Thomas E.; Gianaros, Peter J.; Wager, Tor D.</t>
  </si>
  <si>
    <t>Functional MRI Can Be Highly Reliable, but It Depends on What You Measure: A Commentary on Elliott et al. (2020)</t>
  </si>
  <si>
    <t>10.1177/0956797621989730</t>
  </si>
  <si>
    <t>https://doi.org/10.1177/0956797621989730</t>
  </si>
  <si>
    <t>622-626</t>
  </si>
  <si>
    <t>Elliott, Maxwell L.; Knodt, Annchen R.; Caspi, Avshalom; Moffitt, Terrie E.; Hariri, Ahmad R.</t>
  </si>
  <si>
    <t>Need for Psychometric Theory in Neuroscience Research and Training: Reply to Kragel et al. (2021)</t>
  </si>
  <si>
    <t>10.1177/0956797621996665</t>
  </si>
  <si>
    <t>https://doi.org/10.1177/0956797621996665</t>
  </si>
  <si>
    <t>627-629</t>
  </si>
  <si>
    <t>Corrigendum: Using Machine Learning to Generate Novel Hypotheses: Increasing Optimism About COVID-19 Makes People Less Willing to Justify Unethical Behaviors</t>
  </si>
  <si>
    <t>10.1177/09567976211004118</t>
  </si>
  <si>
    <t>https://doi.org/10.1177/09567976211004118</t>
  </si>
  <si>
    <t>630-630</t>
  </si>
  <si>
    <t>Corrigendum: Pain as Social Glue: Shared Pain Increases Cooperation</t>
  </si>
  <si>
    <t>10.1177/09567976211004119</t>
  </si>
  <si>
    <t>https://doi.org/10.1177/09567976211004119</t>
  </si>
  <si>
    <t>631-631</t>
  </si>
  <si>
    <t>Malter, Maayan S.; Kim, Sonia S.; Metcalfe, Janet</t>
  </si>
  <si>
    <t>Feelings of Culpability: Just Following Orders Versus Making the Decision Oneself</t>
  </si>
  <si>
    <t>10.1177/09567976211002821</t>
  </si>
  <si>
    <t>https://doi.org/10.1177/09567976211002821</t>
  </si>
  <si>
    <t>In five experiments (N = 1,490), participants were asked to imagine themselves as programmers of self-driving cars who had to decide how to program the car to respond in a potential accident: spare the driver or spare pedestrians. Alternatively, participants imagined that they were a mayor grappling with difficult moral dilemmas concerning COVID-19. Either they, themselves, had to decide how to program the car or which COVID-19 policy to implement (high-agency condition) or they were told by their superior how to act (low-agency condition). After learning that a tragic outcome occurred because of their action, participants reported their felt culpability. Although we expected people to feel less culpable about the outcome if they acted in accordance with their superior’s injunction than if they made the decision themselves, participants actually felt more culpable when they followed their superior’s order. Some possible reasons for this counterintuitive finding are discussed.</t>
  </si>
  <si>
    <t>635-645</t>
  </si>
  <si>
    <t>Bastos, Amalia P. M.; Neilands, Patrick D.; Hassall, Rebecca S.; Lim, Byung C.; Taylor, Alex H.</t>
  </si>
  <si>
    <t>Dogs Mentally Represent Jealousy-Inducing Social Interactions</t>
  </si>
  <si>
    <t>10.1177/0956797620979149</t>
  </si>
  <si>
    <t>https://doi.org/10.1177/0956797620979149</t>
  </si>
  <si>
    <t>Jealousy may have evolved to protect valuable social bonds from interlopers, but some researchers have suggested that it is linked to self-awareness and theory of mind, leading to claims that it is unique to humans. We presented dogs (N = 18; 11 females; age: M = 4.6 years, SD = 1.9) with situations in which they could observe an out-of-sight social interaction between their owner and a fake dog or between their owner and a fleece cylinder. We found evidence for three signatures of jealous behavior in dogs: (a) Jealousy emerged only when the dog’s owner interacted with a perceived social rival, (b) it occurred as a consequence of that interaction and not because of the mere presence of a conspecific, and (c) it emerged even for an out-of-sight interaction between the dog’s owner and a social rival. These results support claims that dogs display jealous behavior, and they provide the first evidence that dogs can mentally represent jealousy-inducing social interactions.</t>
  </si>
  <si>
    <t>646-654</t>
  </si>
  <si>
    <t>Tambone, Riccardo; Giachero, Alberto; Calati, Melanie; Molo, Maria Teresa; Burin, Dalila; Pyasik, Maria; Cabria, Francesca; Pia, Lorenzo</t>
  </si>
  <si>
    <t>Using Body Ownership to Modulate the Motor System in Stroke Patients</t>
  </si>
  <si>
    <t>10.1177/0956797620975774</t>
  </si>
  <si>
    <t>https://doi.org/10.1177/0956797620975774</t>
  </si>
  <si>
    <t>Recent findings suggest that body ownership can activate the motor system in the absence of movement execution. Here, we investigated whether such a process promotes motor recovery in stroke patients. A group of patients with left-hemisphere damage (N = 12) and chronic motor deficits completed an immersive virtual reality training (three sessions of 15 min each week for 11 weeks). Patients sat still and either experienced (first-person perspective) or did not experience (third-person perspective) illusory ownership over the body of a standing virtual avatar. After the training, in which the avatar walked around a virtual environment, only patients who experienced the illusion improved gait and balance. We argue that representing the virtual body as their own allowed patients to access motor functioning and promoted motor recovery. This procedure might be integrated with rehabilitative approaches centered on motor execution. These findings also have an impact on the knowledge of the motor system in general.</t>
  </si>
  <si>
    <t>655-667</t>
  </si>
  <si>
    <t>Lockwood, Patricia L.; Abdurahman, Ayat; Gabay, Anthony S.; Drew, Daniel; Tamm, Marin; Husain, Masud; Apps, Matthew A. J.</t>
  </si>
  <si>
    <t>Aging Increases Prosocial Motivation for Effort</t>
  </si>
  <si>
    <t>10.1177/0956797620975781</t>
  </si>
  <si>
    <t>https://doi.org/10.1177/0956797620975781</t>
  </si>
  <si>
    <t>Social cohesion relies on prosociality in increasingly aging populations. Helping other people requires effort, yet how willing people are to exert effort to benefit themselves and others, and whether such behaviors shift across the life span, is poorly understood. Using computational modeling, we tested the willingness of 95 younger adults (18–36 years old) and 92 older adults (55–84 years old) to put physical effort into self- and other-benefiting acts. Participants chose whether to work and exert force (30%–70% of maximum grip strength) for rewards (2–10 credits) accrued for themselves or, prosocially, for another. Younger adults were somewhat selfish, choosing to work more at higher effort levels for themselves, and exerted less force in prosocial work. Strikingly, compared with younger adults, older people were more willing to put in effort for others and exerted equal force for themselves and others. Increased prosociality in older people has important implications for human behavior and societal structure.</t>
  </si>
  <si>
    <t>668-681</t>
  </si>
  <si>
    <t>Constant, Martin; Liesefeld, Heinrich R.</t>
  </si>
  <si>
    <t>Massive Effects of Saliency on Information Processing in Visual Working Memory</t>
  </si>
  <si>
    <t>10.1177/0956797620975785</t>
  </si>
  <si>
    <t>https://doi.org/10.1177/0956797620975785</t>
  </si>
  <si>
    <t>Limitations in the ability to temporarily represent information in visual working memory (VWM) are crucial for visual cognition. Whether VWM processing is dependent on an object’s saliency (i.e., how much it stands out) has been neglected in VWM research. Therefore, we developed a novel VWM task that allows direct control over saliency. In three experiments with this task (on 10, 31, and 60 adults, respectively), we consistently found that VWM performance is strongly and parametrically influenced by saliency and that both an object’s relative saliency (compared with concurrently presented objects) and absolute saliency influence VWM processing. We also demonstrated that this effect is indeed due to bottom-up saliency rather than differential fit between each object and the top-down attentional template. A simple computational model assuming that VWM performance is determined by the weighted sum of absolute and relative saliency accounts well for the observed data patterns.</t>
  </si>
  <si>
    <t>682-691</t>
  </si>
  <si>
    <t>Yu, Shuying; Boone, Alexander P.; He, Chuanxiuyue; Davis, Rie C.; Hegarty, Mary; Chrastil, Elizabeth R.; Jacobs, Emily G.</t>
  </si>
  <si>
    <t>Age-Related Changes in Spatial Navigation Are Evident by Midlife and Differ by Sex</t>
  </si>
  <si>
    <t>10.1177/0956797620979185</t>
  </si>
  <si>
    <t>https://doi.org/10.1177/0956797620979185</t>
  </si>
  <si>
    <t>Accumulating evidence suggests that distinct aspects of successful navigation—path integration, spatial-knowledge acquisition, and navigation strategies—change with advanced age. Yet few studies have established whether navigation deficits emerge early in the aging process (prior to age 65) or whether early age-related deficits vary by sex. Here, we probed healthy young adults (ages 18–28) and midlife adults (ages 43–61) on three essential aspects of navigation. We found, first, that path-integration ability shows negligible effects of sex or age. Second, robust sex differences in spatial-knowledge acquisition are observed not only in young adulthood but also, although with diminished effect, at midlife. Third, by midlife, men and women show decreased ability to acquire spatial knowledge and increased reliance on taking habitual paths. Together, our findings indicate that age-related changes in navigation ability and strategy are evident as early as midlife and that path-integration ability is spared, to some extent, in the transition from youth to middle age.</t>
  </si>
  <si>
    <t>692-704</t>
  </si>
  <si>
    <t>Chanales, Avi J. H.; Tremblay-McGaw, Alexandra G.; Drascher, Maxwell L.; Kuhl, Brice A.</t>
  </si>
  <si>
    <t>Adaptive Repulsion of Long-Term Memory Representations Is Triggered by Event Similarity</t>
  </si>
  <si>
    <t>10.1177/0956797620972490</t>
  </si>
  <si>
    <t>https://doi.org/10.1177/0956797620972490</t>
  </si>
  <si>
    <t>We tested whether similarity between events triggers adaptive biases in how those events are remembered. We generated pairs of competing objects that were identical except in color and varied the degree of color similarity for the competing objects. Subjects (N = 123 across four experiments) repeatedly studied and were tested on associations between each of these objects and corresponding faces. As expected, high color similarity between competing objects created memory interference for object–face associations. Strikingly, high color similarity also resulted in a systematic bias in how the objects themselves were remembered: Competing objects with highly similar colors were remembered as being further apart (in color space) than they actually were. This repulsion of color memories increased with learning and served a clear adaptive purpose: Greater repulsion was associated with lower associative-memory interference. These findings reveal that similarity between events triggers adaptive-memory distortions that minimize interference.</t>
  </si>
  <si>
    <t>705-720</t>
  </si>
  <si>
    <t>Nivison, Marissa D.; Vandell, Deborah Lowe; Booth-LaForce, Cathryn; Roisman, Glenn I.</t>
  </si>
  <si>
    <t>Convergent and Discriminant Validity of Retrospective Assessments of the Quality of Childhood Parenting: Prospective Evidence From Infancy to Age 26 Years</t>
  </si>
  <si>
    <t>10.1177/0956797620975775</t>
  </si>
  <si>
    <t>https://doi.org/10.1177/0956797620975775</t>
  </si>
  <si>
    <t>Retrospective self-report assessments of adults’ childhood experiences with their parents are widely employed in psychological science, but such assessments are rarely validated against actual parenting experiences measured during childhood. Here, we leveraged prospectively acquired data characterizing mother–child and father–child relationship quality using observations, parent reports, and child reports covering infancy through adolescence. At age 26 years, approximately 800 participants completed a retrospective measure of maternal and paternal emotional availability during childhood. Retrospective reports of childhood emotional availability demonstrated weak convergence with composites reflecting prospectively acquired observations (R2s = .01–.05) and parent reports (R2s = .02–.05) of parenting quality. Retrospective parental availability was more strongly associated with prospective assessments of child-reported parenting quality (R2s = .24–.25). However, potential sources of bias (i.e., depressive symptoms and family closeness and cohesiveness at age 26 years) accounted for more variance in retrospective reports (39%–40%) than did prospective measures (26%), suggesting caution when using retrospective reports of childhood caregiving quality as a proxy for prospective data.</t>
  </si>
  <si>
    <t>721-734</t>
  </si>
  <si>
    <t>Zhao, Li; Zheng, Jiaxin; Mao, Haiying; Yu, Xinyi; Ye, Jiacheng; Chen, Hongyi; Compton, Brian J.; Heyman, Gail D.; Lee, Kang</t>
  </si>
  <si>
    <t>Effects of Trust and Threat Messaging on Academic Cheating: A Field Study</t>
  </si>
  <si>
    <t>10.1177/0956797620977513</t>
  </si>
  <si>
    <t>https://doi.org/10.1177/0956797620977513</t>
  </si>
  <si>
    <t>Morality-based interventions designed to promote academic integrity are being used by educational institutions around the world. Although many such approaches have a strong theoretical foundation and are supported by laboratory-based evidence, they often have not been subjected to rigorous empirical evaluation in real-world contexts. In a naturalistic field study (N = 296), we evaluated a recent research-inspired classroom innovation in which students are told, just prior to taking an unproctored exam, that they are trusted to act with integrity. Four university classes were assigned to a proctored exam or one of three types of unproctored exam. Students who took unproctored exams cheated significantly more, which suggests that it may be premature to implement this approach in college classrooms. These findings point to the importance of conducting ecologically valid and well-controlled field studies that translate psychological theory into practice when introducing large-scale educational reforms.</t>
  </si>
  <si>
    <t>735-742</t>
  </si>
  <si>
    <t>Madan, Christopher R.; Spetch, Marcia L.; Machado, Fernanda M. D. S.; Mason, Alice; Ludvig, Elliot A.</t>
  </si>
  <si>
    <t>Encoding Context Determines Risky Choice</t>
  </si>
  <si>
    <t>10.1177/0956797620977516</t>
  </si>
  <si>
    <t>https://doi.org/10.1177/0956797620977516</t>
  </si>
  <si>
    <t>Both memory and choice are influenced by context: Memory is enhanced when encoding and retrieval contexts match, and choice is swayed by available options. Here, we assessed how context influences risky choice in an experience-based task in two main experiments (119 and 98 participants retained, respectively) and two additional experiments reported in the Supplemental Material available online (152 and 106 participants retained, respectively). Within a single session, we created two separate contexts by presenting blocks of trials in distinct backgrounds. Risky choices were context dependent; given the same choice, people chose differently depending on other outcomes experienced in that context. Choices reflected an overweighting of the most extreme outcomes within each local context rather than the global context of all outcomes. When tested in the nontrained context, people chose according to the context at encoding and not retrieval. In subsequent memory tests, people displayed biases specific to distinct contexts: Extreme outcomes from each context were more accessible and judged as more frequent. These results pose a challenge for theories of choice that rely on retrieval as guiding choice.</t>
  </si>
  <si>
    <t>743-754</t>
  </si>
  <si>
    <t>Fowler, Zoë; Law, Kyle Fiore; Gaesser, Brendan</t>
  </si>
  <si>
    <t>Against Empathy Bias: The Moral Value of Equitable Empathy</t>
  </si>
  <si>
    <t>10.1177/0956797620979965</t>
  </si>
  <si>
    <t>https://doi.org/10.1177/0956797620979965</t>
  </si>
  <si>
    <t>Empathy has long been considered central to living a moral life. However, mounting evidence has shown that people’s empathy is often biased toward (i.e., felt more strongly for) others that they are close or similar to, igniting a debate over whether empathy is inherently morally flawed and should be abandoned in efforts to strive toward greater equity. This debate has focused on whether empathy limits the scope of our morality, but little consideration has been given to whether our moral beliefs may be limiting our empathy. Across two studies conducted on Amazon’s Mechanical Turk (N = 604), we investigated moral judgments of biased and equitable feelings of empathy. We observed a moral preference for empathy toward socially close over distant others. However, feeling equal empathy for all people is seen as the most morally and socially valuable approach. These findings provide new theoretical insight into the relationship between empathy and morality, and they have implications for navigating toward a more egalitarian future.</t>
  </si>
  <si>
    <t>766-779</t>
  </si>
  <si>
    <t>Lakey, Brian; Brummans, Jessica; Obreiter, Amy; Hubbard, Sultan Ali; Vander Molen, Randy J.; Fles, Elizabeth H.; Andrews, Justin; Woods, William C.; Hesse, Calvin; Gildner, Brianna; Forster, Kevin; Lutz, Rachel; Maley, Morgan</t>
  </si>
  <si>
    <t>When Forecasting Mutually Supportive Matches Will Be Practically Impossible</t>
  </si>
  <si>
    <t>10.1177/0956797620984460</t>
  </si>
  <si>
    <t>https://doi.org/10.1177/0956797620984460</t>
  </si>
  <si>
    <t>Forecasting which dyads will develop mutually supportive relationships is an important applied and basic research question. Applying psychometric theory to the design of forecasting studies shows that agreement between dyad members about their relationship (relational reciprocity) sets an upper limit for forecasting accuracy by determining the reliability of measurement. To test this, we estimated relational reciprocity in Study 1. Participants in seven samples (six student and one military; N = 504; Ndyads = 766) rated each other on support-related constructs in round-robin designs. Relational reciprocity was very low, undermining reliability. Formulas from psychometric theory predicted that forecasting supportive dyads would be practically impossible. To test this, we had participants in Study 2 complete a measure for matching dyads derived from recent theory. As predicted, supportive matches could not be forecast with acceptable precision. Theoretically, this falsifies some predictions of recent social-support theory. Practically, it remains unclear how to translate basic social-support research into effective interventions.</t>
  </si>
  <si>
    <t>780-788</t>
  </si>
  <si>
    <t>Wolf, Wouter; Nafe, Amanda; Tomasello, Michael</t>
  </si>
  <si>
    <t>The Development of the Liking Gap: Children Older Than 5 Years Think That Partners Evaluate Them Less Positively Than They Evaluate Their Partners</t>
  </si>
  <si>
    <t>10.1177/0956797620980754</t>
  </si>
  <si>
    <t>https://doi.org/10.1177/0956797620980754</t>
  </si>
  <si>
    <t>After two strangers have briefly interacted with one another, both believe that they like their partner more than their partner likes them. A plausible explanation for this liking gap is that people are constantly worrying about how others are evaluating them. If so, one would expect the liking gap to emerge in young children as they become more concerned with their reputations and the impression they make on other people. The current study (N = 241 U.S. children; age range = 4–11 years) supported this hypothesis, showing a liking gap beginning when children were 5 years old, the age at which they first become concerned with other people’s evaluations of them. Moreover, the liking gap became more pronounced as children got older. These findings provide the first developmental description of the liking gap and support the hypothesis that this phenomenon is related to individuals’ concerns for how others evaluate them.</t>
  </si>
  <si>
    <t>789-798</t>
  </si>
  <si>
    <t>Little, Patrick C.; Firestone, Chaz</t>
  </si>
  <si>
    <t>Physically Implied Surfaces</t>
  </si>
  <si>
    <t>10.1177/0956797620939942</t>
  </si>
  <si>
    <t>https://doi.org/10.1177/0956797620939942</t>
  </si>
  <si>
    <t>In addition to seeing objects that are directly in view, we also represent objects that are merely implied (e.g., by occlusion, motion, and other cues). What can imply the presence of an object? Here, we explored (in three preregistered experiments; N = 360 adults) the role of physical interaction in creating impressions of objects that are not actually present. After seeing an actor collide with an invisible wall or step onto an invisible box, participants gave facilitated responses to actual, visible surfaces that appeared where the implied wall or box had been—a Stroop-like pattern of facilitation and interference that suggested automatic inferences about the relevant implied surfaces. Follow-up experiments ruled out confounding geometric cues and anticipatory responses. We suggest that physical interactions can trigger representations of the participating surfaces such that we automatically infer the presence of objects implied only by their physical consequences.</t>
  </si>
  <si>
    <t>799-808</t>
  </si>
  <si>
    <t>Kerry, Nicholas; Murray, Damian R.</t>
  </si>
  <si>
    <t>Physical Strength Partly Explains Sex Differences in Trait Anxiety in Young Americans</t>
  </si>
  <si>
    <t>10.1177/0956797620971298</t>
  </si>
  <si>
    <t>https://doi.org/10.1177/0956797620971298</t>
  </si>
  <si>
    <t>Among the most consistent sex differences to emerge from personality research is that women score higher than men on the Big Five personality trait Neuroticism. However, there are few functionally coherent explanations for this sex difference. The current studies tested whether this sex difference is due, in part, to variation in physical capital. Two preregistered studies (total N = 878 U.S. students) found that sex differences in the anxiety facet of Neuroticism were mediated by variation in physical strength and self-perceived formidability. Study 1 (N = 374) did not find a predicted mediation effect for overall Neuroticism but found a mediation effect for anxiety (the facet of Neuroticism most strongly associated with grip strength). Study 2 (N = 504) predicted and replicated this mediation effect. Further, sex differences in anxiety were serially mediated by grip strength and self-perceived formidability. These findings add to a nascent literature suggesting that differences in physical attributes may partially explain sex differences in personality.</t>
  </si>
  <si>
    <t>809-815</t>
  </si>
  <si>
    <t>Corrigendum: Conflict Changes How People View God</t>
  </si>
  <si>
    <t>10.1177/09567976211011473</t>
  </si>
  <si>
    <t>https://doi.org/10.1177/09567976211011473</t>
  </si>
  <si>
    <t>816-816</t>
  </si>
  <si>
    <t>Erratum: The Implications of Sociosexuality for Marital Satisfaction and Dissolution</t>
  </si>
  <si>
    <t>10.1177/09567976211015632</t>
  </si>
  <si>
    <t>https://doi.org/10.1177/09567976211015632</t>
  </si>
  <si>
    <t>817-817</t>
  </si>
  <si>
    <t>Li, Chen; Zuckerman, Miron; Diener, Ed</t>
  </si>
  <si>
    <t>Culture Moderates the Relation Between Gender Inequality and Well-Being</t>
  </si>
  <si>
    <t>10.1177/0956797620972492</t>
  </si>
  <si>
    <t>https://doi.org/10.1177/0956797620972492</t>
  </si>
  <si>
    <t>Research on the relation of gender inequality and subjective well-being (SWB) has produced inconsistent results. We suggest that culture moderates this relation such that inequality has a greater adverse effect in liberal than in conservative societies. The present studies, using aggregate data from 86 countries (Study 1) and 145,975 individuals’ data from 69 countries (Study 2), support this notion. Among liberal countries, inequality was negatively related to SWB for both men and women; there was some evidence that this relation was stronger for women. In conservative countries, the relation was not significant. Previously, the same liberal–conservative continuum moderated the relation between income inequality and SWB for groups with both high and low socioeconomic status (SES) but particularly for the low-SES group. The similarity in results across two different studies strongly supports the notion that the relation between inequality and SWB is contingent on where specific cultures are located on the liberal–conservative continuum.</t>
  </si>
  <si>
    <t>823-835</t>
  </si>
  <si>
    <t>Coronel, Jason C.; Bullock, Olivia M.; Shulman, Hillary C.; Sweitzer, Matthew D.; Bond, Robert M.; Poulsen, Shannon</t>
  </si>
  <si>
    <t>Eye Movements Predict Large-Scale Voting Decisions</t>
  </si>
  <si>
    <t>10.1177/0956797621991142</t>
  </si>
  <si>
    <t>https://doi.org/10.1177/0956797621991142</t>
  </si>
  <si>
    <t>More than 100 countries allow people to vote directly on policies in direct democracy elections (e.g., 2016 Brexit referendum). Politicians are often responsible for writing ballot language, and voters frequently encounter ballot measures that are difficult to understand. We examined whether eye movements from a small group of individuals can predict the consequences of ballot language on large-scale voting decisions. Across two preregistered studies (Study 1: N = 120 registered voters, Study 2: N = 120 registered voters), we monitored laboratory participants’ eye movements as they read real ballot measures. We found that eye-movement responses associated with difficulties in language comprehension predicted aggregate voting decisions to abstain from voting and vote against ballot measures in U.S. elections (total number of votes cast = 137,661,232). Eye movements predicted voting decisions beyond what was accounted for by widely used measures of language difficulty. This finding demonstrates a new way of linking eye movements to out-of-sample aggregate-level behaviors.</t>
  </si>
  <si>
    <t>836-848</t>
  </si>
  <si>
    <t>Harrington, Karra D.; Aschenbrenner, Andrew J.; Maruff, Paul; Masters, Colin L.; Fagan, Anne M.; Benzinger, Tammie L. S.; Gordon, Brian A.; Cruchaga, Carlos; Morris, John C.; Hassenstab, Jason</t>
  </si>
  <si>
    <t>Undetected Neurodegenerative Disease Biases Estimates of Cognitive Change in Older Adults</t>
  </si>
  <si>
    <t>10.1177/0956797620985518</t>
  </si>
  <si>
    <t>https://doi.org/10.1177/0956797620985518</t>
  </si>
  <si>
    <t>Neurodegenerative disease is highly prevalent among older adults and, if undetected, may obscure estimates of cognitive change among aging samples. Our aim in this study was to determine the nature and magnitude of cognitive change in the absence of common neuropathologic markers of neurodegenerative disease. Cognitively normal older adults (ages 65–89 years, N = 199) were classified as normal or abnormal using neuroimaging and cerebrospinal-fluid biomarkers of β-amyloid, tau, and neurodegeneration. When cognitive change was modeled without accounting for biomarker status, significant decline was evident for semantic memory, processing speed, and working memory. However, after adjusting for biomarker status, we found that the rate of change was attenuated and that the biomarker-normal group demonstrated no decline for any cognitive domain. These results indicate that estimates of cognitive change in otherwise healthy older adults will be biased toward decline when the presence of early neurodegenerative disease is not accounted for.</t>
  </si>
  <si>
    <t>849-860</t>
  </si>
  <si>
    <t>Bauer, Patricia J.</t>
  </si>
  <si>
    <t>Why It Is Important to Know How the Sausage Is Made: Benefits, Risks, and Responsibilities of Using Third-Party Data</t>
  </si>
  <si>
    <t>10.1177/09567976211021594</t>
  </si>
  <si>
    <t>https://doi.org/10.1177/09567976211021594</t>
  </si>
  <si>
    <t>861-862</t>
  </si>
  <si>
    <t>Eisner, Manuel; Fearon, Pasco</t>
  </si>
  <si>
    <t>Pitfalls of Using Data Portals as Sources for Psychological Research: The Example of Cross-National Homicide Data</t>
  </si>
  <si>
    <t>10.1177/0956797621989967</t>
  </si>
  <si>
    <t>https://doi.org/10.1177/0956797621989967</t>
  </si>
  <si>
    <t>863-865</t>
  </si>
  <si>
    <t>Simmons, Cortney; Conley, May I.; Gee, Dylan G.; Baskin-Sommers, Arielle; Barch, Deanna M.; Hoffman, Elizabeth A.; Huber, Rebekah S.; Iacono, William G.; Nagel, Bonnie J.; Palmer, Clare E.; Sheth, Chandni S.; Sowell, Elizabeth R.; Thompson, Wesley K.; Casey, B. J.</t>
  </si>
  <si>
    <t>Responsible Use of Open-Access Developmental Data: The Adolescent Brain Cognitive Development (ABCD) Study</t>
  </si>
  <si>
    <t>10.1177/09567976211003564</t>
  </si>
  <si>
    <t>https://doi.org/10.1177/09567976211003564</t>
  </si>
  <si>
    <t>866-870</t>
  </si>
  <si>
    <t>Krems, Jaimie Arona; Ko, Ahra; Moon, Jordan W.; Varnum, Michael E. W.</t>
  </si>
  <si>
    <t>Lay Beliefs About Gender and Sexual Behavior: First Evidence for a Pervasive, Robust (but Seemingly Unfounded) Stereotype</t>
  </si>
  <si>
    <t>10.1177/0956797620983829</t>
  </si>
  <si>
    <t>https://doi.org/10.1177/0956797620983829</t>
  </si>
  <si>
    <t>Although casual sex is increasingly socially acceptable, negative stereotypes toward women who pursue casual sex remain pervasive. For example, a common trope in television, film, and other media is that women who engage in casual sex have low self-esteem. Despite robust work on prejudice against women who engage in casual sex, little empirical work has focused on the lay theories individuals hold about them. Across six experiments with U.S. adults (N = 1,469), we found that both men and women stereotype women (but not men) who engage in casual sex as having low self-esteem. This stereotype is held explicitly and semi-implicitly; is not driven by individual differences in religiosity, conservatism, or sexism; and is mediated by inferences that women who have casual sex are unsatisfied with their mating strategy—yet the stereotype persists when women are explicitly described as choosing to have casual sex. Finally, the stereotype appears to be unfounded; across experiments, the same participants’ sexual behavior was not significantly correlated with their self-esteem.</t>
  </si>
  <si>
    <t>871-889</t>
  </si>
  <si>
    <t>Fernandes, Suzette; Castelhano, Monica S.</t>
  </si>
  <si>
    <t>The Foreground Bias: Initial Scene Representations Across the Depth Plane</t>
  </si>
  <si>
    <t>10.1177/0956797620984464</t>
  </si>
  <si>
    <t>https://doi.org/10.1177/0956797620984464</t>
  </si>
  <si>
    <t>When you walk into a large room, you perceive visual information that is both close to you in depth and farther in the background. Here, we investigated how initial scene representations are affected by information across depth. We examined the role of background and foreground information on scene gist by using chimera scenes (images with a foreground and background from different scene categories). Across three experiments, we found a foreground bias: Information in the foreground initially had a strong influence on the interpretation of the scene. This bias persisted when the initial fixation position was on the scene background and when the task was changed to emphasize scene information. We concluded that the foreground bias arises from initial processing of scenes for understanding and suggests that scene information closer to the observer is initially prioritized. We discuss the implications for theories of scene and depth perception.</t>
  </si>
  <si>
    <t>890-902</t>
  </si>
  <si>
    <t>Holmes, Emma; To, Grace; Johnsrude, Ingrid S.</t>
  </si>
  <si>
    <t>How Long Does It Take for a Voice to Become Familiar? Speech Intelligibility and Voice Recognition Are Differentially Sensitive to Voice Training</t>
  </si>
  <si>
    <t>10.1177/0956797621991137</t>
  </si>
  <si>
    <t>https://doi.org/10.1177/0956797621991137</t>
  </si>
  <si>
    <t>When people listen to speech in noisy places, they can understand more words spoken by someone familiar, such as a friend or partner, than someone unfamiliar. Yet we know little about how voice familiarity develops over time. We exposed participants (N = 50) to three voices for different lengths of time (speaking 88, 166, or 478 sentences during familiarization and training). These previously heard voices were recognizable and more intelligible when presented with a competing talker than novel voices—even the voice previously heard for the shortest duration. However, recognition and intelligibility improved at different rates with longer exposures. Whereas recognition was similar for all previously heard voices, intelligibility was best for the voice that had been heard most extensively. The speech-intelligibility benefit for the most extensively heard voice (10%–15%) is as large as that reported for voices that are naturally very familiar (friends and spouses)—demonstrating that the intelligibility of a voice can be improved substantially after only an hour of training.</t>
  </si>
  <si>
    <t>903-915</t>
  </si>
  <si>
    <t>Vlasceanu, Madalina; Morais, Michael J.; Coman, Alin</t>
  </si>
  <si>
    <t>The Effect of Prediction Error on Belief Update Across the Political Spectrum</t>
  </si>
  <si>
    <t>10.1177/0956797621995208</t>
  </si>
  <si>
    <t>https://doi.org/10.1177/0956797621995208</t>
  </si>
  <si>
    <t>Making predictions is an adaptive feature of the cognitive system, as prediction errors are used to adjust the knowledge they stemmed from. Here, we investigated the effect of prediction errors on belief update in an ideological context. In Study 1, 704 Cloud Research participants first evaluated a set of beliefs and then either made predictions about evidence associated with the beliefs and received feedback or were just presented with the evidence. Finally, they reevaluated the initial beliefs. Study 2, which involved a U.S. Census–matched sample of 1,073 Cloud Research participants, was a replication of Study 1. We found that the size of prediction errors linearly predicts belief update and that making large errors leads to more belief update than does not engaging in prediction. Importantly, the effects held for both Democrats and Republicans across all belief types (Democratic, Republican, neutral). We discuss these findings in the context of the misinformation epidemic.</t>
  </si>
  <si>
    <t>916-933</t>
  </si>
  <si>
    <t>Shen, Yiqin Alicia; Shoda, Yuichi</t>
  </si>
  <si>
    <t>How Candidates’ Age and Gender Predict Voter Preference in a Hypothetical Election</t>
  </si>
  <si>
    <t>10.1177/0956797620977518</t>
  </si>
  <si>
    <t>https://doi.org/10.1177/0956797620977518</t>
  </si>
  <si>
    <t>Are preferences for political candidates influenced by how old they appear to be? Amazon Mechanical Turk workers and undergraduate students were shown photos of 93 state legislators as candidates in hypothetical elections. Other information about the candidates (e.g., party affiliation) was held constant, randomized, or not presented. For very young candidates (&lt; 35 years old), participants favored women over men. However, participants’ intention to vote for male candidates increased with age until candidates were about 45 years old and then slightly decreased. In contrast, participants’ intention to vote for female candidates consistently decreased with candidates’ age. Perceived attractiveness and warmth accounted for some of the gender differences in the effect of candidates’ perceived age.</t>
  </si>
  <si>
    <t>934-943</t>
  </si>
  <si>
    <t>Laliberte, Elizabeth; Yim, Hyungwook; Stone, Benjamin; Dennis, Simon J.</t>
  </si>
  <si>
    <t>The Fallacy of an Airtight Alibi: Understanding Human Memory for “Where” Using Experience Sampling</t>
  </si>
  <si>
    <t>10.1177/0956797620980752</t>
  </si>
  <si>
    <t>https://doi.org/10.1177/0956797620980752</t>
  </si>
  <si>
    <t>A primary challenge for alibi-generation research is establishing the ground truth of real-world events of interest. In the current study, we used a smartphone app to record data on adult participants (N = 51) for a month prior to a memory test. The app captured accelerometry data, GPS locations, and audio environments every 10 min. After a week-long retention interval, we asked participants to identify where they were at a given time from among four alternatives. Participants were incorrect 36% of the time. Furthermore, our forced-choice procedure allowed us to conduct a conditional logit analysis to assess the different aspects of the events that the participants experienced and their relative importance to the decision process. We found strong evidence that participants confuse days across weeks. In addition, people often confused weeks in general and also hours across days. Similarity of location induced more errors than similarity of audio environments or movement types.</t>
  </si>
  <si>
    <t>944-951</t>
  </si>
  <si>
    <t>Markus, Hazel Rose</t>
  </si>
  <si>
    <t>Gender Inequality and Well-Being: Concepts and Their Measures Are Cultural Products—A Reflection on Li et al. (2021)</t>
  </si>
  <si>
    <t>10.1177/09567976211018206</t>
  </si>
  <si>
    <t>https://doi.org/10.1177/09567976211018206</t>
  </si>
  <si>
    <t>This Further Reflections piece was invited by the Editors of the journal to provide additional consideration of some of the significant issues under study in “Culture Moderates the Relation Between Gender Inequality and Well-Being” (Li et al., 2021) available online at https://doi.org/10.1177/0956797620972492 and on pages 823 to 835 of this issue. Further Reflections are not commentaries on a particular article, though they are inspired by one. Rather, they provide broader perspectives on issues considered in Research Articles, beyond those that authors are able to provide in the Introduction and Discussion sections of their articles. The Editors’ objective with Further Reflections is that they will raise the level of conversation around psychological issues of societal importance. Further Reflections are by invitation only.</t>
  </si>
  <si>
    <t>952-954</t>
  </si>
  <si>
    <t>Elmer, Timon</t>
  </si>
  <si>
    <t>In Which Direction Does Happiness Predict Subsequent Social Interactions? A Commentary on Quoidbach et al. (2019)</t>
  </si>
  <si>
    <t>10.1177/0956797620956981</t>
  </si>
  <si>
    <t>https://doi.org/10.1177/0956797620956981</t>
  </si>
  <si>
    <t>955-959</t>
  </si>
  <si>
    <t>Quoidbach, Jordi; Dercon, Quentin; Taquet, Maxime; Desseilles, Martin; de Montjoye, Yves-Alexandre; Gross, James J.</t>
  </si>
  <si>
    <t>Happiness and the Propensity to Interact With Other People: Reply to Elmer (2021)</t>
  </si>
  <si>
    <t>10.1177/09567976211012673</t>
  </si>
  <si>
    <t>https://doi.org/10.1177/09567976211012673</t>
  </si>
  <si>
    <t>960-965</t>
  </si>
  <si>
    <t>Keitel, Christian; Obleser, Jonas; Jessen, Sarah; Henry, Molly J.</t>
  </si>
  <si>
    <t>Frequency-Specific Effects in Infant Electroencephalograms Do Not Require Entrained Neural Oscillations: A Commentary on Köster et al. (2019)</t>
  </si>
  <si>
    <t>10.1177/09567976211001317</t>
  </si>
  <si>
    <t>https://doi.org/10.1177/09567976211001317</t>
  </si>
  <si>
    <t>966-971</t>
  </si>
  <si>
    <t>Corrigendum: The Crowd-Emotion-Amplification Effect</t>
  </si>
  <si>
    <t>10.1177/09567976211015151</t>
  </si>
  <si>
    <t>https://doi.org/10.1177/09567976211015151</t>
  </si>
  <si>
    <t>972-972</t>
  </si>
  <si>
    <t>Leung, Ashley; Tunkel, Alexandra; Yurovsky, Daniel</t>
  </si>
  <si>
    <t>Parents Fine-Tune Their Speech to Children’s Vocabulary Knowledge</t>
  </si>
  <si>
    <t>10.1177/0956797621993104</t>
  </si>
  <si>
    <t>https://doi.org/10.1177/0956797621993104</t>
  </si>
  <si>
    <t>Young children learn language at an incredible rate. Although children come prepared with powerful statistical-learning mechanisms, the statistics they encounter are also prepared for them: Children learn from caregivers motivated to communicate with them. How precisely do parents tune their speech to their children’s individual language knowledge? To answer this question, we asked parent–child pairs (N = 41) to play a reference game in which the parents’ goal was to guide their child to select a target animal from a set of three. Parents fine-tuned their referring expressions to their children’s knowledge at the lexical level, producing more informative references for animals they thought their children did not know. Further, parents learned about their children’s knowledge over the course of the game and tuned their referring expressions accordingly. Child-directed speech may thus support children’s learning not because it is uniformly simplified but because it is tuned to individual children’s language development.</t>
  </si>
  <si>
    <t>975-984</t>
  </si>
  <si>
    <t>Scullin, Michael K.; Gao, Chenlu; Fillmore, Paul</t>
  </si>
  <si>
    <t>Bedtime Music, Involuntary Musical Imagery, and Sleep</t>
  </si>
  <si>
    <t>10.1177/0956797621989724</t>
  </si>
  <si>
    <t>https://doi.org/10.1177/0956797621989724</t>
  </si>
  <si>
    <t>Many people listen to music for hours every day, often near bedtime. We investigated whether music listening affects sleep, focusing on a rarely explored mechanism: involuntary musical imagery (earworms). In Study 1 (N = 199, mean age = 35.9 years), individuals who frequently listen to music reported persistent nighttime earworms, which were associated with worse sleep quality. In Study 2 (N = 50, mean age = 21.2 years), we randomly assigned each participant to listen to lyrical or instrumental-only versions of popular songs before bed in a laboratory, discovering that instrumental music increased the incidence of nighttime earworms and worsened polysomnography-measured sleep quality. In both studies, earworms were experienced during awakenings, suggesting that the sleeping brain continues to process musical melodies. Study 3 substantiated this possibility by showing a significant increase in frontal slow oscillation activity, a marker of sleep-dependent memory consolidation. Thus, some types of music can disrupt nighttime sleep by inducing long-lasting earworms that are perpetuated by spontaneous memory-reactivation processes.</t>
  </si>
  <si>
    <t>985-997</t>
  </si>
  <si>
    <t>Ip, Ka I; Felt, Barbara; Wang, Li; Karasawa, Mayumi; Hirabayashi, Hidemi; Kazama, Midori; Olson, Sheryl; Miller, Alison; Tardif, Twila</t>
  </si>
  <si>
    <t>Are Preschoolers’ Neurobiological Stress Systems Responsive to Culturally Relevant Contexts?</t>
  </si>
  <si>
    <t>10.1177/0956797621994233</t>
  </si>
  <si>
    <t>https://doi.org/10.1177/0956797621994233</t>
  </si>
  <si>
    <t>Adults are biologically responsive to context, and their responses to particular situations may differ across cultures. However, are preschoolers’ biological systems also responsive to situational contexts and cultures? Here, we show that children’s neurobiological stress responses, as indexed by salivary cortisol, are activated and responsive to psychosocial stressors relevant to their sociocultural emphases. By examining cortisol changes across different contexts among 138 preschoolers living in the United States, China, and Japan, we found that an achievement-related stressor elicited an increased cortisol response among Chinese preschoolers, whereas interpersonal-related stressors elicited an increased cortisol response among Japanese preschoolers. By contrast, U.S. preschoolers showed decreased cortisol responses after these stressors but consistently higher levels of anticipatory responses to separation at the beginning of each session. Our findings suggest that children’s neurobiological stress systems may be a critical biological mechanism allowing societal-level cultural phenomena to be embodied in individual-level responses, even among preschoolers.</t>
  </si>
  <si>
    <t>998-1010</t>
  </si>
  <si>
    <t>Smith, Angela M.; Willroth, Emily C.; Gatchpazian, Arasteh; Shallcross, Amanda J.; Feinberg, Matthew; Ford, Brett Q.</t>
  </si>
  <si>
    <t>Coping With Health Threats: The Costs and Benefits of Managing Emotions</t>
  </si>
  <si>
    <t>10.1177/09567976211024260</t>
  </si>
  <si>
    <t>https://doi.org/10.1177/09567976211024260</t>
  </si>
  <si>
    <t>How people respond to health threats can influence their own health and, when people are facing communal risks, even their community’s health. We propose that people commonly respond to health threats by managing their emotions with cognitive strategies such as reappraisal, which can reduce fear and protect mental health. However, because fear can also motivate health behaviors, reducing fear may also jeopardize health behaviors. In two diverse U.S. samples (N = 1,241) tracked across 3 months, sequential and cross-lagged panel mediation models indicated that reappraisal predicted lower fear about an ongoing health threat (COVID-19) and, in turn, better mental health but fewer recommended physical health behaviors. This trade-off was not inevitable, however: The use of reappraisal to increase socially oriented positive emotions predicted better mental health without jeopardizing physical health behaviors. Examining the costs and benefits of how people cope with health threats is essential for promoting better health outcomes for individuals and communities.</t>
  </si>
  <si>
    <t>1011-1023</t>
  </si>
  <si>
    <t>Moseley, Peter; Aleman, André; Allen, Paul; Bell, Vaughan; Bless, Josef; Bortolon, Catherine; Cella, Matteo; Garrison, Jane; Hugdahl, Kenneth; Kozáková, Eva; Larøi, Frank; Moffatt, Jamie; Say, Nicolas; Smailes, David; Suzuki, Mimi; Toh, Wei Lin; Woodward, Todd; Zaytseva, Yuliya; Rossell, Susan; Fernyhough, Charles</t>
  </si>
  <si>
    <t>Correlates of Hallucinatory Experiences in the General Population: An International Multisite Replication Study</t>
  </si>
  <si>
    <t>10.1177/0956797620985832</t>
  </si>
  <si>
    <t>https://doi.org/10.1177/0956797620985832</t>
  </si>
  <si>
    <t>Hallucinatory experiences can occur in both clinical and nonclinical groups. However, in previous studies of the general population, investigations of the cognitive mechanisms underlying hallucinatory experiences have yielded inconsistent results. We ran a large-scale preregistered multisite study, in which general-population participants (N = 1,394 across 11 data-collection sites and online) completed assessments of hallucinatory experiences, a measure of adverse childhood experiences, and four tasks: source memory, dichotic listening, backward digit span, and auditory signal detection. We found that hallucinatory experiences were associated with a higher false-alarm rate on the signal detection task and a greater number of reported adverse childhood experiences but not with any of the other cognitive measures employed. These findings are an important step in improving reproducibility in hallucinations research and suggest that the replicability of some findings regarding cognition in clinical samples needs to be investigated.</t>
  </si>
  <si>
    <t>1024-1037</t>
  </si>
  <si>
    <t>Voichek, Guy; Novemsky, Nathan</t>
  </si>
  <si>
    <t>Asymmetric Hedonic Contrast: Pain Is More Contrast Dependent Than Pleasure</t>
  </si>
  <si>
    <t>10.1177/0956797621991140</t>
  </si>
  <si>
    <t>https://doi.org/10.1177/0956797621991140</t>
  </si>
  <si>
    <t>Research has shown that hedonic-contrast effects are a ubiquitous and important phenomenon. In eight studies (N = 4,999) and four supplemental studies (N = 1,809), we found that hedonic-contrast effects were stronger for negative outcomes than for positive outcomes. This asymmetric-contrast effect held for both anticipated and experienced affect. The effect makes risks that include gains and losses more attractive in the presence of high reference points because contrast diminishes the hedonic impact of losses more than gains. We demonstrated that the effect occurs because people are generally more attentive to reference points when evaluating negative outcomes, so drawing attention to reference points eliminates the asymmetric-contrast effect.</t>
  </si>
  <si>
    <t>1038-1046</t>
  </si>
  <si>
    <t>Luchetti, Martina; Terracciano, Antonio; Stephan, Yannick; Aschwanden, Damaris; Sutin, Angelina R.</t>
  </si>
  <si>
    <t>Personality Traits and Memory: A Multilevel Analysis Across 27 Countries From the Survey of Health, Ageing and Retirement in Europe</t>
  </si>
  <si>
    <t>10.1177/0956797621993101</t>
  </si>
  <si>
    <t>https://doi.org/10.1177/0956797621993101</t>
  </si>
  <si>
    <t>Personality traits are associated with memory in older adulthood: Individuals higher in conscientiousness and openness and lower in neuroticism tend to perform better on memory-recall tasks. We conducted a preregistered study to replicate these associations in a large, multinational cohort and test whether the associations varied by national-level socioeconomic indicators (e.g., per capita gross domestic product). Multilevel modeling was used to analyze data from 71,566 individuals (age: M = 67.9 years, SD = 9.5; 57% women) across 26 European countries and Israel. Higher conscientiousness, openness, and extraversion and lower neuroticism were associated with better memory performance, even when analyses accounted for risk factors including diabetes, hypertension, obesity, emotional disorders, and sleeping problems. Consistent with the resource-substitution hypothesis, results showed that higher conscientiousness and agreeableness and lower neuroticism were associated with better memory in countries with lower gross domestic product. This pattern suggests that psychological (trait) resources may help compensate for country-specific disadvantaged contexts.</t>
  </si>
  <si>
    <t>1047-1057</t>
  </si>
  <si>
    <t>Schindler, Sebastian; Höhner, Anne; Moeck, Robert; Bruchmann, Maximilian; Straube, Thomas</t>
  </si>
  <si>
    <t>Let’s Talk About Each Other: Neural Responses to Dissenting Personality Evaluations Based on Real Dyadic Interactions</t>
  </si>
  <si>
    <t>10.1177/0956797621995197</t>
  </si>
  <si>
    <t>https://doi.org/10.1177/0956797621995197</t>
  </si>
  <si>
    <t>Dyadic interactions are associated with the exchange of personality-related messages, which can be congruent or incongruent with one’s self-view. In the current preregistered study (N = 52), we investigated event-related potentials (ERPs) toward real social evaluations in order to uncover the neural mechanisms underlying the processing of congruent and incongruent evaluative feedback. Participants interacted first, and then during an electroencephalogram (EEG) session, they received evaluations from their interaction partner that were either congruent or incongruent with their own ratings. Findings show potentiated processing of self-related incongruent negative evaluations at early time points (N1) followed by increased processing of both incongruent negative and positive evaluations at midlatency time windows (early posterior negativity) and a prioritized processing of self-related incongruent positive evaluations at late time points (feedback-related P3, late positive potential). These findings reveal that, after real social interactions, evaluative feedback about oneself that violates one’s self-view modulates all processing stages with an early negativity and a late positivity bias.</t>
  </si>
  <si>
    <t>1058-1072</t>
  </si>
  <si>
    <t>Zuniga-Montanez, Cecilia; Kita, Sotaro; Aussems, Suzanne; Krott, Andrea</t>
  </si>
  <si>
    <t>Beyond the Shape of Things: Infants Can Be Taught to Generalize Nouns by Objects’ Functions</t>
  </si>
  <si>
    <t>10.1177/0956797621993107</t>
  </si>
  <si>
    <t>https://doi.org/10.1177/0956797621993107</t>
  </si>
  <si>
    <t>Two-year-olds typically extend labels of novel objects by the objects’ shape (shape bias), whereas adults do so by the objects’ function. Is this because shape is conceptually easier to comprehend than function? To test whether the conceptual complexity of function prevents infants from developing a function bias, we trained twelve 17-month-olds (function-training group) to focus on objects’ functions when labeling the objects over a period of 7 weeks. Our training was similar to previously used methods in which 17-month-olds were successfully taught to focus on the shape of objects, resulting in a precocious shape bias. We exposed another 12 infants (control group) to the same objects over 7 weeks but without labeling the items or demonstrating their functions. Only the infants in the function-training group developed a function bias. Thus, the conceptual complexity of function was not a barrier for developing a function bias, which suggests that the shape bias emerges naturally because shape is perceptually more accessible than function.</t>
  </si>
  <si>
    <t>1073-1085</t>
  </si>
  <si>
    <t>Wiley, Robert W.; Rapp, Brenda</t>
  </si>
  <si>
    <t>The Effects of Handwriting Experience on Literacy Learning</t>
  </si>
  <si>
    <t>10.1177/0956797621993111</t>
  </si>
  <si>
    <t>https://doi.org/10.1177/0956797621993111</t>
  </si>
  <si>
    <t>Previous research indicates that writing practice may be more beneficial than nonmotor practice for letter learning. Here, we report a training study comparing typing, visual, and writing learning conditions in adults (N = 42). We investigated the behavioral consequences of learning modality on literacy learning and evaluated the nature of the learned letter representations. Specifically, the study addressed three questions. First, are the benefits of handwriting practice due to motor learning per se or to other incidental factors? Second, do the benefits generalize to untrained tasks? And third, does handwriting practice lead to learning and strengthening only of motor representations or of other types of representations as well? Our results clearly show that handwriting compared with nonmotor practice produces faster learning and greater generalization to untrained tasks than previously reported. Furthermore, only handwriting practice leads to learning of both motor and amodal symbolic letter representations.</t>
  </si>
  <si>
    <t>1086-1103</t>
  </si>
  <si>
    <t>Palombo, Daniela J.; Te, Alessandra A.; Checknita, Katherine J.; Madan, Christopher R.</t>
  </si>
  <si>
    <t>Exploring the Facets of Emotional Episodic Memory: Remembering “What,” “When,” and “Which”</t>
  </si>
  <si>
    <t>10.1177/0956797621991548</t>
  </si>
  <si>
    <t>https://doi.org/10.1177/0956797621991548</t>
  </si>
  <si>
    <t>Our memories can differ in quality from one event to the next, and emotion is one important explanatory factor. Still, the manner in which emotion impacts episodic memory is complex: Whereas emotion enhances some aspects of episodic memory—particularly central aspects—it dampens memory for peripheral/contextual information. Extending previous work, we examined the effects of emotion on one often overlooked aspect of memory, namely, temporal context. We tested whether emotion would impair memory for when an event occurred. Participants (N = 116 adults) watched videos wherein negative and neutral images were inserted. Consistent with prior work, results showed that emotion enhanced and impaired memory, respectively, for “what” and “which.” Unexpectedly, emotion was associated with enhanced accuracy for “when”: We found that participants estimated that neutral images occurred relatively later, but there was no such bias for negative images. By examining multiple features of episodic memory, we provide a holistic characterization of the myriad effects of emotion.</t>
  </si>
  <si>
    <t>1104-1114</t>
  </si>
  <si>
    <t>Lowe, Cassandra J.; Cho, Isu; Goldsmith, Samantha F.; Morton, J. Bruce</t>
  </si>
  <si>
    <t>The Bilingual Advantage in Children’s Executive Functioning Is Not Related to Language Status: A Meta-Analytic Review</t>
  </si>
  <si>
    <t>10.1177/0956797621993108</t>
  </si>
  <si>
    <t>https://doi.org/10.1177/0956797621993108</t>
  </si>
  <si>
    <t>There is considerable debate about whether bilingual children have an advantage in executive functioning relative to monolingual children. In the current meta-analysis, we addressed this debate by comprehensively reviewing the available evidence. We synthesized data from published studies and unpublished data sets, which equated to 1,194 effect sizes from 10,937 bilingual and 12,477 monolingual participants between the ages of 3 and 17 years. Bilingual language status had a small overall effect on children’s executive functioning (g = .08, 95% confidence interval = [.01, .14]). However, the effect of language status on children’s executive functioning was indistinguishable from zero (g = −.04) after we adjusted for publication bias. Further, no significant effects were apparent within the executive-attention domain, in which the effects of language status have been hypothesized to be most pronounced (g = .06, 95% confidence interval = [−.02, .14]). Taken together, available evidence suggests that the bilingual advantage in children’s executive functioning is small, variable, and potentially not attributable to the effect of language status.</t>
  </si>
  <si>
    <t>1115-1146</t>
  </si>
  <si>
    <t>Wang, Jinjing (Jenny); Yang, Yang; Macias, Carla; Bonawitz, Elizabeth</t>
  </si>
  <si>
    <t>Children With More Uncertainty in Their Intuitive Theories Seek Domain-Relevant Information</t>
  </si>
  <si>
    <t>10.1177/0956797621994230</t>
  </si>
  <si>
    <t>https://doi.org/10.1177/0956797621994230</t>
  </si>
  <si>
    <t>How do changes in learners’ knowledge influence information seeking? We showed preschoolers (N = 100) uncertain outcomes for events and let them choose which event to resolve. We found that children whose intuitive theories were at immature stages were more likely to seek information to resolve uncertainty about an outcome in the related domains, but children with more mature knowledge were not. This result was replicated in a second experiment but with the nuance that children at intermediate stages of belief development—when the causal outcome would be most ambiguous—were the most motivated to resolve the uncertainty. This effect was not driven by general uncertainty at the framework level but, rather, by the impact that framework knowledge has in accessing uncertainty at the model level. These results are the first to show the relationship between a learning preference and the developmental stage of a child’s intuitive theory.</t>
  </si>
  <si>
    <t>1147-1156</t>
  </si>
  <si>
    <t>Rahnev, Dobromir</t>
  </si>
  <si>
    <t>Response Bias Reflects Individual Differences in Sensory Encoding</t>
  </si>
  <si>
    <t>10.1177/0956797621994214</t>
  </si>
  <si>
    <t>https://doi.org/10.1177/0956797621994214</t>
  </si>
  <si>
    <t>Humans exhibit substantial biases in their decision making even in simple two-choice tasks, but the origin of these biases remains unclear. I hypothesized that one source of bias could be individual differences in sensory encoding. Specifically, if one stimulus category gives rise to an internal-evidence distribution with higher variability, then responses should optimally be biased against that stimulus category. Therefore, response bias may reflect a previously unappreciated subject-to-subject difference in the variance of the internal-evidence distributions. I tested this possibility by analyzing data from three different two-choice tasks (ns = 443, 443, and 498). For all three tasks, response bias moved in the direction of the optimal criterion determined by each subject’s idiosyncratic internal-evidence variability. These results demonstrate that seemingly random variations in response bias can be driven by individual differences in sensory encoding and are thus partly explained by normative strategies.</t>
  </si>
  <si>
    <t>1157-1168</t>
  </si>
  <si>
    <t>Roozenbeek, Jon; Freeman, Alexandra L. J.; van der Linden, Sander</t>
  </si>
  <si>
    <t>How Accurate Are Accuracy-Nudge Interventions? A Preregistered Direct Replication of Pennycook et al. (2020)</t>
  </si>
  <si>
    <t>10.1177/09567976211024535</t>
  </si>
  <si>
    <t>https://doi.org/10.1177/09567976211024535</t>
  </si>
  <si>
    <t>As part of the Systematizing Confidence in Open Research and Evidence (SCORE) program, the present study consisted of a two-stage replication test of a central finding by Pennycook et al. (2020), namely that asking people to think about the accuracy of a single headline improves “truth discernment” of intentions to share news headlines about COVID-19. The first stage of the replication test (n = 701) was unsuccessful (p = .67). After collecting a second round of data (additional n = 882, pooled N = 1,583), we found a small but significant interaction between treatment condition and truth discernment (uncorrected p = .017; treatment: d = 0.14, control: d = 0.10). As in the target study, perceived headline accuracy correlated with treatment impact, so that treatment-group participants were less willing to share headlines that were perceived as less accurate. We discuss potential explanations for these findings and an unreported change in the hypothesis (but not the analysis plan) from the preregistration in the original study.</t>
  </si>
  <si>
    <t>1169-1178</t>
  </si>
  <si>
    <t>van Eijk, Liza; Zhu, Dajiang; Couvy-Duchesne, Baptiste; Strike, Lachlan T.; Lee, Anthony J.; Hansell, Narelle K.; Thompson, Paul M.; de Zubicaray, Greig I.; McMahon, Katie L.; Wright, Margaret J.; Zietsch, Brendan P.</t>
  </si>
  <si>
    <t>Are Sex Differences in Human Brain Structure Associated With Sex Differences in Behavior?</t>
  </si>
  <si>
    <t>10.1177/0956797621996664</t>
  </si>
  <si>
    <t>https://doi.org/10.1177/0956797621996664</t>
  </si>
  <si>
    <t>On average, men and women differ in brain structure and behavior, raising the possibility of a link between sex differences in brain and behavior. But women and men are also subject to different societal and cultural norms. We navigated this challenge by investigating variability of sex-differentiated brain structure within each sex. Using data from the Queensland Twin IMaging study (n = 1,040) and Human Connectome Project (n = 1,113), we obtained data-driven measures of individual differences along a male–female dimension for brain and behavior based on average sex differences in brain structure and behavior, respectively. We found a weak association between these brain and behavioral differences, driven by brain size. These brain and behavioral differences were moderately heritable. Our findings suggest that behavioral sex differences are, to some extent, related to sex differences in brain structure but that this is mainly driven by differences in brain size, and causality should be interpreted cautiously.</t>
  </si>
  <si>
    <t>1183-1197</t>
  </si>
  <si>
    <t>Depow, Gregory John; Francis, Zoë; Inzlicht, Michael</t>
  </si>
  <si>
    <t>The Experience of Empathy in Everyday Life</t>
  </si>
  <si>
    <t>10.1177/0956797621995202</t>
  </si>
  <si>
    <t>https://doi.org/10.1177/0956797621995202</t>
  </si>
  <si>
    <t>We used experience sampling to examine perceptions of empathy in the everyday lives of a group of 246 U.S. adults who were quota sampled to represent the population on key demographics. Participants reported an average of about nine opportunities to empathize per day; these experiences were positively associated with prosocial behavior, a relationship not found with trait measures. Although much of the literature focuses on the distress of strangers, in everyday life, people mostly empathize with very close others, and they empathize with positive emotions 3 times as frequently as with negative emotions. Although trait empathy was negatively associated only with well-being, empathy in daily life was generally associated with increased well-being. Theoretically distinct components of empathy—emotion sharing, perspective taking, and compassion—typically co-occur in everyday empathy experiences. Finally, empathy in everyday life was higher for women and the religious but not significantly lower for conservatives and the wealthy.</t>
  </si>
  <si>
    <t>1198-1213</t>
  </si>
  <si>
    <t>DeCelles, Katherine A.; Adams, Gabrielle S.; Howe, Holly S.; John, Leslie K.</t>
  </si>
  <si>
    <t>Anger Damns the Innocent</t>
  </si>
  <si>
    <t>10.1177/0956797621994770</t>
  </si>
  <si>
    <t>https://doi.org/10.1177/0956797621994770</t>
  </si>
  <si>
    <t>False accusations of wrongdoing are common and can have grave consequences. In six studies, we document a worrisome paradox in perceivers’ subjective judgments of a suspect’s guilt. Specifically, we found that people (including online panelists, n = 4,983, and working professionals such as fraud investigators and auditors, n = 136) use suspects’ angry responses to accusations as cues of guilt. However, we found that such anger is an invalid cue of guilt and is instead a valid cue of innocence; accused individuals (university students, n = 230) and online panelists (n = 401) were angrier when they are falsely relative to accurately accused. Moreover, we found that individuals who remain silent are perceived to be at least as guilty as those who angrily deny an accusation.</t>
  </si>
  <si>
    <t>1214-1226</t>
  </si>
  <si>
    <t>Brown, Amanda R.; Pouw, Wim; Brentari, Diane; Goldin-Meadow, Susan</t>
  </si>
  <si>
    <t>People Are Less Susceptible to Illusion When They Use Their Hands to Communicate Rather Than Estimate</t>
  </si>
  <si>
    <t>10.1177/0956797621991552</t>
  </si>
  <si>
    <t>https://doi.org/10.1177/0956797621991552</t>
  </si>
  <si>
    <t>When we use our hands to estimate the length of a stick in the Müller-Lyer illusion, we are highly susceptible to the illusion. But when we prepare to act on sticks under the same conditions, we are significantly less susceptible. Here, we asked whether people are susceptible to illusion when they use their hands not to act on objects but to describe them in spontaneous co-speech gestures or conventional sign languages of the deaf. Thirty-two English speakers and 13 American Sign Language signers used their hands to act on, estimate the length of, and describe sticks eliciting the Müller-Lyer illusion. For both gesture and sign, the magnitude of illusion in the description task was smaller than the magnitude of illusion in the estimation task and not different from the magnitude of illusion in the action task. The mechanisms responsible for producing gesture in speech and sign thus appear to operate not on percepts involved in estimation but on percepts derived from the way we act on objects.</t>
  </si>
  <si>
    <t>1227-1237</t>
  </si>
  <si>
    <t>Bressan, Paola; Kramer, Peter</t>
  </si>
  <si>
    <t>Most Findings Obtained With Untimed Visual Illusions Are Confounded</t>
  </si>
  <si>
    <t>10.1177/0956797621994268</t>
  </si>
  <si>
    <t>https://doi.org/10.1177/0956797621994268</t>
  </si>
  <si>
    <t>Visual illusions have been studied extensively, but their time course has not. Here we show, in a sample of more than 550 people, that unrestricted presentation times—as opposed to presentations lasting only a single second—weaken the Ebbinghaus illusion, strengthen lightness contrast with double increments, and do not alter lightness contrast with double decrements. When presentation time is unrestricted, these illusions are affected in the same way (decrease, increase, no change) by how long observers look at them. Our results imply that differences in illusion magnitude between individuals or groups are confounded with differences in inspection time, no matter whether stimuli are evaluated in matching, adjustment, or untimed comparison tasks. We offer an explanation for why these three illusions progress differently, and we spell out how our findings challenge theories of lightness, theories of global-local processing, and the interpretation of all research that has investigated visual illusions, or used them as tools, without considering inspection time.</t>
  </si>
  <si>
    <t>1238-1246</t>
  </si>
  <si>
    <t>Rhoads, Shawn A.; Gunter, Devon; Ryan, Rebecca M.; Marsh, Abigail A.</t>
  </si>
  <si>
    <t>Global Variation in Subjective Well-Being Predicts Seven Forms of Altruism</t>
  </si>
  <si>
    <t>10.1177/0956797621994767</t>
  </si>
  <si>
    <t>https://doi.org/10.1177/0956797621994767</t>
  </si>
  <si>
    <t>The geographic prevalence of various altruistic behaviors (nonreciprocal acts that improve other people’s welfare) is not uniformly distributed, but whether this reflects variation in a superordinate construct linked to national-level outcomes or cultural values is unknown. We compiled data on seven altruistic behaviors across 48 to 152 nations and found evidence that these behaviors reflect a latent construct positively associated with national-level subjective well-being (SWB) and individualist values, even when we controlled for national-level wealth, health, education, and shared cultural history. Consistent with prior work, our results showed that SWB mediated the relationship between two objective measures of well-being (wealth and health) and altruism (n = 130). Moreover, these indirect effects increased as individualist values increased within the subset of countries (n = 90) with available data. Together, our results indicate that altruism increases when resources and cultural values provide objective and subjective means for pursuing personally meaningful goals and that altruistic behaviors may be enhanced by societal changes that promote well-being.</t>
  </si>
  <si>
    <t>1247-1261</t>
  </si>
  <si>
    <t>Hayes, Taylor R.; Henderson, John M.</t>
  </si>
  <si>
    <t>Looking for Semantic Similarity: What a Vector-Space Model of Semantics Can Tell Us About Attention in Real-World Scenes</t>
  </si>
  <si>
    <t>10.1177/0956797621994768</t>
  </si>
  <si>
    <t>https://doi.org/10.1177/0956797621994768</t>
  </si>
  <si>
    <t>The visual world contains more information than we can perceive and understand in any given moment. Therefore, we must prioritize important scene regions for detailed analysis. Semantic knowledge gained through experience is theorized to play a central role in determining attentional priority in real-world scenes but is poorly understood. Here, we examined the relationship between object semantics and attention by combining a vector-space model of semantics with eye movements in scenes. In this approach, the vector-space semantic model served as the basis for a concept map, an index of the spatial distribution of the semantic similarity of objects across a given scene. The results showed a strong positive relationship between the semantic similarity of a scene region and viewers’ focus of attention; specifically, greater attention was given to more semantically related scene regions. We conclude that object semantics play a critical role in guiding attention through real-world scenes.</t>
  </si>
  <si>
    <t>1262-1270</t>
  </si>
  <si>
    <t>Fooks, Nirit; Hadad, Bat-Sheva; Rubinsten, Orly</t>
  </si>
  <si>
    <t>Nonsymbolic-Magnitude Deficit in Adults With Developmental Dyscalculia: Evidence of Impaired Size Discrimination but Intact Size Constancy</t>
  </si>
  <si>
    <t>10.1177/0956797621995204</t>
  </si>
  <si>
    <t>https://doi.org/10.1177/0956797621995204</t>
  </si>
  <si>
    <t>Although researchers have debated whether a core deficit of nonsymbolic representation of magnitude underlies developmental dyscalculia (DD), research has mostly focused on numerosity processing. We probed the possibility of a general magnitude deficit in individuals with DD and asked whether sensitivity to size varied in contexts of depth ordering and size constancy. We measured full psychometric functions in size-discrimination tasks in 12 participants with DD and 13 control participants. Results showed that although people with DD exhibited veridical perceived magnitude, their sensitivity to size was clearly impaired. In contrast, when objects were embedded in depth cues allowing size-constancy computations, participants with DD demonstrated typical sensitivity to size. These results demonstrate a deficit in the perceptual resolutions of magnitude in DD. At the same time, the finding of an intact size constancy suggests that when magnitude perception is facilitated by implicit mandatory computations of size constancy, this deficit is no longer evident.</t>
  </si>
  <si>
    <t>1271-1284</t>
  </si>
  <si>
    <t>Bechler, Christopher J.; Tormala, Zakary L.; Rucker, Derek D.</t>
  </si>
  <si>
    <t>The Attitude–Behavior Relationship Revisited</t>
  </si>
  <si>
    <t>10.1177/0956797621995206</t>
  </si>
  <si>
    <t>https://doi.org/10.1177/0956797621995206</t>
  </si>
  <si>
    <t>The attitude–behavior relationship is of great import to many areas of psychology. Indeed, psychologists across disciplines have published thousands of articles on the topic. The majority of this research implies that the attitude–behavior relationship is linear. However, observations from 4,101 participants on Amazon’s Mechanical Turk and 321,876 online reviews demonstrate that this relationship is systematically nonlinear. Across diverse topics, measures, and contexts, as attitudes move from extremely negative to extremely positive, the corresponding shift in behavior tends to be relatively flat at first (as attitudes move from extremely to moderately negative), to steepen when attitudes cross neutral and shift from negative to positive, and to taper off again as attitudes move from moderately to extremely positive. This result can be explained on the basis of research on categorical perception. The present research suggests a fundamental pivot in how researchers construe, study, and assess the attitude–behavior relationship.</t>
  </si>
  <si>
    <t>1285-1297</t>
  </si>
  <si>
    <t>Feldman, Jacob</t>
  </si>
  <si>
    <t>Mutual Information and Categorical Perception</t>
  </si>
  <si>
    <t>10.1177/0956797621996663</t>
  </si>
  <si>
    <t>https://doi.org/10.1177/0956797621996663</t>
  </si>
  <si>
    <t>Categorical perception refers to the enhancement of perceptual sensitivity near category boundaries, generally along dimensions that are informative about category membership. However, it remains unclear exactly which dimensions are treated as informative and why. This article reports a series of experiments in which subjects were asked to learn statistically defined categories in a novel, unfamiliar 2D perceptual space of shapes. Perceptual discrimination was tested before and after category learning of various features in the space, each defined by its position and orientation relative to the maximally informative dimension. The results support a remarkably simple generalization: The magnitude of improvement in perceptual discrimination of each feature is proportional to the mutual information between the feature and the category variable. This finding suggests a rational basis for categorical perception in which the precision of perceptual discrimination is tuned to the statistical structure of the environment.</t>
  </si>
  <si>
    <t>1298-1310</t>
  </si>
  <si>
    <t>Schindler, Sebastian; Bruchmann, Maximilian; Krasowski, Claudia; Moeck, Robert; Straube, Thomas</t>
  </si>
  <si>
    <t>Charged With a Crime: The Neuronal Signature of Processing Negatively Evaluated Faces Under Different Attentional Conditions</t>
  </si>
  <si>
    <t>10.1177/0956797621996667</t>
  </si>
  <si>
    <t>https://doi.org/10.1177/0956797621996667</t>
  </si>
  <si>
    <t>Our brains rapidly respond to human faces and can differentiate between many identities, retrieving rich semantic emotional-knowledge information. Studies provide a mixed picture of how such information affects event-related potentials (ERPs). We systematically examined the effect of feature-based attention on ERP modulations to briefly presented faces of individuals associated with a crime. The tasks required participants (N = 40 adults) to discriminate the orientation of lines overlaid onto the face, the age of the face, or emotional information associated with the face. Negative faces amplified the N170 ERP component during all tasks, whereas the early posterior negativity (EPN) and late positive potential (LPP) components were increased only when the emotional information was attended to. These findings suggest that during early configural analyses (N170), evaluative information potentiates face processing regardless of feature-based attention. During intermediate, only partially resource-dependent, processing stages (EPN) and late stages of elaborate stimulus processing (LPP), attention to the acquired emotional information is necessary for amplified processing of negatively evaluated faces.</t>
  </si>
  <si>
    <t>1311-1324</t>
  </si>
  <si>
    <t>Mızrak, Eda; Oberauer, Klaus</t>
  </si>
  <si>
    <t>What Is Time Good for in Working Memory?</t>
  </si>
  <si>
    <t>10.1177/0956797621996659</t>
  </si>
  <si>
    <t>https://doi.org/10.1177/0956797621996659</t>
  </si>
  <si>
    <t>Giving people more time to process information in working memory improves their performance on working memory tasks. It is often assumed that free time given after presentation of an item enables maintenance processes to counteract forgetting of this item, suggesting that time has a retroactive benefit. Two other hypotheses—short-term consolidation and temporal distinctiveness—entail a local effect of time on immediately preceding and following items. Here, we show instead a novel global and proactive benefit of time in working memory. In three serial-recall experiments (Ns = 21, 25, and 26 young adults, respectively), we varied the position and duration of the free time within a seven-item list of consonants. Experiment 1 showed that the effect is global and not local. Experiments 2a and 2b showed that increased interitem time benefited performance only for the subsequent items, implying a proactive benefit. This finding rules out maintenance processes, short-term consolidation, and temporal distinctiveness as explanations of the free-time benefit but is consistent with the proposal of a gradually recovering encoding resource.</t>
  </si>
  <si>
    <t>1325-1337</t>
  </si>
  <si>
    <t>Bauer, Patricia J.; Ariely, Dan</t>
  </si>
  <si>
    <t>Expression of Concern: Effort for Payment: A Tale of Two Markets</t>
  </si>
  <si>
    <t>10.1177/09567976211035782</t>
  </si>
  <si>
    <t>https://doi.org/10.1177/09567976211035782</t>
  </si>
  <si>
    <t>1338-1339</t>
  </si>
  <si>
    <t>A New Option for Scientific Exchange and an Alternative to the Commentary Format</t>
  </si>
  <si>
    <t>10.1177/09567976211042300</t>
  </si>
  <si>
    <t>https://doi.org/10.1177/09567976211042300</t>
  </si>
  <si>
    <t>1343-1345</t>
  </si>
  <si>
    <t>Germano, Adriana L.; Ziegler, Sianna A.; Banham, Laura; Cheryan, Sapna</t>
  </si>
  <si>
    <t>Do Diversity Awards Discourage Applicants From Marginalized Groups From Pursuing More Lucrative Opportunities?</t>
  </si>
  <si>
    <t>10.1177/0956797621993109</t>
  </si>
  <si>
    <t>https://doi.org/10.1177/0956797621993109</t>
  </si>
  <si>
    <t>Four studies reveal that offering diversity awards (i.e., awards for applicants from marginalized groups) has unintentionally negative implications for equity. Across the four studies, applicants from marginalized groups were more likely to select the more lucrative award when two unrestricted awards were offered (Study 1: adults from racial groups underrepresented in U.S. colleges who were recruited from Amazon Mechanical Turk, N = 168; Studies 2–4: college women, N range = 152–628). However, the presence of a less lucrative diversity award caused applicants to apply for and prioritize diversity awards over more lucrative unrestricted awards. Fit, or how much applicants felt the award was for someone like them, mediated their increased likelihood of applying for diversity awards over unrestricted awards. These findings suggest that diversity awards may inadvertently siphon applicants from marginalized groups out of application pools for unrestricted awards. Greater examination of unrestricted awards is needed to increase their attractiveness and fit, especially in instances when diversity awards are also offered.</t>
  </si>
  <si>
    <t>1346-1361</t>
  </si>
  <si>
    <t>Jasko, Katarzyna; Webber, David; Molinario, Erica; Kruglanski, Arie W.; Touchton-Leonard, Katharine</t>
  </si>
  <si>
    <t>Ideological Extremism Among Syrian Refugees Is Negatively Related to Intentions to Migrate to the West</t>
  </si>
  <si>
    <t>10.1177/0956797621996668</t>
  </si>
  <si>
    <t>https://doi.org/10.1177/0956797621996668</t>
  </si>
  <si>
    <t>The conflict in Syria created a dire humanitarian situation, as nations around the world struggled with how best to deal with the more than 6.6 million Syrian refugees who fled their homes to escape aggression. Resistance to granting refugee status to individuals often originates in the belief that the influx of refugees endangers national security because of the presumably extremist religious and political beliefs that refugees hold. The present research surveyed Syrian refugees residing in Jordan, Lebanon, Turkey, and Iraq (N = 1,000). The results revealed that the majority of surveyed refugees did not intend to migrate to the West and would rather return to their home country. More importantly, refugees most interested in moving to Western countries were the least likely to subscribe to Islamist extremism or to harbor negative sentiment toward the West. Theoretical and practical implications for addressing the current refugee crisis are discussed.</t>
  </si>
  <si>
    <t>1362-1374</t>
  </si>
  <si>
    <t>Chen, Edith; Brody, Gene H.; Yu, Tianyi; Hoffer, Lauren C.; Russak-Pribble, Aubrey; Miller, Gregory E.</t>
  </si>
  <si>
    <t>Disproportionate School Punishment and Significant Life Outcomes: A Prospective Analysis of Black Youths</t>
  </si>
  <si>
    <t>10.1177/0956797621998308</t>
  </si>
  <si>
    <t>https://doi.org/10.1177/0956797621998308</t>
  </si>
  <si>
    <t>This study tested relationships between racial inequalities in the school system—specifically, the disproportionate punishment of Black students—and life outcomes for Black youths, along with moderating psychological factors. In an 18-year longitudinal study of 261 Black youths (ages 11–29), we investigated whether adult life outcomes varied as a function of adolescent self-control and academic achievement. We tested whether relationships were moderated by the racial climates of the high schools that youths attended, using administrative data on relative punishment rates of Black and White students. Among Black youths who attended schools that disproportionately punished Black students, high self-control in early adolescence presaged higher academic orientation in late adolescence, which in turn predicted higher educational attainment, higher income, and better mental health in adulthood. However, among these same youths, higher academic orientation forecasted higher adult insulin resistance, a key process in cardiometabolic disease. These findings suggest that achieving successes in life in the face of racial inequalities may come at a physical health cost for Black youths.</t>
  </si>
  <si>
    <t>1375-1390</t>
  </si>
  <si>
    <t>Bartusevičius, Henrikas; Bor, Alexander; Jørgensen, Frederik; Petersen, Michael Bang</t>
  </si>
  <si>
    <t>The Psychological Burden of the COVID-19 Pandemic Is Associated With Antisystemic Attitudes and Political Violence</t>
  </si>
  <si>
    <t>10.1177/09567976211031847</t>
  </si>
  <si>
    <t>https://doi.org/10.1177/09567976211031847</t>
  </si>
  <si>
    <t>What are the consequences of the COVID-19 pandemic for people’s political attitudes and behavior? We tested, specifically, whether the psychological burden of the COVID-19 pandemic relates to antisystemic attitudes (dissatisfaction with the fundamental social and political order), peaceful political activism, and political violence. Nationally representative two-wave panel data were collected via online surveys of adults in the United States, Denmark, Italy, and Hungary (ns = 6,131 and 4,568 in Waves 1 and 2, respectively). Overall, levels of antisystemic attitudes were low, and only a small share of interviewees reported behavioral intentions to participate in and actual participation in political violence. However, preregistered analyses indicated that perceived COVID-19 burden was associated with antisystemic attitudes and intentions to engage in political violence. In the United States, the burden of COVID-19 was also associated with self-reported engagement in violence surrounding the Black Lives Matter protests and counterprotests. We found less robust evidence that perceived COVID-19 burden was associated with peaceful activism.</t>
  </si>
  <si>
    <t>1391-1403</t>
  </si>
  <si>
    <t>Lancry-Dayan, Oryah C.; Gamer, Matthias; Pertzov, Yoni</t>
  </si>
  <si>
    <t>Search for the Unknown: Guidance of Visual Search in the Absence of an Active Template</t>
  </si>
  <si>
    <t>10.1177/0956797621996660</t>
  </si>
  <si>
    <t>https://doi.org/10.1177/0956797621996660</t>
  </si>
  <si>
    <t>Can you efficiently look for something even without knowing what it looks like? According to theories of visual search, the answer is no: A template of the search target must be maintained in an active state to guide search for potential locations of the target. Here, we tested the need for an active template by assessing a case in which this template is improbable: the search for a familiar face among unfamiliar ones when the identity of the target face is unknown. Because people are familiar with hundreds of faces, an active guiding template seems unlikely in this case. Nevertheless, participants (35 Israelis and 33 Germans) were able to guide their search as long as extrafoveal processing of the target features was possible. These results challenge current theories of visual search by showing that guidance can rely on long-term memory and extrafoveal processing rather than on an active search template.</t>
  </si>
  <si>
    <t>1404-1415</t>
  </si>
  <si>
    <t>Hansen, Niels Chr.; Kragness, Haley E.; Vuust, Peter; Trainor, Laurel; Pearce, Marcus T.</t>
  </si>
  <si>
    <t>Predictive Uncertainty Underlies Auditory Boundary Perception</t>
  </si>
  <si>
    <t>10.1177/0956797621997349</t>
  </si>
  <si>
    <t>https://doi.org/10.1177/0956797621997349</t>
  </si>
  <si>
    <t>Anticipating the future is essential for efficient perception and action planning. Yet the role of anticipation in event segmentation is understudied because empirical research has focused on retrospective cues such as surprise. We address this concern in the context of perception of musical-phrase boundaries. A computational model of cognitive sequence processing was used to control the information-dynamic properties of tone sequences. In an implicit, self-paced listening task (N = 38), undergraduates dwelled longer on tones generating high entropy (i.e., high uncertainty) than on those generating low entropy (i.e., low uncertainty). Similarly, sequences that ended on tones generating high entropy were rated as sounding more complete (N = 31 undergraduates). These entropy effects were independent of both the surprise (i.e., information content) and phrase position of target tones in the original musical stimuli. Our results indicate that events generating high entropy prospectively contribute to segmentation processes in auditory sequence perception, independently of the properties of the subsequent event.</t>
  </si>
  <si>
    <t>1416-1425</t>
  </si>
  <si>
    <t>Lively, Zachary; Robinson, Maria M.; Benjamin, Aaron S.</t>
  </si>
  <si>
    <t>Memory Fidelity Reveals Qualitative Changes in Interactions Between Items in Visual Working Memory</t>
  </si>
  <si>
    <t>10.1177/0956797621997367</t>
  </si>
  <si>
    <t>https://doi.org/10.1177/0956797621997367</t>
  </si>
  <si>
    <t>Memory for objects in a display sometimes reveals attraction—the objects are remembered as more similar to one another than they actually were—and sometimes reveals repulsion—the objects are remembered as more different from one another. The conditions that lead to these opposing memory biases are poorly understood; there is no theoretical framework that explains these contrasting dynamics. In three experiments (each N = 30 adults), we demonstrate that memory fidelity provides a unifying dimension that accommodates the existence of both types of visual working memory interactions. We show that either attraction or repulsion can arise simply as a function of manipulations of memory fidelity. We also demonstrate that subjective ratings of fidelity predict the presence of attraction or repulsion on a trial-by-trial basis. We discuss how these results bear on computational models of visual working memory and contextualize these results within the literature of attraction and repulsion effects in long-term memory and perception.</t>
  </si>
  <si>
    <t>1426-1441</t>
  </si>
  <si>
    <t>Hadar, Liat; Trope, Yaacov; Ben-David, Boaz M.</t>
  </si>
  <si>
    <t>Aging Impairs Inhibitory Control Over Incidental Cues: A Construal-Level Perspective</t>
  </si>
  <si>
    <t>10.1177/0956797621998316</t>
  </si>
  <si>
    <t>https://doi.org/10.1177/0956797621998316</t>
  </si>
  <si>
    <t>Age-related changes in decision making have been attributed to deterioration of cognitive skills, such as learning and memory. On the basis of past research showing age-related decreases in the ability to inhibit irrelevant information, we hypothesize that these changes occur, in part, because of older adults’ tendency to give more weight to low-level, subordinate, and goal-irrelevant information than younger adults do. Consistent with this hypothesis, our findings demonstrated that young adults are willing to pay more for a product with superior end attributes than a product with superior means attributes (Study 1, N = 200) and are more satisfied after an experience with superior end than means attributes (Study 2, N = 399). Young adults are also more satisfied with a goal-relevant than with a goal-irrelevant product (Study 3, N = 201; Study 4, N = 200, preregistered). Importantly, these effects were attenuated with age. Implications for research on construal level and aging, as well as implications for policymakers, are discussed.</t>
  </si>
  <si>
    <t>1442-1451</t>
  </si>
  <si>
    <t>Hong, Seungbeom; Suk, Hye Won; Choi, Yoonseok; Na, Jinkyung</t>
  </si>
  <si>
    <t>Face-Based Judgments: Accuracy, Validity, and a Potential Underlying Mechanism</t>
  </si>
  <si>
    <t>10.1177/09567976211000308</t>
  </si>
  <si>
    <t>https://doi.org/10.1177/09567976211000308</t>
  </si>
  <si>
    <t>Despite the pervasiveness of facial inferences, scholars have debated whether our face reflects valid information regarding how we actually behave. Whereas previous research has largely focused on the accuracy of facial inferences, the present research examined the validity of face-based judgments. Specifically, we tested how accurate face-based judgments are, whether the accuracy of and confidence in face-based judgments are associated, and what mechanisms potentially link facial appearance to behaviors (N = 1,386 American and Korean adults). We found that although face-based judgments could accurately predict someone’s behavior (Study 1), participants’ confidence about their face-based judgments was not associated with their accuracy (Studies 2a and 2b). Moreover, Study 3 demonstrated that the accuracy of facial inferences is possibly due to self-fulfilling effects of facial inferences. That is, accuracy is largely driven by perceivers’ beliefs rather than by the direct association between faces and behaviors.</t>
  </si>
  <si>
    <t>1452-1462</t>
  </si>
  <si>
    <t>Bogdanov, Mario; Nitschke, Jonas P.; LoParco, Sophia; Bartz, Jennifer A.; Otto, A. Ross</t>
  </si>
  <si>
    <t>Acute Psychosocial Stress Increases Cognitive-Effort Avoidance</t>
  </si>
  <si>
    <t>10.1177/09567976211005465</t>
  </si>
  <si>
    <t>https://doi.org/10.1177/09567976211005465</t>
  </si>
  <si>
    <t>Adverse effects following acute stress are traditionally thought to reflect functional impairments of central executive-dependent cognitive-control processes. However, recent evidence demonstrates that cognitive-control application is perceived as effortful and aversive, indicating that stress-related decrements in cognitive performance could denote decreased motivation to expend effort instead. To investigate this hypothesis, we tested 40 young, healthy individuals (20 female, 20 male) under both stress and control conditions in a 2-day study that had a within-subjects design. Cognitive-effort avoidance was assessed using the demand-selection task, in which participants chose between performing low-demand and high-demand variants of a task-switching paradigm. We found that acute stress indeed increased participants’ preference for less demanding behavior, whereas task-switching performance remained intact. Additional Bayesian and multiverse analyses confirmed the robustness of this effect. Our findings provide novel insights into how stressful experiences shape behavior by modulating our motivation to employ cognitive control.</t>
  </si>
  <si>
    <t>1463-1475</t>
  </si>
  <si>
    <t>Bierwiaczonek, Kinga; Kunst, Jonas R.</t>
  </si>
  <si>
    <t>Revisiting the Integration Hypothesis: Correlational and Longitudinal Meta-Analyses Demonstrate the Limited Role of Acculturation for Cross-Cultural Adaptation</t>
  </si>
  <si>
    <t>10.1177/09567976211006432</t>
  </si>
  <si>
    <t>https://doi.org/10.1177/09567976211006432</t>
  </si>
  <si>
    <t>When moving to a new country or living in that country as ethnic-minority-group members, individuals have to relate to different cultural spheres. Scholars and practitioners commonly agree that how people acculturate influences their psychological and sociocultural adaptation. Integration (or biculturalism), which involves engagement in both one’s heritage culture and the dominant mainstream culture, is considered the most beneficial acculturation strategy. But how robust is the evidence for the role of acculturation in adaptation? Here, we present a reanalysis of a previous meta-analysis of mostly correlational studies (k = 83, N = 23,197) and a new meta-analysis of exclusively longitudinal studies (k = 19, N = 6,791). Results show that the correlational link between acculturation and adaptation is much weaker than previously assumed and that longitudinal evidence is minuscule at best. Our findings suggest that empirical support is still lacking for the most basic premises of acculturation theory.</t>
  </si>
  <si>
    <t>1476-1493</t>
  </si>
  <si>
    <t>Leong, Yuan Chang; Dziembaj, Roma; D’Esposito, Mark</t>
  </si>
  <si>
    <t>Pupil-Linked Arousal Biases Evidence Accumulation Toward Desirable Percepts During Perceptual Decision-Making</t>
  </si>
  <si>
    <t>10.1177/09567976211004547</t>
  </si>
  <si>
    <t>https://doi.org/10.1177/09567976211004547</t>
  </si>
  <si>
    <t>People’s perceptual reports are biased toward percepts they are motivated to see. The arousal system coordinates the body’s response to motivationally significant events and is well positioned to regulate motivational effects on perceptual judgments. However, it remains unclear whether arousal would enhance or reduce motivational biases. Here, we measured pupil dilation as a measure of arousal while participants (N = 38) performed a visual categorization task. We used monetary bonuses to motivate participants to perceive one category over another. Even though the reward-maximizing strategy was to perform the task accurately, participants were more likely to report seeing the desirable category. Furthermore, higher arousal levels were associated with making motivationally biased responses. Analyses using computational models suggested that arousal enhanced motivational effects by biasing evidence accumulation in favor of desirable percepts. These results suggest that heightened arousal biases people toward what they want to see and away from an objective representation of the environment.</t>
  </si>
  <si>
    <t>1494-1509</t>
  </si>
  <si>
    <t>Vaughan-Johnston, Thomas I.; Jacobson, Jill A.; Prosserman, Alex; Sanders, Emily</t>
  </si>
  <si>
    <t>Mind-Body Practices and Self-Enhancement: Direct Replications of Gebauer et al.’s (2018) Experiments 1 and 2</t>
  </si>
  <si>
    <t>10.1177/0956797621997366</t>
  </si>
  <si>
    <t>https://doi.org/10.1177/0956797621997366</t>
  </si>
  <si>
    <t>Mind-body practices such as yoga and meditation are often believed to instill a “quiet ego,” entailing less self-enhancement. In two experiments, however, Gebauer et al. (2018) demonstrated that mind-body practices may actually increase self-enhancement, particularly because such practices become self-central bases for self-esteem. We conducted preregistered replications of both of Gebauer et al.’s experiments. Experiment 1 was a field study of Canadian yoga students (N = 97), and Experiment 2 was a multiwave meditation intervention among Canadian university students (N = 300). Our results supported Gebauer et al.’s original conclusions that mind-body practices increase self-enhancement. Although the self-centrality effects were not clearly replicated in either experiment, we found evidence that measurement and sampling differences may explain this discrepancy. Moreover, an integrative data analysis of the original and the replication data strongly supported all of Gebauer et al.’s conclusions. In short, we provide new evidence against the ego-quieting perspective and in support of the self-centrality interpretation of mind-body practices.</t>
  </si>
  <si>
    <t>1510-1521</t>
  </si>
  <si>
    <t>Sternberg, Nurit; Luria, Roy; Sheppes, Gal</t>
  </si>
  <si>
    <t>Mental Logout: Behavioral and Neural Correlates of Regulating Temptations to Use Social Media</t>
  </si>
  <si>
    <t>10.1177/09567976211001316</t>
  </si>
  <si>
    <t>https://doi.org/10.1177/09567976211001316</t>
  </si>
  <si>
    <t>Individuals sometimes use social media instead of sleeping or while driving. This fact raises the crucial need for—and challenge of—successfully self-regulating potent social-media temptations. To date, however, empirical evidence showing whether social-media temptations can be self-regulated and how self-regulation can be achieved remains scarce. Accordingly, the present within-participants study (N = 30 adults) provided causal evidence for self-regulation of social-media content and identified a potential underlying neural mechanism. We tested the premise that successful self-regulation requires limiting the mental representation of temptations in working memory. Specifically, we showed that loading working memory with neutral contents via attentional distraction, relative to passively watching tempting social-media stimuli, resulted in reduced self-reported desire to use social media, reduced initial attention allocation toward social-media stimuli (reduced late-positive-potential amplitudes), and reduced online representation of social-media stimuli in working memory (reduced contralateral-delay-activity amplitudes). These results have important implications for successfully navigating a social-media-saturated environment.</t>
  </si>
  <si>
    <t>1527-1536</t>
  </si>
  <si>
    <t>Schafmeister, Felix</t>
  </si>
  <si>
    <t>The Effect of Replications on Citation Patterns: Evidence From a Large-Scale Reproducibility Project</t>
  </si>
  <si>
    <t>10.1177/09567976211005767</t>
  </si>
  <si>
    <t>https://doi.org/10.1177/09567976211005767</t>
  </si>
  <si>
    <t>Replication of existing research is often referred to as one of the cornerstones of modern science. In this study, I tested whether the publication of independent replication attempts affects the citation patterns of the original studies. Investigating 95 replications conducted in the context of the Reproducibility Project: Psychology, I found little evidence for an adjustment of citation patterns in response to the publication of these independent replication attempts. This finding was robust to the choice of replication criterion, various model specifications, and the composition of the contrast group. I further present some suggestive evidence that shifts in the underlying composition of supporting and disputing citations have likely been small. I conclude with a review of the evidence in favor of the remaining explanations and discuss the potential consequences of these findings for the workings of the scientific process.</t>
  </si>
  <si>
    <t>1537-1548</t>
  </si>
  <si>
    <t>van Stekelenburg, Aart; Schaap, Gabi; Veling, Harm; Buijzen, Moniek</t>
  </si>
  <si>
    <t>Boosting Understanding and Identification of Scientific Consensus Can Help to Correct False Beliefs</t>
  </si>
  <si>
    <t>10.1177/09567976211007788</t>
  </si>
  <si>
    <t>https://doi.org/10.1177/09567976211007788</t>
  </si>
  <si>
    <t>Some people hold beliefs that are opposed to overwhelming scientific evidence. Such misperceptions can be harmful to both personal and societal well-being. Communicating scientific consensus has been found to be effective in eliciting scientifically accurate beliefs, but it is unclear whether it is also effective in correcting false beliefs. Here, we show that a strategy that boosts people’s understanding of and ability to identify scientific consensus can help to correct misperceptions. In three experiments with more than 1,500 U.S. adults who held false beliefs, participants first learned the value of scientific consensus and how to identify it. Subsequently, they read a news article with information about a scientific consensus opposing their beliefs. We found strong evidence that in the domain of genetically engineered food, this two-step communication strategy was more successful in correcting misperceptions than merely communicating scientific consensus. The data suggest that the current approach may not work for misperceptions about climate change.</t>
  </si>
  <si>
    <t>1549-1565</t>
  </si>
  <si>
    <t>Vohs, Kathleen D.; Schmeichel, Brandon J.; Lohmann, Sophie; Gronau, Quentin F.; Finley, Anna J.; Ainsworth, Sarah E.; Alquist, Jessica L.; Baker, Michael D.; Brizi, Ambra; Bunyi, Angelica; Butschek, Grant J.; Campbell, Collier; Capaldi, Jonathan; Cau, Chuting; Chambers, Heather; Chatzisarantis, Nikos L. D.; Christensen, Weston J.; Clay, Samuel L.; Curtis, Jessica; De Cristofaro, Valeria; del Rosario, Kareena; Diel, Katharina; Doğruol, Yasemin; Doi, Megan; Donaldson, Tina L.; Eder, Andreas B.; Ersoff, Mia; Eyink, Julie R.; Falkenstein, Angelica; Fennis, Bob M.; Findley, Matthew B.; Finkel, Eli J.; Forgea, Victoria; Friese, Malte; Fuglestad, Paul; Garcia-Willingham, Natasha E.; Geraedts, Lea F.; Gervais, Will M.; Giacomantonio, Mauro; Gibson, Bryan; Gieseler, Karolin; Gineikiene, Justina; Gloger, Elana M.; Gobes, Carina M.; Grande, Maria; Hagger, Martin S.; Hartsell, Bethany; Hermann, Anthony D.; Hidding, Jasper J.; Hirt, Edward R.; Hodge, Josh; Hofmann, Wilhelm; Howell, Jennifer L.; Hutton, Robert D.; Inzlicht, Michael; James, Lily; Johnson, Emily; Johnson, Hannah L.; Joyce, Sarah M.; Joye, Yannick; Kaben, Jan Helge; Kammrath, Lara K.; Kelly, Caitlin N.; Kissell, Brian L.; Koole, Sander L.; Krishna, Anand; Lam, Christine; Lee, Kelemen T.; Lee, Nick; Leighton, Dana C.; Loschelder, David D.; Maranges, Heather M.; Masicampo, E. J.; Mazara, Kennedy; McCarthy, Samantha; McGregor, Ian; Mead, Nicole L.; Mendes, Wendy B.; Meslot, Carine; Michalak, Nicholas M.; Milyavskaya, Marina; Miyake, Akira; Moeini-Jazani, Mehrad; Muraven, Mark; Nakahara, Erin; Patel, Krishna; Petrocelli, John V.; Pollak, Katja M.; Price, Mindi M.; Ramsey, Haley J.; Rath, Maximilian; Robertson, Jacob A.; Rockwell, Rachael; Russ, Isabella F.; Salvati, Marco; Saunders, Blair; Scherer, Anne; Schütz, Astrid; Schmitt, Kristin N.; Segerstrom, Suzanne C.; Serenka, Benjamin; Sharpinskyi, Konstantyn; Shaw, Meaghan; Sherman, Janelle; Song, Yu; Sosa, Nicholas; Spillane, Kaitlyn; Stapels, Julia; Stinnett, Alec J.; Strawser, Hannah R.; Sweeny, Kate; Theodore, Dominic; Tonnu, Karine; van Oldenbeuving, Yasmijn; vanDellen, Michelle R.; Vergara, Raiza C.; Walker, Jasmine S.; Waugh, Christian E.; Weise, Feline; Werner, Kaitlyn M.; Wheeler, Craig; White, Rachel A.; Wichman, Aaron L.; Wiggins, Bradford J.; Wills, Julian A.; Wilson, Janie H.; Wagenmakers, Eric-Jan; Albarracín, Dolores</t>
  </si>
  <si>
    <t>A Multisite Preregistered Paradigmatic Test of the Ego-Depletion Effect</t>
  </si>
  <si>
    <t>10.1177/0956797621989733</t>
  </si>
  <si>
    <t>https://doi.org/10.1177/0956797621989733</t>
  </si>
  <si>
    <t>We conducted a preregistered multilaboratory project (k = 36; N = 3,531) to assess the size and robustness of ego-depletion effects using a novel replication method, termed the paradigmatic replication approach. Each laboratory implemented one of two procedures that was intended to manipulate self-control and tested performance on a subsequent measure of self-control. Confirmatory tests found a nonsignificant result (d = 0.06). Confirmatory Bayesian meta-analyses using an informed-prior hypothesis (δ = 0.30, SD = 0.15) found that the data were 4 times more likely under the null than the alternative hypothesis. Hence, preregistered analyses did not find evidence for a depletion effect. Exploratory analyses on the full sample (i.e., ignoring exclusion criteria) found a statistically significant effect (d = 0.08); Bayesian analyses showed that the data were about equally likely under the null and informed-prior hypotheses. Exploratory moderator tests suggested that the depletion effect was larger for participants who reported more fatigue but was not moderated by trait self-control, willpower beliefs, or action orientation.</t>
  </si>
  <si>
    <t>1566-1581</t>
  </si>
  <si>
    <t>Karinen, Annika K.; Wesseldijk, Laura W.; Jern, Patrick; Tybur, Joshua M.</t>
  </si>
  <si>
    <t>Sex, Drugs, and Genes: Illuminating the Moral Condemnation of Recreational Drugs</t>
  </si>
  <si>
    <t>10.1177/0956797621997350</t>
  </si>
  <si>
    <t>https://doi.org/10.1177/0956797621997350</t>
  </si>
  <si>
    <t>Over the past decade, evolutionary psychologists have proposed that many moral stances function to promote self-interests. At the same time, behavioral geneticists have demonstrated that many moral stances have genetic bases. We integrated these perspectives by examining how moral condemnation of recreational drug use relates to sexual strategy (i.e., being more vs. less open to sex outside of a committed relationship) in a sample of Finnish twins and siblings (N = 8,118). Twin modeling suggested that genetic factors accounted for 53%, 46%, and 41% of the variance in drug condemnation, sociosexuality, and sexual-disgust sensitivity, respectively. Further, approximately 75% of the phenotypic covariance between drug condemnation and sexual strategy was accounted for by genes, and there was substantial overlap in the genetic effects underlying both drug condemnation and sexual strategy (rg = .41). Results are consistent with the proposal that some moral sentiments are calibrated to promote strategic sexual interests, which arise partially via genetic factors.</t>
  </si>
  <si>
    <t>1582-1591</t>
  </si>
  <si>
    <t>Frey, Renato</t>
  </si>
  <si>
    <t>Psychological Drivers of Individual Differences in Risk Perception: A Systematic Case Study Focusing on 5G</t>
  </si>
  <si>
    <t>10.1177/0956797621998312</t>
  </si>
  <si>
    <t>https://doi.org/10.1177/0956797621998312</t>
  </si>
  <si>
    <t>What drives people’s perceptions of novel risks, and how malleable are such risk perceptions? Psychological research has identified multiple potential drivers of risk perception, but no studies have yet tested within a unified analytic framework how well each of these drivers accounts for individual differences in large population samples. To provide such a framework, I harnessed the deployment of 5G—the latest generation of cellular network technology. Specifically, I conducted a multiverse analysis using a representative population sample in Switzerland (Study 1; N = 2,919 individuals between 15 and 94 years old), finding that interindividual differences in risk perceptions were strongly associated with hazard-related drivers (e.g., trust in the institutions regulating 5G, dread) and person-specific drivers (e.g., electromagnetic hypersensitivity)—and strongly predictive of people’s policy-related attitudes (e.g., voting intentions). Further, a field experiment based on a national expert report on 5G (N = 839 individuals in a longitudinal sample between 17 and 79 years old) identified links between intraindividual changes in psychological drivers and perceived risk, thus highlighting potential targets for future policy interventions.</t>
  </si>
  <si>
    <t>1592-1604</t>
  </si>
  <si>
    <t>Miller, Jane E.; Park, Inkyung; Smith, Andrew R.; Windschitl, Paul D.</t>
  </si>
  <si>
    <t>Do People Prescribe Optimism, Overoptimism, or Neither?</t>
  </si>
  <si>
    <t>10.1177/09567976211004545</t>
  </si>
  <si>
    <t>https://doi.org/10.1177/09567976211004545</t>
  </si>
  <si>
    <t>Past work has suggested that people prescribe optimism—believing it is better to be optimistic, instead of accurate or pessimistic, about uncertain future events. Here, we identified and addressed an important ambiguity about whether those findings reflect an endorsement of biased beliefs—that is, whether people prescribe likelihood estimates that reflect overoptimism. In three studies, participants (N = 663 U.S. university students) read scenarios about protagonists facing uncertain events with a desired outcome. Results replicated prescriptions of optimism when we used the same solicitations as in past work. However, we found quite different prescriptions when using alternative solicitations that asked about potential bias in likelihood estimations and that did not involve vague terms such as “optimistic.” Participants generally prescribed being optimistic, feeling optimistic, and even thinking optimistically about the events, but they did not prescribe overestimating the likelihood of those events.</t>
  </si>
  <si>
    <t>1605-1616</t>
  </si>
  <si>
    <t>Wang, Xiaosha; Bi, Yanchao</t>
  </si>
  <si>
    <t>Idiosyncratic Tower of Babel: Individual Differences in Word-Meaning Representation Increase as Word Abstractness Increases</t>
  </si>
  <si>
    <t>10.1177/09567976211003877</t>
  </si>
  <si>
    <t>https://doi.org/10.1177/09567976211003877</t>
  </si>
  <si>
    <t>Humans primarily rely on language to communicate, on the basis of a shared understanding of the basic building blocks of communication: words. Do we mean the same things when we use the same words? Although cognitive neural research on semantics has revealed the common principles of word-meaning representation, the factors underlying the potential individual variations in word meanings are unknown. Here, we empirically characterized the intersubject consistency of 90 words across 20 adult subjects (10 female) using both behavioral measures (rating-based semantic-relationship patterns) and neuroimaging measures (word-evoked brain activity patterns). Across both the behavioral and neuroimaging experiments, we showed that the magnitude of individual disagreements on word meanings could be modeled on the basis of how much language or sensory experience is associated with a word and that this variation increases with word abstractness. Uncovering the cognitive and neural origins of word-meaning disagreements across individuals has implications for potential mechanisms to modulate such disagreements.</t>
  </si>
  <si>
    <t>1617-1635</t>
  </si>
  <si>
    <t>Korisky, Uri; Mudrik, Liad</t>
  </si>
  <si>
    <t>Dimensions of Perception: 3D Real-Life Objects Are More Readily Detected Than Their 2D Images</t>
  </si>
  <si>
    <t>10.1177/09567976211010718</t>
  </si>
  <si>
    <t>https://doi.org/10.1177/09567976211010718</t>
  </si>
  <si>
    <t>Most of our interactions with our environment involve manipulating real 3D objects. Accordingly, 3D objects seem to enjoy preferential processing compared with 2D images, for example, in capturing attention or being better remembered. But are they also more readily perceived? Thus far, the possibility of preferred detection for real 3D objects could not be empirically tested because suppression from awareness has been applied only to on-screen stimuli. Here, using a variant of continuous flash suppression (CFS) with augmented-reality goggles (“real-life” CFS), we managed to suppress both real 3D objects and their 2D representations. In 20 healthy young adults, real objects broke suppression faster than their photographs. Using 3D printing, we also showed in 50 healthy young adults that this finding held only for meaningful objects, whereas no difference was found for meaningless, novel ones (a similar trend was observed in another experiment with 20 subjects, yet it did not reach significance). This suggests that the effect might be mediated by affordances facilitating detection of 3D objects under interocular suppression.</t>
  </si>
  <si>
    <t>1636-1648</t>
  </si>
  <si>
    <t>Garland, McKenna M.; Vaidya, Jatin G.; Tranel, Daniel; Watson, David; Feinstein, Justin S.</t>
  </si>
  <si>
    <t>Who Are You? The Study of Personality in Patients With Anterograde Amnesia</t>
  </si>
  <si>
    <t>10.1177/09567976211007463</t>
  </si>
  <si>
    <t>https://doi.org/10.1177/09567976211007463</t>
  </si>
  <si>
    <t>Little is known about the role of declarative memory in the ongoing perception of one’s personality. Seven individuals who developed a rare and severe type of anterograde amnesia following damage to their medial temporal lobes were identified from our neurological patient registry. We examined the stability of their personality ratings on the Big Five Inventory over five retest periods and assessed the accuracy of their ratings via analyses of self–caregiver agreement. The patients portrayed a stable sense of self over the course of 1 year. However, their self-ratings differed from those provided by the caregivers. Intriguingly, these discrepancies diminished when caregivers retrospectively rated the patients’ personalities prior to their brain injury, suggesting that patients’ perceptions of themselves were stuck in the past. We interpret our findings to indicate that the ability to form new declarative memories is not required for maintaining a stable sense of self but may be important for updating one’s sense of self over time.</t>
  </si>
  <si>
    <t>1649-1661</t>
  </si>
  <si>
    <t>Soldà, Alice; Ke, Changxia; von Hippel, William; Page, Lionel</t>
  </si>
  <si>
    <t>Absolute Versus Relative Success: Why Overconfidence Creates an Inefficient Equilibrium</t>
  </si>
  <si>
    <t>10.1177/09567976211007414</t>
  </si>
  <si>
    <t>https://doi.org/10.1177/09567976211007414</t>
  </si>
  <si>
    <t>Overconfidence is one of the most ubiquitous biases in the social sciences, but the evidence regarding its overall costs and benefits is mixed. To test the possibility that overconfidence might yield important relative benefits that offset its absolute costs, we conducted an experiment (N = 298 university students) in which pairs of participants bargained over the unequal allocation of a prize that was earned through a joint effort. We manipulated confidence using a binary noisy signal to investigate the causal effect of negotiators’ beliefs about their relative contribution to the outcome of the negotiation. Our results provide evidence that high levels of confidence lead to relative benefits (how much one earns compared with one’s partner) but absolute costs (how much money one receives overall). These results suggest that overconfidence creates an inefficient equilibrium whereby overconfident negotiators benefit over their partners even as they bring about joint losses.</t>
  </si>
  <si>
    <t>1662-1674</t>
  </si>
  <si>
    <t>McCarley, Jason S.; Yamani, Yusuke</t>
  </si>
  <si>
    <t>Psychometric Curves Reveal Three Mechanisms of Vigilance Decrement</t>
  </si>
  <si>
    <t>10.1177/09567976211007559</t>
  </si>
  <si>
    <t>https://doi.org/10.1177/09567976211007559</t>
  </si>
  <si>
    <t>The vigilance decrement is a decline in signal detection rate that occurs over time on a sustained-attention task. The effect has typically been ascribed to conservative shifts of response bias and losses of perceptual sensitivity. Recent work, though, has suggested that sensitivity losses in vigilance tasks are spurious, and other findings have implied that attentional lapses contribute to vigilance failures. To test these possibilities, we used Bayesian hierarchical modeling to compare psychometric curves for the first and last blocks of a visual vigilance task. Participants were a convenience sample of 99 young adults. Data showed evidence for all three postulated mechanisms of vigilance loss: a conservative shift of response bias, a decrease in perceptual sensitivity, and a tendency toward more frequent attentional lapses. Results confirm that sensitivity losses are possible in a sustained-attention task but indicate that mental lapses can also contribute to the vigilance decrement.</t>
  </si>
  <si>
    <t>1675-1683</t>
  </si>
  <si>
    <t>Lattanner, Micah R.; Ford, Jessie; Bo, Na; Tu, Wanzhu; Pachankis, John E.; Dodge, Brian; Hatzenbuehler, Mark L.</t>
  </si>
  <si>
    <t>A Contextual Approach to the Psychological Study of Identity Concealment: Examining Direct, Interactive, and Indirect Effects of Structural Stigma on Concealment Motivation Across Proximal and Distal Geographic Levels</t>
  </si>
  <si>
    <t>10.1177/09567976211018624</t>
  </si>
  <si>
    <t>https://doi.org/10.1177/09567976211018624</t>
  </si>
  <si>
    <t>Psychological theories of identity concealment locate the ultimate source of concealment decisions within the social environment, yet most studies have not explicitly assessed stigmatizing environments beyond the immediate situation. We advanced the identity-concealment literature by objectively measuring structural forms of stigma related to sexual orientation (e.g., social policies) at proximal and distal geographic levels. We linked these measures to a new, population-based data set of 502 gay and bisexual men (residing in 44 states and Washington, DC; 269 counties; and 354 cities) who completed survey items about stigma, including identity-concealment motivation. Among gay men, the association between structural stigma and concealment motivation was (a) observed across three levels (city, county, and state), (b) conditional on one’s exposure at another geographic level (participants reported the least motivations to conceal their identity if they resided in both cities and states that were lowest in structural stigma), and (c) mediated by subjective perceptions of greater structural stigma.</t>
  </si>
  <si>
    <t>1684-1696</t>
  </si>
  <si>
    <t>Poulin, Michael J.; Ministero, Lauren M.; Gabriel, Shira; Morrison, C. Dale; Naidu, Esha</t>
  </si>
  <si>
    <t>Minding Your Own Business? Mindfulness Decreases Prosocial Behavior for People With Independent Self-Construals</t>
  </si>
  <si>
    <t>10.1177/09567976211015184</t>
  </si>
  <si>
    <t>https://doi.org/10.1177/09567976211015184</t>
  </si>
  <si>
    <t>Mindfulness appears to promote individual well-being, but its interpersonal effects are less clear. Two studies in adult populations tested whether the effects of mindfulness on prosocial behavior differ according to individuals’ self-construals. In Study 1 (N = 366), a brief mindfulness induction, compared with a meditation control condition, led to decreased prosocial behavior among people with relatively independent self-construals but had the opposite effect among those with relatively interdependent self-construals. In Study 2 (N = 325), a mindfulness induction led to decreased prosocial behavior among people primed with independence but had the opposite effect among those primed with interdependence. The effects of mindfulness on prosocial behavior appear to depend on individuals’ broader social goals. This may have implications for the increasing popularity of mindfulness training around the world.</t>
  </si>
  <si>
    <t>1699-1708</t>
  </si>
  <si>
    <t>Williamson, Hannah C.; Bradbury, Thomas N.; Karney, Benjamin R.</t>
  </si>
  <si>
    <t>Experiencing a Natural Disaster Temporarily Boosts Relationship Satisfaction in Newlywed Couples</t>
  </si>
  <si>
    <t>10.1177/09567976211015677</t>
  </si>
  <si>
    <t>https://doi.org/10.1177/09567976211015677</t>
  </si>
  <si>
    <t>How do natural disasters affect intimate relationships? Some research suggests that couples are brought closer together after a disaster, whereas other research suggests that relationships become more strained in the aftermath. Yet all of this work is limited by a lack of predisaster data that would allow for examination of how relationships actually change. The current study is the first to use longitudinal data collected before and after a natural disaster to examine its effect on relationship outcomes. Using a sample of 231 married couples in Harris County, Texas, who experienced Hurricane Harvey, we found that spouses experienced significant increases in satisfaction from before to after the hurricane, but the increase was temporary; couples decreased in satisfaction after the initial boost. Thus, couples appear to grow closer in the immediate aftermath of a natural disaster but then revert to their prehurricane levels of functioning as the recovery period continues.</t>
  </si>
  <si>
    <t>1709-1719</t>
  </si>
  <si>
    <t>Hall, Erika V.; Townsend, Sarah S. M.; Carter, James T.</t>
  </si>
  <si>
    <t>What’s in a Name? The Hidden Historical Ideologies Embedded in the Black and African American Racial Labels</t>
  </si>
  <si>
    <t>10.1177/09567976211018435</t>
  </si>
  <si>
    <t>https://doi.org/10.1177/09567976211018435</t>
  </si>
  <si>
    <t>History can inconspicuously repeat itself through words and language. We explored the association between the “Black” and “African American” racial labels and the ideologies of the historical movements within which they gained prominence (Civil Rights and Black Power, respectively). Two content analyses and two preregistered experimental studies (N = 1,204 White American adults) show that the associations between “Black” and “bias and discrimination” and between “African American” and “civil rights and equality” are evident in images, op-eds, and perceptions of organizations. Google Images search results for “Black people” evoke more racially victimized imagery than search results for “African American people” (Study 1), and op-eds that use the Black label contain more bias and discrimination content than those that use the African American label (Study 2). Finally, White Americans infer the ideologies of organizations by the racial label within the organization’s name (Studies 3 and 4). Consequently, these inferences guide the degree to which Whites support the organization financially.</t>
  </si>
  <si>
    <t>1720-1730</t>
  </si>
  <si>
    <t>Morris, Adam; Phillips, Jonathan; Huang, Karen; Cushman, Fiery</t>
  </si>
  <si>
    <t>Generating Options and Choosing Between Them Depend on Distinct Forms of Value Representation</t>
  </si>
  <si>
    <t>10.1177/09567976211005702</t>
  </si>
  <si>
    <t>https://doi.org/10.1177/09567976211005702</t>
  </si>
  <si>
    <t>Humans have a remarkable capacity for flexible decision-making, deliberating among actions by modeling their likely outcomes. This capacity allows us to adapt to the specific features of diverse circumstances. In real-world decision-making, however, people face an important challenge: There are often an enormous number of possibilities to choose among, far too many for exhaustive consideration. There is a crucial, understudied prechoice step in which, among myriad possibilities, a few good candidates come quickly to mind. How do people accomplish this? We show across nine experiments (N = 3,972 U.S. residents) that people use computationally frugal cached value estimates to propose a few candidate actions on the basis of their success in past contexts (even when irrelevant for the current context). Deliberative planning is then deployed just within this set, allowing people to compute more accurate values on the basis of context-specific criteria. This hybrid architecture illuminates how typically valuable thoughts come quickly to mind during decision-making.</t>
  </si>
  <si>
    <t>1731-1746</t>
  </si>
  <si>
    <t>Walton, Gregory M.; Okonofua, Jason A.; Remington Cunningham, Kathleen; Hurst, Daniel; Pinedo, Andres; Weitz, Elizabeth; Ospina, Juan P.; Tate, Hattie; Eberhardt, Jennifer L.</t>
  </si>
  <si>
    <t>Lifting the Bar: A Relationship-Orienting Intervention Reduces Recidivism Among Children Reentering School From Juvenile Detention</t>
  </si>
  <si>
    <t>10.1177/09567976211013801</t>
  </si>
  <si>
    <t>https://doi.org/10.1177/09567976211013801</t>
  </si>
  <si>
    <t>When children return to school from juvenile detention, they face a severe stigma. We developed a procedure to orient educators and students toward each other as positive relationship partners during this period. In Study 1, through a structured exercise, students reentering school powerfully articulated to an educator of their choosing their prosocial hopes for school as well as challenges they faced. In a preliminary field trial (N = 47), presenting this self-introduction to this educator in a one-page letter via a third-party requesting the educator’s help reduced recidivism to juvenile detention through the next semester from 69% to 29%. In Study 2 (preregistered), the letter led experienced teachers (N = 349) to express greater commitment to, anticipate more success for, and feel more love and respect for a student beginning their reentry into school, potentially initiating a better trajectory. The results suggest how relationship-orienting procedures may sideline bias and make school more supportive for students facing stigma.</t>
  </si>
  <si>
    <t>1747-1767</t>
  </si>
  <si>
    <t>Strickland, Luke; Heathcote, Andrew; Bowden, Vanessa K.; Boag, Russell J.; Wilson, Michael David; Khan, Samha; Loft, Shayne</t>
  </si>
  <si>
    <t>Inhibitory Cognitive Control Allows Automated Advice to Improve Accuracy While Minimizing Misuse</t>
  </si>
  <si>
    <t>10.1177/09567976211012676</t>
  </si>
  <si>
    <t>https://doi.org/10.1177/09567976211012676</t>
  </si>
  <si>
    <t>Humans increasingly use automated decision aids. However, environmental uncertainty means that automated advice can be incorrect, creating the potential for humans to act on incorrect advice or to disregard correct advice. We present a quantitative model of the cognitive process by which humans use automation when deciding whether aircraft would violate requirements for minimum separation. The model closely fitted the performance of 24 participants, who each made 2,400 conflict-detection decisions (conflict vs. nonconflict), either manually (with no assistance) or with the assistance of 90% reliable automation. When the decision aid was correct, conflict-detection accuracy improved, but when the decision aid was incorrect, accuracy and response time were impaired. The model indicated that participants integrated advice into their decision process by inhibiting evidence accumulation toward the task response that was incongruent with that advice, thereby ensuring that decisions could not be made solely on automated advice without first sampling information from the task environment.</t>
  </si>
  <si>
    <t>1768-1781</t>
  </si>
  <si>
    <t>Heltzel, Gordon; Laurin, Kristin</t>
  </si>
  <si>
    <t>Seek and Ye Shall Be Fine: Attitudes Toward Political-Perspective Seekers</t>
  </si>
  <si>
    <t>10.1177/09567976211011969</t>
  </si>
  <si>
    <t>https://doi.org/10.1177/09567976211011969</t>
  </si>
  <si>
    <t>Six preregistered studies (N = 2,421) examined how people respond to copartisan political-perspective seekers: political allies who attempt to hear from shared opponents and better understand their views. We found that North American adults and students generally like copartisan seekers (meta-analytic Cohen’s d = 0.83 across 4,231 participants, representing all available data points). People like copartisan perspective seekers because they seem tolerant, cooperative, and rational, but this liking is diminished because seekers seem to validate—and may even adopt—opponents’ illegitimate views. Participants liked copartisan seekers across a range of different motivations guiding these seekers’ actions but, consistent with our theorizing, their liking decreased (though rarely disappeared entirely) when seekers lacked partisan commitments or when they sought especially illegitimate beliefs. Despite evidence of rising political intolerance in recent decades, these findings suggest that people nonetheless celebrate political allies who tolerate and seriously consider their opponents’ views.</t>
  </si>
  <si>
    <t>1782-1800</t>
  </si>
  <si>
    <t>Pomper, Ulrich; Ansorge, Ulrich</t>
  </si>
  <si>
    <t>Theta-Rhythmic Oscillation of Working Memory Performance</t>
  </si>
  <si>
    <t>10.1177/09567976211013045</t>
  </si>
  <si>
    <t>https://doi.org/10.1177/09567976211013045</t>
  </si>
  <si>
    <t>Representations held in working memory are crucial in guiding human attention in a goal-directed fashion. Currently, it is debated whether only a single representation or several of these representations can be active and bias behavior at any given moment. In the present study, 25 university students performed a behavioral dense-sampling experiment to produce an estimate of the temporal-activation patterns of two simultaneously held visual templates. We report two key novel results. First, performance related to both representations was not continuous but fluctuated rhythmically at 6 Hz. This corresponds to neural oscillations in the theta band, the functional importance of which in working memory is well established. Second, our findings suggest that two concurrently held representations may be prioritized in alternation, not simultaneously. Our data extend recent research on rhythmic sampling of external information by demonstrating an analogous mechanism in the cyclic activation of internal working memory representations.</t>
  </si>
  <si>
    <t>1801-1810</t>
  </si>
  <si>
    <t>Cialdini, Robert B.; Lasky-Fink, Jessica; Demaine, Linda J.; Barrett, Daniel W.; Sagarin, Brad J.; Rogers, Todd</t>
  </si>
  <si>
    <t>Poison Parasite Counter: Turning Duplicitous Mass Communications Into Self-Negating Memory-Retrieval Cues</t>
  </si>
  <si>
    <t>10.1177/09567976211015182</t>
  </si>
  <si>
    <t>https://doi.org/10.1177/09567976211015182</t>
  </si>
  <si>
    <t>Disinformation in politics, advertising, and mass communications has proliferated in recent years. Few counterargumentation strategies have proven effective at undermining a deceptive message over time. This article introduces the Poison Parasite Counter (PPC), a cognitive-science-based strategy for durably countering deceptive communications. The PPC involves inserting a strong (poisonous) counter-message, just once, into a close replica of a deceptive rival’s original communication. In parasitic fashion, the original communication then “hosts” the counter-message, which is recalled on each reexposure to the original communication. The strategy harnesses associative memory to turn the original communication into a retrieval cue for a negating counter-message. Seven experiments (N = 3,679 adults) show that the PPC lastingly undermines a duplicitous rival’s original communication, influencing judgments of communicator honesty and favorability as well as real political donations.</t>
  </si>
  <si>
    <t>1811-1829</t>
  </si>
  <si>
    <t>Donnelly, Grant E.; Guge, Paige M.; Howell, Ryan T.; John, Leslie K.</t>
  </si>
  <si>
    <t>A Salient Sugar Tax Decreases Sugary-Drink Buying</t>
  </si>
  <si>
    <t>10.1177/09567976211017022</t>
  </si>
  <si>
    <t>https://doi.org/10.1177/09567976211017022</t>
  </si>
  <si>
    <t>Many governments have introduced sugary-drink excise taxes to reduce purchasing and consumption of such drinks; however, they do not typically stipulate how such taxes should be communicated at the point of purchase. Historical, field, and experimental data consisting of more than 225,000 purchase decisions indicated that introducing a $0.01-per-ounce sugar-sweetened beverage (SSB) tax—without making it salient on price tags—had no significant effect on purchasing (−1.26%, p = .28). However, when the phrase “includes sugary drink tax” was added to tax-inclusive price tags, SSB purchasing was lower than (a) in the pretax period (−9.78%, p &lt; .001), (b) in a posttax period when drinks did not bear price tags (−5.04%, p &lt; .001), and (c) in a posttax period when drinks bore tax-inclusive price tags that did not mention the tax (−3.83%, p = .002). Making the tax’s beneficiary (student programs) salient on price tags had no added effect. Two follow-up studies suggested that tax salience was effective partly because consumers overestimated the tax amount, leading to reduced purchase intentions.</t>
  </si>
  <si>
    <t>1830-1841</t>
  </si>
  <si>
    <t>Gross, Jörg; Faber, Nadira S.; Kappes, Andreas; Nussberger, Anne-Marie; Cowen, Philip J.; Browning, Michael; Kahane, Guy; Savulescu, Julian; Crockett, Molly J.; De Dreu, Carsten K. W.</t>
  </si>
  <si>
    <t>When Helping Is Risky: The Behavioral and Neurobiological Trade-off of Social and Risk Preferences</t>
  </si>
  <si>
    <t>10.1177/09567976211015942</t>
  </si>
  <si>
    <t>https://doi.org/10.1177/09567976211015942</t>
  </si>
  <si>
    <t>Helping other people can entail risks for the helper. For example, when treating infectious patients, medical volunteers risk their own health. In such situations, decisions to help should depend on the individual’s valuation of others’ well-being (social preferences) and the degree of personal risk the individual finds acceptable (risk preferences). We investigated how these distinct preferences are psychologically and neurobiologically integrated when helping is risky. We used incentivized decision-making tasks (Study 1; N = 292 adults) and manipulated dopamine and norepinephrine levels in the brain by administering methylphenidate, atomoxetine, or a placebo (Study 2; N = 154 adults). We found that social and risk preferences are independent drivers of risky helping. Methylphenidate increased risky helping by selectively altering risk preferences rather than social preferences. Atomoxetine influenced neither risk preferences nor social preferences and did not affect risky helping. This suggests that methylphenidate-altered dopamine concentrations affect helping decisions that entail a risk to the helper.</t>
  </si>
  <si>
    <t>1842-1855</t>
  </si>
  <si>
    <t>Yemiscigil, Ayse; Powdthavee, Nattavudh; Whillans, Ashley V.</t>
  </si>
  <si>
    <t>The Effects of Retirement on Sense of Purpose in Life: Crisis or Opportunity?</t>
  </si>
  <si>
    <t>10.1177/09567976211024248</t>
  </si>
  <si>
    <t>https://doi.org/10.1177/09567976211024248</t>
  </si>
  <si>
    <t>Does retirement lead to an existential crisis or present an opportunity to experience a renewed sense of purpose in life? Prior research has documented a negative association between retirement and sense of purpose in life, suggesting that retirement could lead people to feel aimless and lost. We revisited these findings using a quasiexperimental approach and identified the causal impact of retirement on purpose in life. In a nationally representative panel of American adults (N = 8,113), we applied an instrumental-variable analysis to assess how Social Security retirement incentives in the United States drove differences in the likelihood of retirement. Results showed a sizable increase in purpose in life as an outcome of retirement. These improvements were driven by individuals with lower socioeconomic status who retired from dissatisfying jobs. The findings suggest that retirement may provide an opportunity to experience a renewed sense of purpose, especially among socioeconomically disadvantaged populations.</t>
  </si>
  <si>
    <t>1856-1864</t>
  </si>
  <si>
    <t>Gautam, Shalini; Suddendorf, Thomas; Redshaw, Jonathan</t>
  </si>
  <si>
    <t>Do Monkeys and Young Children Understand Exclusive “Or” Relations? A Commentary on Ferrigno et al. (2021)</t>
  </si>
  <si>
    <t>10.1177/09567976211024641</t>
  </si>
  <si>
    <t>https://doi.org/10.1177/09567976211024641</t>
  </si>
  <si>
    <t>Ferrigno et al. (2021) claim to provide evidence that monkeys can reason through the disjunctive syllogism (given A or B, not A, therefore B) and conclude that monkeys therefore understand logical “or” relations. Yet their data fail to provide evidence that the baboons they tested understood the exclusive “or” relations in the experimental task. For two mutually exclusive possibilities—A or B—the monkeys appeared to infer that B was true when A was shown to be false, but they failed to infer that B was false when A was shown to be true. In our own research, we recently found an identical response pattern in 2.5- to 4-year-old children, whereas 5-year-olds demonstrated that they could make both inferences. The monkeys’ and younger children’s responses are instead consistent with an incorrect understanding of A and B as having an inclusive “or” relation. Only the older children provided compelling evidence of representing the exclusive “or” relation between A and B.</t>
  </si>
  <si>
    <t>1865-1867</t>
  </si>
  <si>
    <t>Garcia-Rada, Ximena; Kim, Tami</t>
  </si>
  <si>
    <t>Shared Time Scarcity and the Pursuit of Extraordinary Experiences</t>
  </si>
  <si>
    <t>10.1177/09567976211026981</t>
  </si>
  <si>
    <t>https://doi.org/10.1177/09567976211026981</t>
  </si>
  <si>
    <t>This work documents a relationship-maintenance strategy that individuals use when they perceive their time with a partner as scarce (vs. abundant): choosing to share extraordinary experiences (i.e., those characterized by uniqueness and superiority; pilot study N = 57). Study 1 first tested this notion in a social media experiment (N = 35,848 ad impressions on 25,148 adults). Study 2 (N = 393 adults) suggested that individuals choose extraordinary experiences as a way of sustaining the focal relationship, which leads them to prioritize extraordinariness over other attributes, such as quantity (Study 3: N = 100 adults) and convenience (Study 4: N = 799 adults). Consistent with the relationship-maintenance account, results showed that this prioritization of extraordinary experiences when facing shared time scarcity occurs only when individuals have a strong relationship-maintenance goal (Study 4). Taken together, these studies advance our understanding of the antecedents of experiential choices in close relationships.</t>
  </si>
  <si>
    <t>1871-1883</t>
  </si>
  <si>
    <t>Ueda, Ryuhei; Abe, Nobuhito</t>
  </si>
  <si>
    <t>Neural Representations of the Committed Romantic Partner in the Nucleus Accumbens</t>
  </si>
  <si>
    <t>10.1177/09567976211021854</t>
  </si>
  <si>
    <t>https://doi.org/10.1177/09567976211021854</t>
  </si>
  <si>
    <t>Having an intimate romantic relationship is an important aspect of life. Dopamine-rich reward regions, including the nucleus accumbens (NAcc), have been identified as neural correlates for both emotional bonding with the partner and interest in unfamiliar attractive nonpartners. Here, we aimed to disentangle the overlapping functions of the NAcc using multivoxel pattern analysis, which can decode the cognitive processes encoded in particular neural activity. During functional MRI scanning, 46 romantically involved men performed the social-incentive-delay task, in which a successful response resulted in the presentation of a dynamic and positive facial expression from their partner and unfamiliar women. Multivoxel pattern analysis revealed that the spatial patterns of NAcc activity could successfully discriminate between romantic partners and unfamiliar women during the period in which participants anticipated the target presentation. We speculate that neural activity patterns within the NAcc represent the relationship partner, which might be a key neural mechanism for committed romantic relationships.</t>
  </si>
  <si>
    <t>1884-1895</t>
  </si>
  <si>
    <t>Bauer, Christina A.; Boemelburg, Raphael; Walton, Gregory M.</t>
  </si>
  <si>
    <t>Resourceful Actors, Not Weak Victims: Reframing Refugees’ Stigmatized Identity Enhances Long-Term Academic Engagement</t>
  </si>
  <si>
    <t>10.1177/09567976211028978</t>
  </si>
  <si>
    <t>https://doi.org/10.1177/09567976211028978</t>
  </si>
  <si>
    <t>Refugees suffer from a stigmatized identity portraying them as weak, unskilled victims. We developed a brief (~10-min) intervention that reframed refugees’ identity as being, by its very nature, a source of strength and skills. Reading and writing exercises, provided by a university, highlighted how refugees’ experiences helped them acquire skills such as perseverance and the ability to cope with adversity, which could help them succeed in a new country. In Experiment 1 (N = 93), the intervention boosted refugees’ (a) confidence in their ability to succeed at an imagined university and (b) challenge seeking: Participants were 70% more likely to take on an academic exercise labeled as difficult. In Experiment 2, the intervention, delivered to refugees entering an online university (N = 533), increased engagement in the online-learning environment by 23% over the subsequent year. There was also evidence of greater course completion. It is possible to reframe stigmatized individuals’ identity as inherently strong and resourceful, helping them put their strengths to use.</t>
  </si>
  <si>
    <t>1896-1906</t>
  </si>
  <si>
    <t>Hester, Neil; Xie, Sally Y.; Hehman, Eric</t>
  </si>
  <si>
    <t>Little Between-Region and Between-Country Variance When People Form Impressions of Others</t>
  </si>
  <si>
    <t>10.1177/09567976211019950</t>
  </si>
  <si>
    <t>https://doi.org/10.1177/09567976211019950</t>
  </si>
  <si>
    <t>To what extent are perceivers’ first impressions of other individuals dictated by cultural background rather than personal idiosyncrasies? To address this question, we analyzed a globally diverse data set containing 11,481 adult participants’ ratings of 120 targets across 45 countries (2,597,624 total ratings). Across ratings of 13 traits, we found that perceivers’ idiosyncratic differences accounted for approximately 29% of variance and impressions on their own and approximately 16% in conjunction with target characteristics. However, country- and region-level differences, here a proxy for culture, accounted for 3.2% on average (i.e., both alone and in conjunction with target characteristics). We replicated this pattern of effects in a preregistered analysis on an entirely novel data set containing 7,007 participants’ ratings of 100 targets across 41 countries (24,886 total ratings). Together, these results suggest that perceivers’ impressions of other people are largely dictated by their individual characteristics and local environment rather than their cultural background.</t>
  </si>
  <si>
    <t>1907-1917</t>
  </si>
  <si>
    <t>Rahman, Foyzul; Kessler, Klaus; Apperly, Ian A.; Hansen, Peter C.; Javed, Sabrina; Holland, Carol A.; Hartwright, Charlotte E.</t>
  </si>
  <si>
    <t>Sources of Cognitive Conflict and Their Relevance to Theory-of-Mind Proficiency in Healthy Aging: A Preregistered Study</t>
  </si>
  <si>
    <t>10.1177/09567976211017870</t>
  </si>
  <si>
    <t>https://doi.org/10.1177/09567976211017870</t>
  </si>
  <si>
    <t>Age-related decline in theory of mind (ToM) may be due to waning executive control, which is necessary for resolving conflict when reasoning about other individuals’ mental states. We assessed how older (n = 50) and younger (n = 50) adults were affected by three theoretically relevant sources of conflict within ToM: competing self-other perspectives, competing cued locations, and outcome knowledge. We examined which best accounted for age-related difficulty with ToM. Our data show unexpected similarity between age groups when people are representing a belief incongruent with their own. Individual differences in attention and response speed best explained the degree of conflict experienced through incompatible self-other perspectives. However, older adults were disproportionately affected by managing conflict between cued locations. Age and spatial working memory were most relevant for predicting the magnitude of conflict elicited by conflicting cued locations. We suggest that previous studies may have underestimated older adults’ ToM proficiency by including unnecessary conflict in ToM tasks.</t>
  </si>
  <si>
    <t>1918-1936</t>
  </si>
  <si>
    <t>McGarrigle, Ronan; Knight, Sarah; Hornsby, Benjamin W. Y.; Mattys, Sven</t>
  </si>
  <si>
    <t>Predictors of Listening-Related Fatigue Across the Adult Life Span</t>
  </si>
  <si>
    <t>10.1177/09567976211016410</t>
  </si>
  <si>
    <t>https://doi.org/10.1177/09567976211016410</t>
  </si>
  <si>
    <t>Listening-related fatigue is a potentially serious negative consequence of an aging auditory and cognitive system. However, the impact of age on listening-related fatigue and the factors underpinning any such effect remain unexplored. Using data from a large sample of adults (N = 281), we conducted a conditional process analysis to examine potential mediators and moderators of age-related changes in listening-related fatigue. Mediation analyses revealed opposing effects of age on listening-related fatigue: Older adults with greater perceived hearing impairment tended to report increased listening-related fatigue. However, aging was otherwise associated with decreased listening-related fatigue via reductions in both mood disturbance and sensory-processing sensitivity. Results suggested that the effect of auditory attention ability on listening-related fatigue was moderated by sensory-processing sensitivity; for individuals with high sensory-processing sensitivity, better auditory attention ability was associated with increased fatigue. These findings shed light on the perceptual, cognitive, and psychological factors underlying age-related changes in listening-related fatigue.</t>
  </si>
  <si>
    <t>1937-1951</t>
  </si>
  <si>
    <t>Kolesnyk, Dasha; de Jong, Martijn G.; Pieters, Rik</t>
  </si>
  <si>
    <t>Gender Gaps in Deceptive Self-Presentation on Social-Media Platforms Vary With Gender Equality: A Multinational Investigation</t>
  </si>
  <si>
    <t>10.1177/09567976211016395</t>
  </si>
  <si>
    <t>https://doi.org/10.1177/09567976211016395</t>
  </si>
  <si>
    <t>Deceptive self-presentation on social-media platforms appears to be common. However, its prevalence and determinants are still largely unknown, partly because admitting such behavior is socially sensitive and hard to study. We investigated deceptive self-presentation from the perspective of mating theories in two key domains: physical attractiveness and personal achievement. A truth-telling technique was used to measure deceptive self-presentation in a survey of 12,257 adults (51% female) across 25 countries. As hypothesized, men and women reported more deceptive self-presentation in the domain traditionally most relevant for their gender in a mating context. However, contrary to lay beliefs (N = 790), results showed larger gender differences in deceptive self-presentation in countries with higher gender equality because there is less gender-atypical (relative to gender-typical) deceptive self-presentation in these countries. Higher gender equality was also associated with less deceptive self-presentation for men and women worldwide.</t>
  </si>
  <si>
    <t>1952-1964</t>
  </si>
  <si>
    <t>Maister, Lara; De Beukelaer, Sophie; Longo, Matthew R.; Tsakiris, Manos</t>
  </si>
  <si>
    <t>The Self in the Mind’s Eye: Revealing How We Truly See Ourselves Through Reverse Correlation</t>
  </si>
  <si>
    <t>10.1177/09567976211018618</t>
  </si>
  <si>
    <t>https://doi.org/10.1177/09567976211018618</t>
  </si>
  <si>
    <t>Is there a way to visually depict the image people “see” of themselves in their minds’ eyes? And if so, what can these mental images tell us about ourselves? We used a computational reverse-correlation technique to explore individuals’ mental “self-portraits” of their faces and body shapes in an unbiased, data-driven way (total N = 116 adults). Self-portraits were similar to individuals’ real faces but, importantly, also contained clues to each person’s self-reported personality traits, which were reliably detected by external observers. Furthermore, people with higher social self-esteem produced more true-to-life self-portraits. Unlike face portraits, body portraits had negligible relationships with individuals’ actual body shape, but as with faces, they were influenced by people’s beliefs and emotions. We show how psychological beliefs and attitudes about oneself bias the perceptual representation of one’s appearance and provide a unique window into the internal mental self-representation—findings that have important implications for mental health and visual culture.</t>
  </si>
  <si>
    <t>1965-1978</t>
  </si>
  <si>
    <t>Xie, Sally Y.; Flake, Jessica K.; Stolier, Ryan M.; Freeman, Jonathan B.; Hehman, Eric</t>
  </si>
  <si>
    <t>Facial Impressions Are Predicted by the Structure of Group Stereotypes</t>
  </si>
  <si>
    <t>10.1177/09567976211024259</t>
  </si>
  <si>
    <t>https://doi.org/10.1177/09567976211024259</t>
  </si>
  <si>
    <t>Impressions of other people’s faces (e.g., trustworthiness) have long been thought to be evoked by morphological variation (e.g., upturned mouth) in a universal, fixed manner. However, recent research suggests that these impressions vary considerably across perceivers and targets’ social-group memberships. Across 4,247 U.S. adults recruited online, we investigated whether racial and gender stereotypes may be a critical factor underlying this variability in facial impressions. In Study 1, we found that not only did facial impressions vary by targets’ gender and race, but also the structure of these impressions was associated with the structure of stereotype knowledge. Study 2 extended these findings by demonstrating that individual differences in perceivers’ own unique stereotype associations predicted the structure of their own facial impressions. Together, the findings suggest that the structure of people’s impressions of others’ faces is driven not only by the morphological variation of the face but also by learned stereotypes about social groups.</t>
  </si>
  <si>
    <t>1979-1993</t>
  </si>
  <si>
    <t>Cheng, Phillip (Xin); Rich, Anina N.; Le Pelley, Mike E.</t>
  </si>
  <si>
    <t>Reward Rapidly Enhances Visual Perception</t>
  </si>
  <si>
    <t>10.1177/09567976211021843</t>
  </si>
  <si>
    <t>https://doi.org/10.1177/09567976211021843</t>
  </si>
  <si>
    <t>Rewards exert a deep influence on our cognition and behavior. Here, we used a paradigm in which reward information was provided at either encoding or retrieval of a brief, masked stimulus to show that reward can also rapidly modulate perceptual encoding of visual information. Experiment 1 (n = 30 adults) showed that participants’ response accuracy was enhanced when a to-be-encoded grating signaled high reward relative to low reward, but only when the grating was presented very briefly and participants reported that they were not consciously aware of it. Experiment 2 (n = 29 adults) showed that there was no difference in participants’ response accuracy when reward information was instead provided at the stage of retrieval, ruling out an explanation of the reward-modulation effect in terms of differences in motivated retrieval. Taken together, our findings provide behavioral evidence consistent with a rapid reward modulation of visual perception, which may not require consciousness.</t>
  </si>
  <si>
    <t>1994-2004</t>
  </si>
  <si>
    <t>Chen, Fan Xuan; Zhang, Xinyu; Laustsen, Lasse; Cheng, Joey T.</t>
  </si>
  <si>
    <t>Harsh but Expedient: Dominant Leaders Increase Group Cooperation via Threat of Punishment</t>
  </si>
  <si>
    <t>10.1177/09567976211031208</t>
  </si>
  <si>
    <t>https://doi.org/10.1177/09567976211031208</t>
  </si>
  <si>
    <t>Dominant leadership is, surprisingly, on the rise globally. Previous studies have found that intergroup conflict increases followers’ support for dominant leaders, but identifying the potential benefits that such leaders can supply is crucial to explaining their rise. We took a behavioral-economics approach in Study 1 (N = 288 adults), finding that cooperation among followers increases under leaders with a dominant reputation. This pattern held regardless of whether dominant leaders were assigned to groups, elected through a bidding process, or leading under intergroup competition. Moreover, Studies 2a to 2e (N = 1,022 adults) show that impressions of leader dominance evoked by personality profiles, authoritarian attitudes, or physical formidability similarly increase follower cooperation. We found a weaker but nonsignificant trend when dominance was cued by facial masculinity and no evidence when dominance was cued by aggressive disposition in a decision game. These findings highlight the unexpected benefits that dominant leaders can bestow on group cooperation through threat of punishment.</t>
  </si>
  <si>
    <t>2005-2022</t>
  </si>
  <si>
    <t>Willoughby, Emily A.; Giannelis, Alexandros; Ludeke, Steven; Klemmensen, Robert; Nørgaard, Asbjørn S.; Iacono, William G.; Lee, James J.; McGue, Matt</t>
  </si>
  <si>
    <t>Parent Contributions to the Development of Political Attitudes in Adoptive and Biological Families</t>
  </si>
  <si>
    <t>10.1177/09567976211021844</t>
  </si>
  <si>
    <t>https://doi.org/10.1177/09567976211021844</t>
  </si>
  <si>
    <t>Where do our political attitudes originate? Although early research attributed the formation of such beliefs to parent and peer socialization, genetically sensitive designs later clarified the substantial role of genes in the development of sociopolitical attitudes. However, it has remained unclear whether parental influence on offspring attitudes persists beyond adolescence. In a unique sample of 394 adoptive and biological families with offspring more than 30 years old, biometric modeling revealed significant evidence for genetic and nongenetic transmission from both parents for the majority of seven political-attitude phenotypes. We found the largest genetic effects for religiousness and social liberalism, whereas the largest influence of parental environment was seen for political orientation and egalitarianism. Together, these findings indicate that genes, environment, and the gene–environment correlation all contribute significantly to sociopolitical attitudes held in adulthood, and the etiology and development of those attitudes may be more important than ever in today’s rapidly changing sociopolitical landscape.</t>
  </si>
  <si>
    <t>2023-2034</t>
  </si>
  <si>
    <t>Sun, Rui; Sauter, Disa</t>
  </si>
  <si>
    <t>Sustained Stress Reduces the Age Advantages in Emotional Experience of Older Adults: Commentary on Carstensen et al. (2020)</t>
  </si>
  <si>
    <t>10.1177/09567976211052476</t>
  </si>
  <si>
    <t>https://doi.org/10.1177/09567976211052476</t>
  </si>
  <si>
    <t>Older age is characterized by more positive and less negative emotional experience. Recent work by Carstensen et al. (2020) demonstrated that the age advantages in emotional experience have persisted during the COVID-19 pandemic. In two studies, we replicated and extended this work. In Study 1, we conducted a large-scale test of the robustness of Carstensen and colleagues’ findings using data from 23,350 participants in 63 countries. Our results confirm that age advantages in emotions have persisted during the COVID-19 pandemic. In Study 2, we directly compared the age advantages before and during the COVID-19 pandemic in a within-participants study (N = 4,370). We found that the age advantages in emotions decreased during the pandemic. These findings are consistent with theoretical proposals that the age advantages reflect older adults’ ability to avoid situations that are likely to cause negative emotions, which is challenging under conditions of sustained unavoidable stress.</t>
  </si>
  <si>
    <t>2035-2041</t>
  </si>
  <si>
    <t>Bauer, Patricia J.; Francis, Gregory</t>
  </si>
  <si>
    <t>Expression of Concern: Is It Light or Dark? Recalling Moral Behavior Changes Perception of Brightness</t>
  </si>
  <si>
    <t>10.1177/09567976211058727</t>
  </si>
  <si>
    <t>https://doi.org/10.1177/09567976211058727</t>
  </si>
  <si>
    <t>2042-2043</t>
  </si>
  <si>
    <t>Use ANOVA</t>
  </si>
  <si>
    <t>Use LM</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</si>
  <si>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</si>
  <si>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</si>
  <si>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</si>
  <si>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</si>
  <si>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</si>
  <si>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</si>
  <si>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</si>
  <si>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</si>
  <si>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</si>
  <si>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</si>
  <si>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</si>
  <si>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</si>
  <si>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</si>
  <si>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</si>
  <si>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</si>
  <si>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</si>
  <si>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</si>
  <si>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</si>
  <si>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</si>
  <si>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</si>
  <si>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</si>
  <si>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</si>
  <si>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</si>
  <si>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</si>
  <si>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</si>
  <si>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</si>
  <si>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</si>
  <si>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</si>
  <si>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</si>
  <si>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</si>
  <si>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</si>
  <si>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</si>
  <si>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</si>
  <si>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</si>
  <si>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</si>
  <si>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</si>
  <si>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</si>
  <si>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</si>
  <si>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</si>
  <si>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</si>
  <si>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</si>
  <si>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</si>
  <si>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</si>
  <si>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</si>
  <si>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</si>
  <si>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</si>
  <si>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</si>
  <si>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</si>
  <si>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</si>
  <si>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</si>
  <si>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</si>
  <si>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</si>
  <si>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</si>
  <si>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</si>
  <si>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</si>
  <si>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</si>
  <si>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</si>
  <si>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</si>
  <si>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</si>
  <si>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</si>
  <si>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</si>
  <si>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</si>
  <si>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</si>
  <si>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</si>
  <si>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</si>
  <si>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</si>
  <si>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</si>
  <si>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</si>
  <si>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</si>
  <si>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</si>
  <si>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</si>
  <si>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</si>
  <si>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</si>
  <si>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</si>
  <si>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</si>
  <si>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</si>
  <si>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</si>
  <si>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</si>
  <si>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</si>
  <si>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</si>
  <si>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</si>
  <si>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</si>
  <si>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</si>
  <si>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</si>
  <si>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</si>
  <si>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</si>
  <si>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</si>
  <si>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</si>
  <si>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</si>
  <si>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</si>
  <si>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</si>
  <si>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</si>
  <si>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</si>
  <si>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</si>
  <si>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</si>
  <si>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</si>
  <si>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</si>
  <si>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</si>
  <si>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</si>
  <si>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</si>
  <si>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</si>
  <si>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</si>
  <si>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</si>
  <si>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</si>
  <si>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</si>
  <si>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</si>
  <si>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</si>
  <si>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</si>
  <si>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</si>
  <si>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</si>
  <si>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</si>
  <si>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</si>
  <si>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</si>
  <si>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</si>
  <si>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</si>
  <si>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</si>
  <si>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</si>
  <si>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</si>
  <si>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</si>
  <si>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</si>
  <si>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</si>
  <si>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</si>
  <si>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</si>
  <si>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</si>
  <si>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</si>
  <si>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</si>
  <si>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</si>
  <si>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</si>
  <si>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</si>
  <si>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</si>
  <si>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</si>
  <si>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</si>
  <si>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</si>
  <si>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</si>
  <si>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</si>
  <si>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</si>
  <si>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</si>
  <si>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</si>
  <si>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</si>
  <si>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</si>
  <si>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</si>
  <si>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</si>
  <si>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</si>
  <si>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</si>
  <si>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</si>
  <si>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</si>
  <si>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</si>
  <si>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</si>
  <si>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</si>
  <si>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</si>
  <si>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</si>
  <si>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</si>
  <si>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</si>
  <si>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</si>
  <si>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</si>
  <si>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</si>
  <si>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</si>
  <si>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</si>
  <si>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</si>
  <si>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</si>
  <si>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</si>
  <si>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</si>
  <si>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</si>
  <si>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</si>
  <si>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</si>
  <si>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</si>
  <si>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</si>
  <si>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</si>
  <si>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Paper ID</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</si>
  <si>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</si>
  <si>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</si>
  <si>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</si>
  <si>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</si>
  <si>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</si>
  <si>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</si>
  <si>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</si>
  <si>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</si>
  <si>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</si>
  <si>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</si>
  <si>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</si>
  <si>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</si>
  <si>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</si>
  <si>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</si>
  <si>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</si>
  <si>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</si>
  <si>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</si>
  <si>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</si>
  <si>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</si>
  <si>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</si>
  <si>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</si>
  <si>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</si>
  <si>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</si>
  <si>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</si>
  <si>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</si>
  <si>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</si>
  <si>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</si>
  <si>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</si>
  <si>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</si>
  <si>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</si>
  <si>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</si>
  <si>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</si>
  <si>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</si>
  <si>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</si>
  <si>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</si>
  <si>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</si>
  <si>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</si>
  <si>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</si>
  <si>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</si>
  <si>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</si>
  <si>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</si>
  <si>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</si>
  <si>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</si>
  <si>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</si>
  <si>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</si>
  <si>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</si>
  <si>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</si>
  <si>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</si>
  <si>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</si>
  <si>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</si>
  <si>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</si>
  <si>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</si>
  <si>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</si>
  <si>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</si>
  <si>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</si>
  <si>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</si>
  <si>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</si>
  <si>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</si>
  <si>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</si>
  <si>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</si>
  <si>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</si>
  <si>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</si>
  <si>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</si>
  <si>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</si>
  <si>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</si>
  <si>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</si>
  <si>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</si>
  <si>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</si>
  <si>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</si>
  <si>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</si>
  <si>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</si>
  <si>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</si>
  <si>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</si>
  <si>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</si>
  <si>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</si>
  <si>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</si>
  <si>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</si>
  <si>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</si>
  <si>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</si>
  <si>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Michalak, Nicholas M.; Ackerman, Joshua M.</t>
  </si>
  <si>
    <t>A multimethod approach to measuring mental representations of threatening others.</t>
  </si>
  <si>
    <t>Journal of Experimental Psychology: General</t>
  </si>
  <si>
    <t>1939-2222, 0096-3445</t>
  </si>
  <si>
    <t>10.1037/xge0000781</t>
  </si>
  <si>
    <t>http://doi.apa.org/getdoi.cfm?doi=10.1037/xge0000781</t>
  </si>
  <si>
    <t>How do people mentally represent distinct interpersonal threats? Across human history, interpersonal threats such as infectious disease and violence have posed powerful selection pressures. Such pressures selected for psychological systems that help identify and reduce threats posed by other people. In the case of infectious disease, psychology researchers have found that such systems respond to a variety of infection cues (e.g., rashes, swelling) as well as cues that merely resemble infection cues (e.g., birthmarks, obesity). Are such cues part of people’s mental representations, and if so, are those cues unique to infection representations or are they included in representations of other threats? Using a multimethod approach, we find that when participants listed traits or drew mental representations of threat, they perceived infected and violent others to differ along threat-specific features. However, when using a data-driven, reverse correlation method that restricted participants from deliberating on and editing their representations, participants generated mental images that were similar on many of the features that both researchers and laypeople expect to distinguish infection and violence threats. These findings suggest that our understanding of threat processing may suffer from a potential disconnect between the threat cues derived from the expectations of researchers and those revealed when expectations are constrained.</t>
  </si>
  <si>
    <t>2021-01</t>
  </si>
  <si>
    <t>114-134</t>
  </si>
  <si>
    <t>Monroe, Andrew E.; Ysidron, Dominic W.</t>
  </si>
  <si>
    <t>Not so motivated after all? Three replication attempts and a theoretical challenge to a morally motivated belief in free will.</t>
  </si>
  <si>
    <t>10.1037/xge0000788</t>
  </si>
  <si>
    <t>http://doi.apa.org/getdoi.cfm?doi=10.1037/xge0000788</t>
  </si>
  <si>
    <t>Free will is often appraised as a necessary input to for holding others morally or legally responsible for misdeeds. Recently, however, Clark and colleagues (2014) argued for the opposite causal relationship. They assert that moral judgments and the desire to punish motivate people’s belief in free will. Three replication experiments (Studies 1–2b) attempt to reproduce these findings. Additionally, a novel experiment (Study 3) tests a theoretical challenge derived from attribution theory, which suggests that immoral behaviors do not uniquely influence free will judgments. Instead, our nonviolation model argues that norm deviations of any kind— good, bad, or strange— cause people to attribute more free will to agents. Across replication experiments we found no consistent evidence for the claim that witnessing immoral behavior causes people to increase their general belief in free will. By contrast, we replicated the finding that people attribute more free will to agents who behave immorally compared to a neutral control (Studies 2a and 3). Finally, our novel experiment demonstrated broad support for our normviolation account, suggesting that people’s willingness to attribute free will to others is malleable, but not because people are motivated to blame. Instead, this experiment shows that attributions of free will are best explained by people’s expectations for norm adherence, and when these expectations are violated, people infer that an agent expressed their free will to do so.</t>
  </si>
  <si>
    <t>e1-e12</t>
  </si>
  <si>
    <t>Vogel, Tobias; Ingendahl, Moritz; Winkielman, Piotr</t>
  </si>
  <si>
    <t>The architecture of prototype preferences: Typicality, fluency, and valence.</t>
  </si>
  <si>
    <t>10.1037/xge0000798</t>
  </si>
  <si>
    <t>http://doi.apa.org/getdoi.cfm?doi=10.1037/xge0000798</t>
  </si>
  <si>
    <t>187-194</t>
  </si>
  <si>
    <t>Schubert, Anna-Lena; Hagemann, Dirk; Löffler, Christoph; Rummel, Jan; Arnau, Stefan</t>
  </si>
  <si>
    <t>A chronometric model of the relationship between frontal midline theta functional connectivity and human intelligence.</t>
  </si>
  <si>
    <t>10.1037/xge0000865</t>
  </si>
  <si>
    <t>http://doi.apa.org/getdoi.cfm?doi=10.1037/xge0000865</t>
  </si>
  <si>
    <t>Individual differences in cognitive control have been suggested to act as a domain-general bottleneck constraining performance in a variety of cognitive ability measures, including but not limited to fluid intelligence, working memory capacity, and processing speed. However, owing to psychometric problems associated with the measurement of individual differences in cognitive control, it has been challenging to empirically test the assumption that individual differences in cognitive control underlie individual differences in cognitive abilities. In the present study, we addressed these issues by analyzing the chronometry of intelligence-related differences in midfrontal global theta connectivity, which has been shown to reflect cognitive control functions. We demonstrate in a sample of 98 adults, who completed a cognitive control task while their electroencephalogram was recorded, that individual differences in midfrontal global theta connectivity during stages of higher-order information-processing explained 65% of the variance in fluid intelligence. In comparison, task-evoked theta connectivity during earlier stages of information processing was not related to fluid intelligence. These results suggest that more intelligent individuals benefit from an adaptive modulation of theta-band synchronization during the time-course of information processing. Moreover, they emphasize the role of interregional goaldirected information-processing for cognitive control processes in human intelligence and support theoretical accounts of intelligence, which propose that individual differences in cognitive control processes give rise to individual differences in cognitive abilities.</t>
  </si>
  <si>
    <t>Cheng, Joey T.; Anderson, Cameron; Tenney, Elizabeth R.; Brion, Sebastien; Moore, Don A.; Logg, Jennifer M.</t>
  </si>
  <si>
    <t>The social transmission of overconfidence.</t>
  </si>
  <si>
    <t>10.1037/xge0000787</t>
  </si>
  <si>
    <t>http://doi.apa.org/getdoi.cfm?doi=10.1037/xge0000787</t>
  </si>
  <si>
    <t>We propose and test the overconfidence transmission hypothesis, which predicts that individuals calibrate their self-assessments in response to the confidence others display in their social group. Six studies that deploy a mix of correlational and experimental methods support this hypothesis. Evidence indicates that individuals randomly assigned to collaborate in laboratory dyads converged on levels of overconfidence about their own performance rankings. In a controlled experimental context, observing overconfident peers causally increased an individual’s degree of bias. The transmission effect persisted over time and across task domains, elevating overconfidence even days after initial exposure. In addition, overconfidence spread across indirect social ties (person to person to person), and transmission operated outside of reported awareness. However, individuals showed a selective in-group bias; overconfidence was acquired only when displayed by a member of one’s in-group (and not out-group), consistent with theoretical notions of selective learning bias. Combined, these results advance understanding of the social factors that underlie interindividual differences in overconfidence and suggest that social transmission processes may be in part responsible for why local confidence norms emerge in groups, teams, and organizations.</t>
  </si>
  <si>
    <t>157-186</t>
  </si>
  <si>
    <t>Frank, Colleen C.; Iordan, Alexandru D.; Ballouz, Tara L.; Mikels, Joseph A.; Reuter-Lorenz, Patricia A.</t>
  </si>
  <si>
    <t>Affective forecasting: A selective relationship with working memory for emotion.</t>
  </si>
  <si>
    <t>10.1037/xge0000780</t>
  </si>
  <si>
    <t>http://doi.apa.org/getdoi.cfm?doi=10.1037/xge0000780</t>
  </si>
  <si>
    <t>67-82</t>
  </si>
  <si>
    <t>Zivony, Alon; Eimer, Martin</t>
  </si>
  <si>
    <t>Distractor intrusions are the result of delayed attentional engagement: A new temporal variability account of attentional selectivity in dynamic visual tasks.</t>
  </si>
  <si>
    <t>10.1037/xge0000789</t>
  </si>
  <si>
    <t>http://doi.apa.org/getdoi.cfm?doi=10.1037/xge0000789</t>
  </si>
  <si>
    <t>When observers must identify targets among distractors in a rapid serial visual presentation (RSVP) stream, distractor intrusion errors are frequent, demonstrating the difficulty of allocating attention to the right object at the right moment in time. However, the mechanisms responsible for such intrusion errors remain disputed. We propose a new attentional engagement account of selective visual processing in RSVP tasks. Engagement is triggered by the preattentive detection of target-defining features. Critically, the success versus failure of target identification is determined by the speed of such engagement processes on individual trials. To test this account, we measured electrophysiological markers of attentional engagement (N2pc components) in 3 experiments where observers had to report the identity of a target digit in 1 of 2 lateral RSVP streams. On most trials, the target was immediately followed by a digit distractor, resulting in many posttarget distractor intrusions. Critically, N2pcs components measured on distractor intrusion trials were significantly delayed relative to trials with correct target reports. This was the case regardless of whether the target was defined by a shape cue or by its color and even when the location of shape-defined targets was known in advance. These findings show that distractor intrusions are the result of delayed attentional engagement. They demonstrate that temporal variability in attentional selectivity across trials can strongly affect visual awareness and perceptual reports. Our temporal variability account of attentional engagement offers a new framework for assessing the temporal dynamics of attention in visual object recognition.</t>
  </si>
  <si>
    <t>23-41</t>
  </si>
  <si>
    <t>Mrkva, Kellen; Cole, Jennifer C.; Van Boven, Leaf</t>
  </si>
  <si>
    <t>Attention increases environmental risk perception.</t>
  </si>
  <si>
    <t>10.1037/xge0000772</t>
  </si>
  <si>
    <t>http://doi.apa.org/getdoi.cfm?doi=10.1037/xge0000772</t>
  </si>
  <si>
    <t>The authors suggest that mere attention increases the perceived severity of environmental risks because attention increases the fear and distinctiveness of attended risks. In Experiments 1 and 2, participants were exposed to images of multiple environmental risks, with attention repeatedly oriented to a subset of these risks. Participants subsequently perceived attended risks to be more severe, more frightening, higher priority, and more distinctive than control risks. In Experiments 3 and 4, spatial cueing manipulations were used to briefly draw attention toward some risks and away from others. In Experiment 3, a briefly flashed rectangle drew attention toward one side of a computer screen just before 2 images depicting different risks appeared: 1 image near to where the rectangle appeared and 1 further away. In Experiment 4, incidental attention was cued toward some risks by giving participants an unrelated letter search task that required them to briefly attend near that location. Participants in Experiments 3 and 4 selected cued (attended) risks as more severe, distinctive, and frightening than noncued risks. Across experiments, serial mediation analyses indicated that the effect of the attention manipulation on severity was mediated by the effect of attention on fear which was mediated by distinctiveness. Across experiments, we equated duration of exposure to risks and sought to minimize demand characteristics.</t>
  </si>
  <si>
    <t>83-102</t>
  </si>
  <si>
    <t>Aulet, Lauren S.; Lourenco, Stella F.</t>
  </si>
  <si>
    <t>Numerosity and cumulative surface area are perceived holistically as integral dimensions.</t>
  </si>
  <si>
    <t>10.1037/xge0000874</t>
  </si>
  <si>
    <t>http://doi.apa.org/getdoi.cfm?doi=10.1037/xge0000874</t>
  </si>
  <si>
    <t>145-156</t>
  </si>
  <si>
    <t>Reynolds, Angus; Garton, Roderick; Kvam, Peter; Sauer, James; Osth, Adam F.; Heathcote, Andrew</t>
  </si>
  <si>
    <t>A dynamic model of deciding not to choose.</t>
  </si>
  <si>
    <t>10.1037/xge0000770</t>
  </si>
  <si>
    <t>http://doi.apa.org/getdoi.cfm?doi=10.1037/xge0000770</t>
  </si>
  <si>
    <t>42-66</t>
  </si>
  <si>
    <t>Stonehouse, Emily Elizabeth; Friedman, Ori</t>
  </si>
  <si>
    <t>Unsolicited but acceptable: Non-owners can access property if the owner benefits.</t>
  </si>
  <si>
    <t>10.1037/xge0000877</t>
  </si>
  <si>
    <t>http://doi.apa.org/getdoi.cfm?doi=10.1037/xge0000877</t>
  </si>
  <si>
    <t>135-144</t>
  </si>
  <si>
    <t>Rodman, Alexandra M.; Powers, Katherine E.; Insel, Catherine; Kastman, Erik K.; Kabotyanski, Katherine E.; Stark, Abigail M.; Worthington, Steven; Somerville, Leah H.</t>
  </si>
  <si>
    <t>How adolescents and adults translate motivational value to action: Age-related shifts in strategic physical effort exertion for monetary rewards.</t>
  </si>
  <si>
    <t>10.1037/xge0000769</t>
  </si>
  <si>
    <t>http://doi.apa.org/getdoi.cfm?doi=10.1037/xge0000769</t>
  </si>
  <si>
    <t>103-113</t>
  </si>
  <si>
    <t>Soral, Wiktor; Kofta, Mirosław; Bukowski, Marcin</t>
  </si>
  <si>
    <t>Helplessness experience and intentional (un-)binding: Control deprivation disrupts the implicit sense of agency.</t>
  </si>
  <si>
    <t>10.1037/xge0000791</t>
  </si>
  <si>
    <t>http://doi.apa.org/getdoi.cfm?doi=10.1037/xge0000791</t>
  </si>
  <si>
    <t>Prolonged deprivation of personal control induces cognitive, motivational, and affective impairments that can lead to learned helplessness syndrome. Research on cognitive mechanisms involved in responding to uncontrollable events reveals a critical role of lack of contingency between one’s action and outcomes. However, the impact of experienced uncontrollability on individuals’ sense of self-agency has not been explored yet. This research examined how prolonged control deprivation affects implicit sense of agency. We exposed participants to action– outcome noncontingency of varying lengths and measured implicit sense of self-agency manifested in intentional binding. In 2 studies (N ϭ 133 and N ϭ 354, respectively), we found that control deprivation decreased the intentional binding effect, and that the relationship appeared to be monotonic: the longer the control deprivation, the smaller the intentional binding effect. Moreover, in the condition of prolonged control deprivation, no intentional binding was observed at all: Participants evaluated the time elapsing between the action and the effect as if both occurred separately. Our finding suggests that long-term exposure to uncontrollability has detrimental effects on the ability to detect consequences of one’s actions, the basis of implicit self-agency. The implications of our results for the theory of control deprivation and sense of agency are thoroughly discussed.</t>
  </si>
  <si>
    <t>2021-02</t>
  </si>
  <si>
    <t>289-305</t>
  </si>
  <si>
    <t>Draheim, Christopher; Tsukahara, Jason S.; Martin, Jessie D.; Mashburn, Cody A.; Engle, Randall W.</t>
  </si>
  <si>
    <t>A toolbox approach to improving the measurement of attention control.</t>
  </si>
  <si>
    <t>10.1037/xge0000783</t>
  </si>
  <si>
    <t>http://doi.apa.org/getdoi.cfm?doi=10.1037/xge0000783</t>
  </si>
  <si>
    <t>Cognitive tasks that produce reliable and robust effects at the group level often fail to yield reliable and valid individual differences. An ongoing debate among attention researchers is whether conflict resolution mechanisms are task-specific or domain-general, and the lack of correlation between most attention measures seems to favor the view that attention control is not a unitary concept. We have argued that the use of difference scores, particularly in reaction time (RT), is the primary cause of null and conflicting results at the individual differences level, and that methodological issues with existing tasks preclude making strong theoretical conclusions. The present article is an empirical test of this view in which we used a toolbox approach to develop and validate new tasks hypothesized to reflect attention processes. Here, we administered existing, modified, and new attention tasks to over 400 participants (final N ϭ 396). Compared with the traditional Stroop and flanker tasks, performance on the accuracy-based measures was more reliable, had stronger intercorrelations, formed a more coherent latent factor, and had stronger associations to measures of working memory capacity and fluid intelligence. Further, attention control fully accounted for the relationship between working memory capacity and fluid intelligence. These results show that accuracy-based measures can be better suited to individual differences investigations than traditional RT tasks, particularly when the goal is to maximize prediction. We conclude that attention control is a unitary concept.</t>
  </si>
  <si>
    <t>242-275</t>
  </si>
  <si>
    <t>Heyman, Gene M.; Moncaleano, Sebastian</t>
  </si>
  <si>
    <t>Behavioral psychology’s matching law describes the allocation of covert attention: A choice rule for the mind.</t>
  </si>
  <si>
    <t>10.1037/xge0000919</t>
  </si>
  <si>
    <t>http://doi.apa.org/getdoi.cfm?doi=10.1037/xge0000919</t>
  </si>
  <si>
    <t>The matching law describes the allocation of behavior over a wide range of settings, including laboratory experimental chambers, forest foraging patches, sports arenas, and board games. Interestingly, matching persists in settings in which economic analyses predict quite different distributions of behavior, and it also differs systematically from probability matching. We tested whether the matching law also describes the allocation of covert cognitive processes. Sixty-four participants viewed 2, small, vertically arranged adjacent stimuli that projected an image that fit within the fovea. A trial version of the reward contingencies used in matching law experiments determined which stimulus was the target. For example, in 1 condition, the top stimulus was the target 3 times more frequently than the bottom stimulus. However, the amount of time the stimuli were available was tailored to each participant so that they were not able to make use of the information in both stimuli even though an eye-tracking experiment confirmed that they saw both. The implication of this restriction is that participants had to decide which stimulus to attend to prior to each trial. The only available objective basis for this decision was the relative frequencies that a stimulus was the target. The matching law predicted the correlation between the relative frequency that a stimulus was the target and the proportion of trials that it was attended to. The results support the claim that the matching law is a general choice principle— one that describes the allocation of covert mental processes as well as overt behavioral responses.</t>
  </si>
  <si>
    <t>195-205</t>
  </si>
  <si>
    <t>Miyata, Kohei; Varlet, Manuel; Miura, Akito; Kudo, Kazutoshi; Keller, Peter E.</t>
  </si>
  <si>
    <t>Vocal interaction during rhythmic joint action stabilizes interpersonal coordination and individual movement timing.</t>
  </si>
  <si>
    <t>10.1037/xge0000835</t>
  </si>
  <si>
    <t>http://doi.apa.org/getdoi.cfm?doi=10.1037/xge0000835</t>
  </si>
  <si>
    <t>Because work songs are ubiquitous around the world, singing while working and performing a task with a coactor is presumably beneficial for both joint action and individual task performance. The present study investigated the impact of interpersonal rhythmic vocal interaction on interpersonal phase relations and on individual motor timing performance, which was evaluated by a synchronization-continuation paradigm requiring whole-body movement with or without visual contact. Participants repeated the syllable “tah” or remained silent in a manipulation of vocal interaction, and they were oriented toward or away from their partner to manipulate visual interaction. Results indicated the occurrence of spontaneous interpersonal coordination, evidenced by interpersonal phase relations that were closer to 0° and less variable when participants interacted both visually and vocally. At the individual level, visual interaction increased the variability of synchronization with the metronome but did not modulate the variability of continuation movements, whereas vocal interaction helped to decrease the variability of synchronization and continuation movements. Visual interaction therefore degraded individual movement timing while vocal interaction improved it. Communication via the auditory modality may play a compensatory role in naturalistic contexts where visual contact has potential destabilizing effects.</t>
  </si>
  <si>
    <t>385-394</t>
  </si>
  <si>
    <t>Otto, A. Ross; Vassena, Eliana</t>
  </si>
  <si>
    <t>It’s all relative: Reward-induced cognitive control modulation depends on context.</t>
  </si>
  <si>
    <t>10.1037/xge0000842</t>
  </si>
  <si>
    <t>http://doi.apa.org/getdoi.cfm?doi=10.1037/xge0000842</t>
  </si>
  <si>
    <t>Although people seek to avoid expenditure of cognitive effort, reward incentives can increase investment of processing resources in challenging situations that require cognitive control, resulting in improved performance. At the same time, subjective value is relative, rather than absolute: The value of a reward is increased if the local context is reward-poor versus reward-rich. Although this notion is supported by work in economics and psychology, we propose that reward relativity should also play a critical role in the cost– benefit computations that inform cognitive effort allocation. Here we demonstrate that rewardinduced cognitive effort allocation in a task-switching paradigm is sensitive to reward context, consistent with the notion of relative value. Informed by predictions of a computational model of divisive reward normalization, we demonstrate that reward-induced switch cost reductions depend critically upon reward context, such that the same reward amount engenders greater control allocation in impoverished versus rich reward context. Succinctly, these results confirm that reward relativity factors into the value computation driving effort allocation, revealing that motivated cognitive control, like choice, is all relative.</t>
  </si>
  <si>
    <t>306-313</t>
  </si>
  <si>
    <t>Nave-Blodgett, Jessica E.; Snyder, Joel S.; Hannon, Erin E.</t>
  </si>
  <si>
    <t>Hierarchical beat perception develops throughout childhood and adolescence and is enhanced in those with musical training.</t>
  </si>
  <si>
    <t>10.1037/xge0000903</t>
  </si>
  <si>
    <t>http://doi.apa.org/getdoi.cfm?doi=10.1037/xge0000903</t>
  </si>
  <si>
    <t>Most music is temporally organized within a metrical hierarchy, having nested periodic patterns that give rise to the experience of stronger (downbeat) and weaker (upbeat) events. Musical meter presumably makes it possible to dance, sing, and play instruments in synchrony with others. It is nevertheless unclear whether or not listeners perceive multiple levels of periodicity simultaneously, and if they do, when and how they learn to do this. We tested children, adolescents, and musically trained and untrained adults with a new meter perception task. We presented excerpts of human-performed music paired with metronomes that matched or mismatched the metrical structure of the music at 2 hierarchical levels (beat and measure), and asked listeners to provide a rating of fit of metronome and music. Fit ratings suggested that adults with and without musical training were sensitive to both levels of meter simultaneously, but ratings were more strongly influenced by beat-level than by measure-level synchrony. Sensitivity to two simultaneous levels of meter was not evident in children or adolescents. Sensitivity to the beat alone was apparent in the youngest children and increased with age, whereas sensitivity to the measure alone was not present in younger children (5- to 8-year-olds). These findings suggest a prolonged period of development and refinement of hierarchical beat perception and surprisingly weak overall ability to attend to 2 beat levels at the same time across all ages.</t>
  </si>
  <si>
    <t>314-339</t>
  </si>
  <si>
    <t>Vance, James; Oaksford, Mike</t>
  </si>
  <si>
    <t>Explaining the implicit negations effect in conditional inference: Experience, probabilities, and contrast sets.</t>
  </si>
  <si>
    <t>10.1037/xge0000954</t>
  </si>
  <si>
    <t>http://doi.apa.org/getdoi.cfm?doi=10.1037/xge0000954</t>
  </si>
  <si>
    <t>Psychologists are beginning to uncover the rational basis for many of the biases revealed over the last 50 years in deductive and causal reasoning, judgment, and decision making. In this article, it is argued that a manipulation, experiential learning, shown to be effective in judgment and decision making, may elucidate the rational underpinning of the implicit negation effect in conditional inference. In three experiments, this effect was created and removed by using probabilistically structured contrast sets acquired during a brief learning phase. No other theory of the implicit negations effect predicts these results, which can be modeled using Bayes nets as in causal approaches to category structure. It is also shown how these results relate to a recent development in the psychology of reasoning called “inferentialism.” It is concluded that many of the same cognitive mechanisms that underpin causal reasoning, judgment and decision making may be common to logical reasoning, which may require no special purpose machinery or module.</t>
  </si>
  <si>
    <t>354-384</t>
  </si>
  <si>
    <t>Nicholson, Toby; Williams, David M.; Lind, Sophie E.; Grainger, Catherine; Carruthers, Peter</t>
  </si>
  <si>
    <t>Linking metacognition and mindreading: Evidence from autism and dual-task investigations.</t>
  </si>
  <si>
    <t>10.1037/xge0000878</t>
  </si>
  <si>
    <t>http://doi.apa.org/getdoi.cfm?doi=10.1037/xge0000878</t>
  </si>
  <si>
    <t>Questions of how we know our own and other minds, and whether metacognition and mindreading rely on the same processes, are longstanding in psychology and philosophy. In Experiment 1, children/ adolescents with autism (who tend to show attenuated mindreading) showed significantly lower accuracy on an explicit metacognition task than neurotypical children/adolescents, but not on an allegedly metacognitive implicit one. In Experiment 2, neurotypical adults completed these tasks in a single-task condition or a dual-task condition that required concurrent completion of a secondary task that tapped mindreading. Metacognitive accuracy was significantly diminished by the dual-mindreading-task on the explicit task but not the implicit task. In Experiment 3, we included additional dual-tasks to rule out the possibility that any secondary task (regardless of whether it required mindreading) would diminish metacognitive accuracy. Finally, in both Experiments 1 and 2, metacognitive accuracy on the explicit task, but not the implicit task, was associated significantly with performance on a measure of mindreading ability. These results suggest that explicit metacognitive tasks (used frequently to measure metacognition in humans) share metarepresentational processing resources with mindreading, whereas implicit tasks (which are claimed by some comparative psychologists to measure metacognition in nonhuman animals) do not.</t>
  </si>
  <si>
    <t>206-220</t>
  </si>
  <si>
    <t>Gagnon-St-Pierre, Émilie; Doucerain, Marina M.; Markovits, Henry</t>
  </si>
  <si>
    <t>Reasoning strategies explain individual differences in social reasoning.</t>
  </si>
  <si>
    <t>10.1037/xge0000852</t>
  </si>
  <si>
    <t>http://doi.apa.org/getdoi.cfm?doi=10.1037/xge0000852</t>
  </si>
  <si>
    <t>The dual-strategy model of reasoning suggests that when people reason they can either use (a) a statistical strategy which generates an estimation of conclusion likelihood using a rapid form of associative processing or (b) a counterexample strategy which identifies potential counterexamples to a conclusion using a more conscious working memory intensive process. Previous results suggest that strategy use is a strong individual difference that represents a broad distinction in the way that information is processed that goes beyond deductive reasoning. In 3 studies, we examined if this model could predict individual differences in the processing of social information by examining socially relevant cognitive biases. Study 1 found that strategy use predicted the extent of the self-serving bias. Study 2 found that strategy use predicted use of racist stereotypes even when need for closure was accounted for. Study 3 found that an essentialist prime resulted in a higher level of gender bias among statistical reasoners but that this prime had no effect on counterexample reasoners. These results indicate that the processing distinction between the 2 reasoning strategies underlies individual differences in social biases such as stereotypes, sexism, and racism.</t>
  </si>
  <si>
    <t>Schulze, Christin; Hertwig, Ralph; Pachur, Thorsten</t>
  </si>
  <si>
    <t>Who you know is what you know: Modeling boundedly rational social sampling.</t>
  </si>
  <si>
    <t>10.1037/xge0000799</t>
  </si>
  <si>
    <t>http://doi.apa.org/getdoi.cfm?doi=10.1037/xge0000799</t>
  </si>
  <si>
    <t>The social environment provides a sampling space for making informed inferences about features of the world at large, such as the distribution of preferences, risks, behaviors, or other events. How do people search this sampling space and make inferences based on the instances sampled? Inspired by existing models of bounded rationality and in accord with research on the structure of social memory, we develop and test the social-circle model, a parameterized, probabilistic process account of how people make inferences about relative event frequencies. The model extends to social sampling the idea that cognitive search is both structured and limited; moreover, it captures individual differences in the order in which sections of the sampling space are probed, in difference thresholds, and in response error. Using a hierarchical Bayesian latent-mixture approach, we submit the model to a rigorous model comparison. In Study 1, a reanalysis of published data, the social-circle model outperformed both a model assuming exhaustive search and a simple heuristic assuming no individual differences in search or difference thresholds. Study 2 establishes the robustness of these findings in a different domain and across age groups (adults and children). We find that children also consult their social memories for inferential purposes and rely on sequential and limited search. Finally, model and parameter recovery analyses (Study 3) demonstrate the ability of the social-circle model to recover the characteristics of the cognitive processes assumed to underlie social sampling. Our analyses establish that social sampling in both children and adults follows key principles of bounded rationality.</t>
  </si>
  <si>
    <t>221-241</t>
  </si>
  <si>
    <t>Sullivan, Jessica; Wilton, Leigh; Apfelbaum, Evan P.</t>
  </si>
  <si>
    <t>Adults delay conversations about race because they underestimate children’s processing of race.</t>
  </si>
  <si>
    <t>10.1037/xge0000851</t>
  </si>
  <si>
    <t>http://doi.apa.org/getdoi.cfm?doi=10.1037/xge0000851</t>
  </si>
  <si>
    <t>395-400</t>
  </si>
  <si>
    <t>Yang, Fan; Knobe, Joshua; Dunham, Yarrow</t>
  </si>
  <si>
    <t>Happiness is from the soul: The nature and origins of our happiness concept.</t>
  </si>
  <si>
    <t>10.1037/xge0000790</t>
  </si>
  <si>
    <t>http://doi.apa.org/getdoi.cfm?doi=10.1037/xge0000790</t>
  </si>
  <si>
    <t>276-288</t>
  </si>
  <si>
    <t>Ruisch, Benjamin C.; Stern, Chadly</t>
  </si>
  <si>
    <t>The confident conservative: Ideological differences in judgment and decision-making confidence.</t>
  </si>
  <si>
    <t>10.1037/xge0000898</t>
  </si>
  <si>
    <t>http://doi.apa.org/getdoi.cfm?doi=10.1037/xge0000898</t>
  </si>
  <si>
    <t>In this research, we document the existence of broad ideological differences in judgment and decisionmaking confidence and examine their source. Across a series of 14 studies (total N ϭ 4,575), we find that political conservatives exhibit greater judgment and decision-making confidence than do political liberals. These differences manifest across a wide range of judgment tasks, including both memory recall and “in the moment” judgments. Further, these effects are robust across different measures of confidence and both easy and hard tasks. We also find evidence suggesting that ideological differences in closuredirected cognition might in part explain these confidence differences. Specifically, conservatives exhibit a greater motivation to make rapid and efficient judgments and are more likely to “seize” on an initial response option when faced with a decision. Liberals, conversely, tend to consider a broader range of alternative response options before making a decision, which in turn undercuts their confidence relative to their more conservative counterparts. We discuss theoretical implications of these findings for the role of ideology in social judgment and decision-making.</t>
  </si>
  <si>
    <t>2021-03</t>
  </si>
  <si>
    <t>527-544</t>
  </si>
  <si>
    <t>von Hecker, Ulrich; Klauer, Karl Christoph</t>
  </si>
  <si>
    <t>Spatial processes in category assignment.</t>
  </si>
  <si>
    <t>10.1037/xge0000907</t>
  </si>
  <si>
    <t>http://doi.apa.org/getdoi.cfm?doi=10.1037/xge0000907</t>
  </si>
  <si>
    <t>Investigates the hypothesis that spatial processes are involved in judgments on membership in a category. It is argued that membership versus nonmembership of an object or a concept, in a category, is spatially simulated in mental space by a minimal continuum with 2 levels, left for membership and right for nonmembership. In analogy to other embodied dimensions (e.g., time line or number line), the orientation of membership levels on the mental dimension is assumed to follow the acquired reading/writing schema, with procedural primacy implying dominance, hence leftward positioning of dominant elements. This rationale is tested in 7 experiments. A recognition memory paradigm (modified 2AFC paradigm, Experiment 1) revealed that participants were faster indicating the location of an old word on the screen when displayed left within a pair of words, indicating a spatial representation of category membership (“member” ϭ left, “nonmember” ϭ right). For category discrimination (Experiment 2) we found faster and more accurate performance when a target word is presented left as compared with right. This pattern is replicated in Experiments 4a and 4b, with different response alternatives. Discriminating categories in a stimulus-response compatibility paradigm (Experiment 3), participants were faster making correct responses with their left hand than with their right hand in target category trials. In contrast, no differences were found for distractor trials. Experiments 5a and 5b address the spatial bias in spontaneous sorting situations. Overall, this pattern of results across the 7 experiments provides evidence in support of a spatial simulation of category assignment.</t>
  </si>
  <si>
    <t>446-465</t>
  </si>
  <si>
    <t>Zhu, Zijian; Wang, Yingying</t>
  </si>
  <si>
    <t>Forgetting unrelated episodic memories through suppression-induced amnesia.</t>
  </si>
  <si>
    <t>10.1037/xge0000782</t>
  </si>
  <si>
    <t>http://doi.apa.org/getdoi.cfm?doi=10.1037/xge0000782</t>
  </si>
  <si>
    <t>Cognitively suppressing the retrieval of an unwanted memory causes its forgetting and, in the meantime, disrupts hippocampal functions. The present study investigated whether retrieval suppression induces virtual amnesia, which disturbs any existing memories that are reactivated in the temporal vicinity but are otherwise unrelated to the targets of suppression. Participants performed retrieval suppression on a set of memories while cues of an unrelated set of memories were briefly presented near in time to the suppression trials. Results showed that retrieval suppression impaired the retrieval of both the directly suppressed content and the reactivated unrelated memory. This amnesic shadow functioned in both the forward and backward temporal directions, and its forgetting effect was revealed by independent cues that were not presented in the shadow. Remarkably, a negative memory could be impaired simply by presenting it between the suppression episodes of an unrelated neutral memory. These findings provide support for systemic influence of retrieval suppression on hippocampal functions and offer a way to disrupt existing episodic memory strategically.</t>
  </si>
  <si>
    <t>401-413</t>
  </si>
  <si>
    <t>Beckstead, Jason W.; Pezzo, Mark V.</t>
  </si>
  <si>
    <t>On making forecasts from binary sequences: Uncovering implicit cues.</t>
  </si>
  <si>
    <t>10.1037/xge0000834</t>
  </si>
  <si>
    <t>http://doi.apa.org/getdoi.cfm?doi=10.1037/xge0000834</t>
  </si>
  <si>
    <t>The purpose of this article is to examine the statistical characteristics of binary sequences with the aim of uncovering the implicit cues that people use when making forecasts of what comes next. Information theory was used to quantify these statistical characteristics. In 2 experiments people were presented with 100 intact sequences of 20 Xs and Os and simply asked to forecast whether the 21st event in each sequence will be an X or an O. Multilevel logistic regression models were used to estimate the odds associated with these forecasts under different experimental manipulations. In a third experiment people judged the forecastability of sequences in a paired-comparison task. The results from the first 2 experiments showed that third-order redundancy (i.e., information provided by knowledge of the preceding pairs of events) was the most salient cue influencing forecasts. Experiment 3 showed that judgments of forecastability were based on this cue as well. When examining intact sequences with the goal of forecasting what comes next, people are more sensitive to higher-order transitional probabilities than has been previously suggested.</t>
  </si>
  <si>
    <t>466-483</t>
  </si>
  <si>
    <t>Johannes, Niklas; Buijzen, Moniek; Veling, Harm</t>
  </si>
  <si>
    <t>Beyond inhibitory control training: Inactions and actions influence smartphone app use through changes in explicit liking.</t>
  </si>
  <si>
    <t>10.1037/xge0000888</t>
  </si>
  <si>
    <t>http://doi.apa.org/getdoi.cfm?doi=10.1037/xge0000888</t>
  </si>
  <si>
    <t>Human behavior can be classified into 2 basic categories: execution of responses and withholding responses. This classification is used in go/no-go training, where people respond to some objects and withhold their responses to other objects. Despite its simplicity, there is now substantial evidence that such training is powerful in changing human behavior toward such objects. However, it is poorly understood how simple responses can influence behavior. Contrary to the remarkably tenacious idea that go/no-go training changes behavior by strengthening inhibitory control, we propose that the training changes behavior via changes in explicit liking of objects. In two preregistered experiments, we show that go/no-go training influences explicit liking for smartphone apps (Experiments 1 and 2) and that this liking partially mediates the effect of the training on consequential choices for using these apps 1 day later (Experiment 2). The results highlight the role of evaluations when examining how motor response training influences behavior. This knowledge can inform development of more effective applied motor response training procedures and raises new theoretical questions on the relation between motor responses and affect.</t>
  </si>
  <si>
    <t>431-445</t>
  </si>
  <si>
    <t>Weiner, Drew S.; Laurent, Sean M.</t>
  </si>
  <si>
    <t>The (income-adjusted) price of good behavior: Documenting the counter-intuitive, wealth-based moral judgment gap.</t>
  </si>
  <si>
    <t>10.1037/xge0000952</t>
  </si>
  <si>
    <t>http://doi.apa.org/getdoi.cfm?doi=10.1037/xge0000952</t>
  </si>
  <si>
    <t>Poor people are punished more frequently and more severely than are wealthy people for their transgressions, suggesting that an agent’s wealth affects how they are morally evaluated. To our knowledge, this has not been tested empirically. An initial study found that people expect the poor to be judged more harshly than the wealthy. Several other experiments consistently found that the reverse was true: Poor targets were judged as less immoral than wealthy targets for the same moral violations. Explanations of this wealth-based moral judgment gap were explored, including differences in descriptive/prescriptive expectations, global anti-wealthy or pro-poor biases, and differences in how people understand and explain the behavior of wealthy and poor moral transgressors. Although the moral judgment gap is likely multiply determined, poor targets were consistently viewed as having better reasons than the wealthy to act badly. Thus, the immoral behavior of poor targets was attributed to situational factors and was discounted, whereas wealthy targets’ behavior was perceived as less excusable and was attributed primarily to bad moral character. A final study extended our findings to the domain of prosocial behavior. Consistent with a reasons-based explanation, poor targets were viewed as having better moral character than wealthy targets when their behavior benefitted others, and wealthy targets were viewed as having more extrinsic reasons to behave prosocially.</t>
  </si>
  <si>
    <t>484-506</t>
  </si>
  <si>
    <t>Pletzer, Belinda; Scheuringer, Andrea; Harris, TiAnni; Scherndl, Thomas</t>
  </si>
  <si>
    <t>The missing link: Global-local processing relates to number-magnitude processing in women.</t>
  </si>
  <si>
    <t>10.1037/xge0000951</t>
  </si>
  <si>
    <t>http://doi.apa.org/getdoi.cfm?doi=10.1037/xge0000951</t>
  </si>
  <si>
    <t>560-569</t>
  </si>
  <si>
    <t>Kumar, Amit; Epley, Nicholas</t>
  </si>
  <si>
    <t>It’s surprisingly nice to hear you: Misunderstanding the impact of communication media can lead to suboptimal choices of how to connect with others.</t>
  </si>
  <si>
    <t>10.1037/xge0000962</t>
  </si>
  <si>
    <t>http://doi.apa.org/getdoi.cfm?doi=10.1037/xge0000962</t>
  </si>
  <si>
    <t>Positive social connections improve wellbeing. Technology increasingly affords a wide variety of media that people can use to connect with others, but not all media strengthen social connection equally. Optimizing wellbeing, therefore, requires choosing how to connect with others wisely. We predicted that people’s preferences for communication media would be at least partly guided by the expected costs and benefits of the interaction—specifically, how awkward or uncomfortable the interaction would be and how connected they would feel to their partner— but that people’s expectations would consistently undervalue the overall benefit of more intimate voice-based interactions. We tested this hypothesis by asking participants in a field experiment to reconnect with an old friend either over the phone or e-mail, and by asking laboratory participants to “chat” with a stranger over video, voice, or text-based media. Results indicated that interactions including voice (phone, video chat, and voice chat) created stronger social bonds and no increase in awkwardness, compared with interactions including text (e-mail, text chat), but miscalibrated expectations about awkwardness or connection could lead to suboptimal preferences for text-based media. Misunderstanding the consequences of using different communication media could create preferences for media that do not maximize either one’s own or others’ wellbeing.</t>
  </si>
  <si>
    <t>595-607</t>
  </si>
  <si>
    <t>Putnam-Farr, Eleanor; Morewedge, Carey K.</t>
  </si>
  <si>
    <t>Which social comparisons influence happiness with unequal pay?</t>
  </si>
  <si>
    <t>10.1037/xge0000965</t>
  </si>
  <si>
    <t>http://doi.apa.org/getdoi.cfm?doi=10.1037/xge0000965</t>
  </si>
  <si>
    <t>We examine which social comparisons most affect happiness with pay that is unequally distributed (e.g., salaries and bonuses). We find that ensemble representation—attention to statistical properties of distributions such as their range and mean—makes the proximal extreme (i.e., the maximum or minimum) and distribution mean salient social comparison standards. Happiness with a salary or bonus is more affected by how it compares to the distribution mean and proximal extreme than by exemplarbased properties of the payment, like its comparison to the nearest payment or its distribution rank. This holds for randomly assigned and performance-based payments. Process studies demonstrate that ensemble representations lead people to spontaneously select these statistical properties of pay distributions as comparison standards. Exogenously increasing the salience of less extreme exemplars moderates the influence of the maximum on happiness with pay, but exogenously increasing the salience of the distribution maximum does not. As with other social comparison standards, top-down information moderates their selection. Happiness with a bonus payment is influenced by the largest payment made to others who solve the same math problems, for instance, but not by the largest payment made to others who solve different verbal problems. Our findings yield theoretical and practical insights about which members of groups are selected as social comparison standards, effects of relative income on happiness, and the attentional processes involved in ensemble representation.</t>
  </si>
  <si>
    <t>570-582</t>
  </si>
  <si>
    <t>Croijmans, Ilja; Arshamian, Artin; Speed, Laura J.; Majid, Asifa</t>
  </si>
  <si>
    <t>Wine experts’ recognition of wine odors is not verbally mediated.</t>
  </si>
  <si>
    <t>10.1037/xge0000949</t>
  </si>
  <si>
    <t>http://doi.apa.org/getdoi.cfm?doi=10.1037/xge0000949</t>
  </si>
  <si>
    <t>Experts have better memory for items within their domain of expertise. Critically, this does not depend on more efficient use of language. However, this conclusion is based mainly on findings from experts in visual and auditory domains. Olfactory experts constitute an interesting potential counterexample since language has been implicated to be critically involved in odor memory in previous studies. We examined the role language plays in odor recognition memory for wine experts, who typically display better wine odor memory than novices and who are also able to name odors better than lay people. This suggests wine experts’ superior recognition memory for odors may be verbally mediated. In 2 experiments, recognition memory for wine odors, wine-related odors, and common odors was tested in wine experts and novices. The use of language was manipulated in Experiment 1 with an overt naming versus no-naming condition, and in Experiment 2, with a verbal interference task inhibiting covert verbalization. Across the two experiments the results showed wine experts have better recognition memory for wines, but not for wine-related or common odors, indicating their memory advantage is expertise specific. Critically, this effect was not verbally mediated, as there was no relationship between experts’ ability to name wines and their memory for them. Likewise, directly inhibiting online use of verbalization did not affect memory for wine odors in experts. In sum, once expertise has been acquired, language does not play a causal role in recognition memory for odors.</t>
  </si>
  <si>
    <t>545-559</t>
  </si>
  <si>
    <t>Pescetelli, Niccolò; Yeung, Nicholas</t>
  </si>
  <si>
    <t>The role of decision confidence in advice-taking and trust formation.</t>
  </si>
  <si>
    <t>10.1037/xge0000960</t>
  </si>
  <si>
    <t>http://doi.apa.org/getdoi.cfm?doi=10.1037/xge0000960</t>
  </si>
  <si>
    <t>507-526</t>
  </si>
  <si>
    <t>Gullifer, Jason W.; Titone, Debra</t>
  </si>
  <si>
    <t>Engaging proactive control: Influences of diverse language experiences using insights from machine learning.</t>
  </si>
  <si>
    <t>10.1037/xge0000933</t>
  </si>
  <si>
    <t>http://doi.apa.org/getdoi.cfm?doi=10.1037/xge0000933</t>
  </si>
  <si>
    <t>414-430</t>
  </si>
  <si>
    <t>Rubio-Fernandez, Paula; Mollica, Francis; Jara-Ettinger, Julian</t>
  </si>
  <si>
    <t>Speakers and listeners exploit word order for communicative efficiency: A cross-linguistic investigation.</t>
  </si>
  <si>
    <t>10.1037/xge0000963</t>
  </si>
  <si>
    <t>http://doi.apa.org/getdoi.cfm?doi=10.1037/xge0000963</t>
  </si>
  <si>
    <t>583-594</t>
  </si>
  <si>
    <t>He, Qiliang; Han, Andrew T.; Churaman, Tanya A.; Brown, Thackery I.</t>
  </si>
  <si>
    <t>The role of working memory capacity in spatial learning depends on spatial information integration difficulty in the environment.</t>
  </si>
  <si>
    <t>10.1037/xge0000972</t>
  </si>
  <si>
    <t>http://doi.apa.org/getdoi.cfm?doi=10.1037/xge0000972</t>
  </si>
  <si>
    <t>A substantial amount of research has been conducted to uncover factors underlying the pronounced individual differences in spatial navigation. Spatial working memory capacity (SWM) is shown to be one important factor. In other domains such as reading comprehension, the role of working memory capacity in task performance differences depends on the difficulty of other task demands. In the current study, we investigated whether, similarly, the relationship between SWM and spatial performance was dependent on the difficulty of spatial information integration in the environment. Based on our prior work, spatial information integration difficulty depends on (a) difficulty in observing spatial relationships between locations of interest in the environment and (b) the individual’s ability to integrate such relationships. Leveraging virtual reality, we manipulated the difficulty in observing the spatial relationships during learning by changing the visibility of the buildings, and measured individual’s self-report sense of direction (SOD) which modulates the ability to integrate such relationships under different degrees of visibility. We consistently found that in the “easy” spatial integration condition (high SOD with high visibility), high SWM did not significantly improve spatial learning. The same pattern was observed in the difficult condition (low SOD with low visibility). On the other hand, high SWM improved spatial learning for medium difficulty (high SOD with low visibility, or vice versa). Together, our results reveal that the role of SWM in spatial learning differences depends on spatial integration difficulty. Our results also have significant applied implications for using virtual reality to target and facilitate spatial learning.</t>
  </si>
  <si>
    <t>2021-04</t>
  </si>
  <si>
    <t>666-685</t>
  </si>
  <si>
    <t>Gomila, Robin</t>
  </si>
  <si>
    <t>Logistic or linear? Estimating causal effects of experimental treatments on binary outcomes using regression analysis.</t>
  </si>
  <si>
    <t>10.1037/xge0000920</t>
  </si>
  <si>
    <t>http://doi.apa.org/getdoi.cfm?doi=10.1037/xge0000920</t>
  </si>
  <si>
    <t>When the outcome is binary, psychologists often use nonlinear modeling strategies such as logit or probit. These strategies are often neither optimal nor justified when the objective is to estimate causal effects of experimental treatments. Researchers need to take extra steps to convert logit and probit coefficients into interpretable quantities, and when they do, these quantities often remain difficult to understand. Odds ratios, for instance, are described as obscure in many textbooks (e.g., Gelman &amp; Hill, 2006, p. 83). I draw on econometric theory and established statistical findings to demonstrate that linear regression is generally the best strategy to estimate causal effects of treatments on binary outcomes. Linear regression coefficients are directly interpretable in terms of probabilities and, when interaction terms or fixed effects are included, linear regression is safer. I review the Neyman-Rubin causal model, which I use to prove analytically that linear regression yields unbiased estimates of treatment effects on binary outcomes. Then, I run simulations and analyze existing data on 24,191 students from 56 middle schools (Paluck, Shepherd, &amp; Aronow, 2013) to illustrate the effectiveness of linear regression. Based on these grounds, I recommend that psychologists use linear regression to estimate treatment effects on binary outcomes.</t>
  </si>
  <si>
    <t>700-709</t>
  </si>
  <si>
    <t>Stojanoski, Bobby; Wild, Conor J.; Battista, Michael E.; Nichols, Emily S.; Owen, Adrian M.</t>
  </si>
  <si>
    <t>Brain training habits are not associated with generalized benefits to cognition: An online study of over 1000 “brain trainers”.</t>
  </si>
  <si>
    <t>10.1037/xge0000773</t>
  </si>
  <si>
    <t>http://doi.apa.org/getdoi.cfm?doi=10.1037/xge0000773</t>
  </si>
  <si>
    <t>The foundational tenet of brain training is that general cognitive functioning can be enhanced by completing computerized games, a notion that is both intuitive and appealing. Moreover, there is strong incentive to improve our cognitive abilities, so much so that it has driven a billion-dollar industry. However, whether brain training can really produce these desired outcomes continues to be debated. This is, in part, because the literature is replete with studies that use ill-defined criteria for establishing transferable improvements to cognition, often using single training and outcome measures with small samples. To overcome these limitations, we conducted a large-scale online study to examine whether practices and beliefs about brain training are associated with better cognition. We recruited a diverse sample of over 1000 participants, who had been using an assortment of brain training programs for up to 5 years. Cognition was assessed using multiple tests that measure attention, reasoning, working memory and planning. We found no association between any measure of cognitive functioning and whether participants were currently “brain training” or not, even for the most committed brain trainers. Duration of brain training also showed no relationship with any cognitive performance measure. This result was the same regardless of participant age, which brain training program they used, or whether they expected brain training to work. Our results pose a significant challenge for “brain training” programs that purport to improve general cognitive functioning among the general population.</t>
  </si>
  <si>
    <t>729-738</t>
  </si>
  <si>
    <t>Chin, Brian; Lindsay, Emily K.; Greco, Carol M.; Brown, Kirk Warren; Smyth, Joshua M.; Wright, Aidan G. C.; Creswell, J. David</t>
  </si>
  <si>
    <t>Mindfulness interventions improve momentary and trait measures of attentional control: Evidence from a randomized controlled trial.</t>
  </si>
  <si>
    <t>10.1037/xge0000969</t>
  </si>
  <si>
    <t>http://doi.apa.org/getdoi.cfm?doi=10.1037/xge0000969</t>
  </si>
  <si>
    <t>Mindfulness interventions have been shown to improve several subcomponents of attention; however, the psychological mechanisms driving these improvements are unknown. Mindfulness interventions train individuals to monitor present moment experiences while adopting an attitude of acceptance toward these experiences. We conducted a theoretically driven randomized controlled trial to test the putative mechanisms of mindfulness training that drive improvements in attentional control. Participants were randomly assigned to 1 of 3 conditions: (a) monitor and accept (MA) training, a standard 8-week mindfulness-based stress reduction (MBSR) intervention that included cultivation of both monitoring and acceptance skills; (b) monitor only (MO) training, a well-matched modified 8-week MBSR-adapted intervention that focused on monitoring skills only; or (c) no treatment (NT) control. Momentary attentional control was measured via ecological momentary assessment for 3 days at baseline and postintervention. Trait attentional control was assessed at baseline and postintervention using traditional self-report. Participants also completed a dichotic listening task to assess sustained attention at baseline and postintervention. We found that MA and MO participants improved in momentary and trait attentional control (but not attention task performance) relative to NT participants. Analyses of indirect effects were consistent with the possibility that increased momentary attentional control partially accounts for MA/MO intervention-related increases in trait attentional control. This randomized controlled trial provides one of the first experimental tests of the mechanisms of mindfulness interventions that drive improvements in attention outcomes. These findings support the notion that present-focused monitoring skills training drives mindfulness intervention-related improvements in momentary attentional control, which in turn fosters greater trait attentional control.</t>
  </si>
  <si>
    <t>686-699</t>
  </si>
  <si>
    <t>Atkinson, Mark; Renner, Elizabeth; Thompson, Bill; Mackintosh, Gemma; Xie, Dongjie; Su, Yanjie; Caldwell, Christine A.</t>
  </si>
  <si>
    <t>Robust, source-independent biases in children’s use of socially and individually acquired information.</t>
  </si>
  <si>
    <t>10.1037/xge0000959</t>
  </si>
  <si>
    <t>http://doi.apa.org/getdoi.cfm?doi=10.1037/xge0000959</t>
  </si>
  <si>
    <t>Culture has an extraordinary influence on human behavior, unparalleled in other species. Some theories propose that humans possess learning mechanisms biologically selected specifically for social learning, which function to promote rapid enculturation. If true, it follows that information acquired via observation of another’s activity might be responded to differently, compared with equivalent information acquired through one’s own exploration, and that this should be the case in even very young children. To investigate this, we compared children’s responses to information acquired either socially or from personal experience. The task we used allowed direct comparison between these alternative information sources, as the information value was equivalent across conditions, which has not been true of previous methods used to tackle similar questions. Across two 18-month- to 5-year-old samples (recruited in the United Kingdom and China), we found that children performed similarly following information acquired from social demonstrations, compared with personal experience. Children’s use of the information thus appeared independent of source. Furthermore, children’s suboptimal performance showed evidence of a consistent bias driven by motivation for exploration as well as exploitation, which was apparent across both conditions and in both samples. Our results are consistent with the view that apparent peculiarities identified in human social information use could be developmental outcomes of general-purpose learning and motivational biases, as opposed to mechanisms that have been biologically selected specifically for the acquisition of cultural information.</t>
  </si>
  <si>
    <t>778-791</t>
  </si>
  <si>
    <t>Barrouillet, Pierre; Gorin, Simon; Camos, Valérie</t>
  </si>
  <si>
    <t>Simple spans underestimate verbal working memory capacity.</t>
  </si>
  <si>
    <t>10.1037/xge0000957</t>
  </si>
  <si>
    <t>http://doi.apa.org/getdoi.cfm?doi=10.1037/xge0000957</t>
  </si>
  <si>
    <t>Verbal working memory (WM) has been assumed to involve 2 different systems of maintenance, a phonological loop and a central attentional system. Though the capacity estimate for letters of each of these systems is about 4, the maximum number of letters that individuals are able to immediately recall, a measure known as simple span, is not about 8 but 6. We tested the hypothesis that, unaware of the dual structure of their verbal WM, individuals underuse it by trying to verbally rehearse too many items. In order to maximize the use of verbal WM, we designed a new procedure called the maxispan procedure. When performing an immediate serial recall task, participants were invited to cumulatively rehearse a limited number of letters, and to keep rehearsing these letters until the end of the presentation of the list in such a way that the following letters can no longer enter the phonological loop and must be stored in the attentional system. As we expected, in 3 successive experiments, the maxispan procedure resulted in a dramatic increase in spans compared with the traditional simple span procedure, with spans approaching 8 when the to-be-rehearsed letters were presented auditorily and the following letters visually. These results indicate that simple spans, which have been used for more than a century in intelligence tests and are assumed to measure the capacity of short-term memory (STM), actually reflect the complex interplay between different structures and cognitive processes.</t>
  </si>
  <si>
    <t>633-665</t>
  </si>
  <si>
    <t>Liesefeld, Heinrich R.; Müller, Hermann J.</t>
  </si>
  <si>
    <t>Modulations of saliency signals at two hierarchical levels of priority computation revealed by spatial statistical distractor learning.</t>
  </si>
  <si>
    <t>10.1037/xge0000970</t>
  </si>
  <si>
    <t>http://doi.apa.org/getdoi.cfm?doi=10.1037/xge0000970</t>
  </si>
  <si>
    <t>Many attention theories assume that selection is guided by a preattentive, spatial representation of the scene that combines bottom-up stimulus information with top-down influences (task goals and prior experience) to code for potentially relevant locations (priority map). At which level(s) of priority computation top-down influences modulate bottom-up stimulus signals is an open question. In a visual-search task, here we induced experience-driven spatial suppression (statistical learning) by presenting 1 of 2 salient distractors more frequently in one display region than the other. When a distractor standing out in the same dimension as the target was spatially biased in Experiment 1, processing of both the target and another, spatially unbiased distractor standing out in a different dimension was likewise hampered in the suppressed region. This indicates that constraining spatial suppression to a specific distractor feature is not possible, and participants instead resort to purely space-based (distractor-feature-independent) suppression at a supradimensional, overallpriority map. In line with a common locus of suppression, a novel computational model of distraction in visual search captures all 3 location effects with a single spatial-weighting parameter. In contrast, when the different-dimension distractor was spatially biased in Experiment 2, processing of other objects in the suppressed region was unaffected, indicating suppression constrained to a subordinate, dimension-specific level of priority computation. In sum, we demonstrate experience-driven top-down modulations of saliency signals at the overall-priority and dimension-specific levels that do not reach down to the specific distractor features.</t>
  </si>
  <si>
    <t>710-728</t>
  </si>
  <si>
    <t>Kyröläinen, Aki-Juhani; Keuleers, Emmanuel; Mandera, Paweł; Brysbaert, Marc; Kuperman, Victor</t>
  </si>
  <si>
    <t>Affect across adulthood: Evidence from English, Dutch, and Spanish.</t>
  </si>
  <si>
    <t>10.1037/xge0000950</t>
  </si>
  <si>
    <t>http://doi.apa.org/getdoi.cfm?doi=10.1037/xge0000950</t>
  </si>
  <si>
    <t>Emotions play a fundamental role in language learning, use, and processing. Words denoting positivity account for a larger part of the lexicon than words denoting negativity, and they also tend to be used more frequently, a phenomenon known as positivity bias. However, language experience changes over an individual’s lifetime, making the examination of the emotion-laden lexicon an important topic not only across the life span but also across languages. Furthermore, existing theories predict a range of different age-related trajectories in processing valenced words. The present study pits all of these predictions against written productions (Facebook status updates from over 20,000 users) and behavioral data from three publicly available megastudies on different languages, namely English, Dutch, and Spanish, across adulthood. The production data demonstrated an increase in positive word types and tokens with advancing age. In terms of comprehension, the results showed a uniform and consistent effect of valence across languages and cohorts based on data from a visual word recognition task. The difference in reaction times to very positive and very negative words declined with age, with responses to positive words slowing down more strongly with age than responses to negative words. We argue that the results stem from lifelong learning and emotion regulation: Advancing age is accompanied by an increased type frequency of positive words in language production, which is mirrored as a discrimination penalty in comprehension. To our knowledge, this is the first study to simultaneously target both language production and comprehension across adulthood and in a cross-linguistic perspective.</t>
  </si>
  <si>
    <t>792-812</t>
  </si>
  <si>
    <t>Campbell, Mitchell R.; Brauer, Markus</t>
  </si>
  <si>
    <t>Is discrimination widespread? Testing assumptions about bias on a university campus.</t>
  </si>
  <si>
    <t>10.1037/xge0000983</t>
  </si>
  <si>
    <t>http://doi.apa.org/getdoi.cfm?doi=10.1037/xge0000983</t>
  </si>
  <si>
    <t>756-777</t>
  </si>
  <si>
    <t>Frith, Emily; Elbich, Daniel B.; Christensen, Alexander P.; Rosenberg, Monica D.; Chen, Qunlin; Kane, Michael J.; Silvia, Paul J.; Seli, Paul; Beaty, Roger E.</t>
  </si>
  <si>
    <t>Intelligence and creativity share a common cognitive and neural basis.</t>
  </si>
  <si>
    <t>10.1037/xge0000958</t>
  </si>
  <si>
    <t>http://doi.apa.org/getdoi.cfm?doi=10.1037/xge0000958</t>
  </si>
  <si>
    <t>609-632</t>
  </si>
  <si>
    <t>Bennett, Daniel; Sutcliffe, Kiran; Tan, Nicholas Poh-Jie; Smillie, Luke D.; Bode, Stefan</t>
  </si>
  <si>
    <t>Anxious and obsessive-compulsive traits are independently associated with valuation of noninstrumental information.</t>
  </si>
  <si>
    <t>10.1037/xge0000966</t>
  </si>
  <si>
    <t>http://doi.apa.org/getdoi.cfm?doi=10.1037/xge0000966</t>
  </si>
  <si>
    <t>739-755</t>
  </si>
  <si>
    <t>Kragel, James E.; Voss, Joel L.</t>
  </si>
  <si>
    <t>Temporal context guides visual exploration during scene recognition.</t>
  </si>
  <si>
    <t>10.1037/xge0000827</t>
  </si>
  <si>
    <t>http://doi.apa.org/getdoi.cfm?doi=10.1037/xge0000827</t>
  </si>
  <si>
    <t>Memories for episodes are temporally structured. Cognitive models derived from list-learning experiments attribute this structure to the retrieval of temporal context information that indicates when a memory occurred. These models predict key features of memory recall, such as the strong tendency to retrieve studied items in the order in which they were first encountered. Can such models explain ecological memory behaviors, such as eye movements during encoding and retrieval of complex visual stimuli? We tested predictions from retrieved-context models using three data sets involving recognition memory and free viewing of complex scenes. Subjects reinstated sequences of eye movements from one scene-viewing episode to the next. Moreover, sequence reinstatement decayed over time and was associated with successful memory. We observed memory-driven reinstatement even after accounting for intrinsic scene properties that produced consistent eye movements. These findings confirm predictions of retrieved-context models, suggesting retrieval of temporal context influences complex behaviors generated during naturalistic memory experiences.</t>
  </si>
  <si>
    <t>2021-05</t>
  </si>
  <si>
    <t>873-889</t>
  </si>
  <si>
    <t>Preston, Jesse L.; Shin, Faith</t>
  </si>
  <si>
    <t>Anthropocentric biases in teleological thinking: How nature seems designed for humans.</t>
  </si>
  <si>
    <t>10.1037/xge0000981</t>
  </si>
  <si>
    <t>http://doi.apa.org/getdoi.cfm?doi=10.1037/xge0000981</t>
  </si>
  <si>
    <t>People frequently see design in nature that reflects intuitive teleological thinking—that is, the order in nature that supports life suggests it was designed for that purpose. This research proposes that inferences are stronger when nature supports human life specifically. Five studies (N ϭ 1,788) examine evidence for an anthro-teleological bias. People agreed more with design statements framed to aid humans (e.g., “Trees produce oxygen so that humans can breathe”) than the same statements framed to aid other targets (e.g., “Trees produce oxygen so that leopards can breathe”). The bias was greatest when advantages for humans were well-known and salient (e.g., the ozone layer) and decreased when advantages for other targets were made explicit. The bias was not eliminated by highlighting the benefits for other species, however, and emerged spontaneously for novel phenomena (“Jupiter’s gravity protects Earth from asteroids”). We conclude that anthropocentric biases enhance existing teleological biases to see stronger design in phenomena where it enables human survival.</t>
  </si>
  <si>
    <t>943-955</t>
  </si>
  <si>
    <t>Huggins, Charlotte F.; Cameron, Isobel M.; Williams, Justin H. G.</t>
  </si>
  <si>
    <t>Autistic traits predict underestimation of emotional abilities.</t>
  </si>
  <si>
    <t>10.1037/xge0000784</t>
  </si>
  <si>
    <t>http://doi.apa.org/getdoi.cfm?doi=10.1037/xge0000784</t>
  </si>
  <si>
    <t>People vary in their self-awareness of their own emotions, and this may predict psychological well-being. Evidence suggests that emotional self-awareness is diminished in autism, but these findings may be biased by self-report or confounded by verbal intelligence. To address this issue, we developed the emotional consistency (EC) task, measuring emotional self-awareness through consistency in emotional decision-making. In the EC-Task, we showed participants pairs of emotional images, asking them to judge which evoked the more intense emotional experience. The logical consistency of decision making, based on transitive relationships between stimuli, reflects precision of judgment of experience of emotional intensity, which in turn reflects emotional self-awareness. Emotional consistency significantly correlated with lower self-reported alexithymia but not autistic traits. Instead, autistic traits predicted greater discrepancy between EC-Task performance and self-reported difficulties identifying feelings. Participants with higher autistic traits were more likely to underestimate their emotional self-awareness, possibly because of greater metacognitive difficulties and negative self-beliefs. Our study suggests emotional self-awareness is not diminished in autism and provides a novel method to investigate this issue.</t>
  </si>
  <si>
    <t>930-942</t>
  </si>
  <si>
    <t>Schuch, Stefanie; Dignath, David</t>
  </si>
  <si>
    <t>Task conflict biases decision making.</t>
  </si>
  <si>
    <t>10.1037/xge0000908</t>
  </si>
  <si>
    <t>http://doi.apa.org/getdoi.cfm?doi=10.1037/xge0000908</t>
  </si>
  <si>
    <t>The present research explores decision making in multitasking, investigating how people make optimal decisions between tasks. Empirical evidence suggests that difficulties in task performance (i.e., response conflict within a task) can bias decision making. Here we investigate whether also conflict between task representations can tune choices away from conflict-associated tasks. Using a combined forced/freechoice task-switching design, we tested whether task conflict that arises because of proactive interference of previously activated tasks biases task choice. We compared free-choice decisions between 3 tasks after forced-choice sequences that instigated either high task conflict (task sequences of type ABA, in which persisting inhibition needs to be overcome because one switches back to a just-abandoned task) or low task conflict (task sequences of type CBA). Results of 2 experiments (N ϭ 16; N ϭ 32, preregistered) showed that participants were more likely to switch away from the previously performed task after high than after low task conflict. Furthermore, participants preferably selected the task that suffered least from task conflict and/or proactive interference. In addition, a third experiment (N ϭ 32) confirmed that this bias in task selection could not be explained in terms of randomness heuristics. These results suggest a close link between decision making and performance in multitasking.</t>
  </si>
  <si>
    <t>864-872</t>
  </si>
  <si>
    <t>Li, Qing; Hu, Na; Li, Yilu; Long, Quanshan; Gu, Yan; Tang, Yancheng; Chen, Antao</t>
  </si>
  <si>
    <t>Error-induced adaptability: Behavioral and neural dynamics of response-stimulus interval modulations on posterror slowing.</t>
  </si>
  <si>
    <t>10.1037/xge0000978</t>
  </si>
  <si>
    <t>http://doi.apa.org/getdoi.cfm?doi=10.1037/xge0000978</t>
  </si>
  <si>
    <t>Response errors often cause individuals to slow down their subsequent reactions (posterror slowing [PES]). Despite intensive investigations on PES, the adaptive nature of PES remains unresolved. Here, we systematically examined this issue by manipulating response-stimulus intervals (RSIs) and examining their influence on behaviors and neural dynamics of PES. Behavioral and electrophysiological (EEG) measures were recorded while male and female human participants performed a four-choice flanker task as RSIs were manipulated. Behaviorally, PES showed maladaptive features at short RSIs but some adaptive features at long RSIs. EEG results indicated that RSIs did not affect basic error-related processing, indexed by the same pattern in the contrasts between flanker errors and correct responses on the error-related negativity (ERN), error positivity (Pe), or theta band, no matter at short or long RSIs. However, RSIs significantly influenced postflanker error attentional adjustment, motor inhibition, and sensory sensitivity. At short RSIs, compared with postcorrect trials, postflanker error trials elicited larger beta band power and smaller P1 amplitude but did not affect alpha band power, suggesting that motor processing was inhibited, and subsequent sensory processing was impaired, but no attentional adjustment occurred. By contrast, at long RSIs, postflanker error trials led to smaller alpha and beta band power but did not affect P1 amplitude, indicating that attentional adjustment but not motor inhibition occurred, and sensory processing was not impaired. Together with behavioral results, the current study demonstrated that PES was adaptive at long RSIs but maladaptive at short RSIs. We further discuss the role of central resources in the adaptability of PES.</t>
  </si>
  <si>
    <t>851-863</t>
  </si>
  <si>
    <t>Sun, Xin; Nancekivell, Shaylene; Gelman, Susan A.; Shah, Priti</t>
  </si>
  <si>
    <t>Perceptions of the malleability of fluid and crystallized intelligence.</t>
  </si>
  <si>
    <t>10.1037/xge0000980</t>
  </si>
  <si>
    <t>http://doi.apa.org/getdoi.cfm?doi=10.1037/xge0000980</t>
  </si>
  <si>
    <t>There is significant variation in lay people’s beliefs about the nature of intelligence: Some believe that intelligence is relatively fixed and innate, whereas others view intelligence as more malleable and affected by experience. However, most studies in this domain do not explicitly define intelligence when probing about beliefs about intelligence and aptitude. Thus, variation in beliefs may reflect variation in how intelligence is defined. To address this issue, we conducted 3 studies examining individuals’ beliefs about fluid versus crystallized intelligence. Study 1 used a modified version of Dweck’s (1999) mindset questionnaire and found that people have more fixed views about fluid intelligence than either crystallized intelligence or intelligence in general. Study 2 used a switched-at-birth paradigm and found that individuals hold more essentialist beliefs about fluid intelligence than crystallized intelligence. Study 3 added a survey that probed participants’ beliefs about mathematics achievement. It found that when reasoning about mathematics achievements, participants’ attributions of ability and effort were differentially associated with their crystallized and fluid mindset beliefs. Specifically, mindsets of fluid intelligence were more associated with effort for professional-level mathematics achievements, whereas mindsets of crystallized intelligence were more associated with elementary-level mathematics achievements. Together, the present studies highlight the importance of considering the definition of intelligence when assessing related beliefs about malleability, inheritance, and achievement.</t>
  </si>
  <si>
    <t>815-827</t>
  </si>
  <si>
    <t>Schultze, Thomas; Drewes, Sylvana; Schulz-Hardt, Stefan</t>
  </si>
  <si>
    <t>A test of synergy in dynamic system control tasks.</t>
  </si>
  <si>
    <t>10.1037/xge0000975</t>
  </si>
  <si>
    <t>http://doi.apa.org/getdoi.cfm?doi=10.1037/xge0000975</t>
  </si>
  <si>
    <t>Individual performance in controlling complex dynamic systems such as managing production in a company or keeping ecosystems in balance is often suboptimal. In this article, we provide the first unequivocal test of whether groups are superior to individuals when controlling dynamic systems. In addition, we test to what extent performance advantages of groups are simply the result of statistically aggregating a larger number of individual opinions and to what extent they represent true synergy attributable to within-group interaction. In 3 experiments, we compared the system control performance of interacting real groups with that of equally sized nominal groups and with individuals. We provide evidence that groups indeed perform better than individuals in dynamic system control tasks. Furthermore, in comparing real groups with nominal groups, we show that, although the majority of real groups’ performance advantage stems from statistical aggregation, there is also evidence of true synergy. Finally, we identify the mechanism by which groups achieve synergy, namely group-to-individual transfer. Discussion allows group members to exchange critical information about the system, leading to an improved individual capability to control the system, which, in turn, improves group performance.</t>
  </si>
  <si>
    <t>890-914</t>
  </si>
  <si>
    <t>Vaughn, Kelly A.; Watlington, Emily M.; Linares Abrego, Paulina; Tamber-Rosenau, Benjamin J.; Hernandez, Arturo E.</t>
  </si>
  <si>
    <t>Prefrontal transcranial direct current stimulation (tDCS) has a domain-specific impact on bilingual language control.</t>
  </si>
  <si>
    <t>10.1037/xge0000956</t>
  </si>
  <si>
    <t>http://doi.apa.org/getdoi.cfm?doi=10.1037/xge0000956</t>
  </si>
  <si>
    <t>Researchers debate whether domain-general cognitive control supports bilingual language control through brain regions such as the dorsolateral prefrontal cortex (DLPFC). Transcranial direct current stimulation (tDCS) is a method to alter brain activity, which can lead to causal attribution of task performance to regional brain activity. The current study examined whether the DLPFC enables domain-general control for between-language switching and nonlinguistic switching and whether the control enabled by DLPFC differs between bilinguals and monolinguals. tDCS was applied to the DLPFC of bilingual and monolingual young adults before they performed linguistic and nonlinguistic switching measures. For bilinguals, left DLPFC stimulation selectively worsened nonlinguistic switching, but not within-language switching. Left DLPFC stimulation also resulted in higher overall accuracy on bilingual picture-naming. These findings suggest that language control and cognitive control are distinct processes in relation to the left DLPFC. The left DLPFC may aid bilingual language control, but stimulating it does not benefit nonlinguistic control.</t>
  </si>
  <si>
    <t>996-1007</t>
  </si>
  <si>
    <t>Gonzalez, Fausto J.; Jung, Minah H.; Critcher, Clayton R.</t>
  </si>
  <si>
    <t>Responsibility amplifies empathic forecasts.</t>
  </si>
  <si>
    <t>10.1037/xge0000976</t>
  </si>
  <si>
    <t>http://doi.apa.org/getdoi.cfm?doi=10.1037/xge0000976</t>
  </si>
  <si>
    <t>Inspired by theoretical and empirical work on emotion, psychological distance, moral psychology, and people’s tendency to overgeneralize ecologically valid relationships, 3 studies explore whether, why, and for whom responsibility amplifies empathic forecasts (RAEF)—the perception that an intentional agent’s social actions will produce stronger affective responses in others than if those same outcomes were to occur randomly or unintentionally. In Study 1, participants thought that pleasant or aversive videos would elicit stronger reactions when participants themselves (instead of the random determination of a computer) would select the video another would watch. This was explained by responsible agents’ own stronger reactions to the stimuli. Study 2 identified what about agents’ responsibility amplifies empathic forecasts: the combination of clearly causing and intending the other’s outcome. Study 3 demonstrated that RAEF need not extend to all responsible agents equally. Participants considered how to divide (vs. how another participant would divide or how a computer would randomly split) $10 with a recipient. In this context, we found the weight of causal responsibility looms larger in the self’s mind when the self is responsible for the recipient’s fate than when another responsible agent is. Furthermore, the self thought that the recipient’s emotional reaction would be more strongly influenced by the size of the self’s own (compared to another’s or a computer’s) allocation decision. The Discussion focuses on how RAEF relates to other models connecting agency and experience, provides initial evidence that RAEF need not be egocentric, and identifies open questions that remain for future research.</t>
  </si>
  <si>
    <t>956-971</t>
  </si>
  <si>
    <t>Yeung, H. Henny; Scott, Mark</t>
  </si>
  <si>
    <t>Postural control of the vocal tract affects auditory speech perception.</t>
  </si>
  <si>
    <t>10.1037/xge0000990</t>
  </si>
  <si>
    <t>http://doi.apa.org/getdoi.cfm?doi=10.1037/xge0000990</t>
  </si>
  <si>
    <t>Many researchers have proposed that sensorimotor information about the dynamic production of speech gestures can supplement the auditory perception of speech. Here we show that information about postural, nonspeech control of the vocal tract—such as breathing through the nose or mouth—also affects speech perception. Experimental participants breathed either through the nose or the mouth while identifying categories of speech sounds differing in nasal versus oral airflow. Participants showed an increased tendency to hear speech sounds as having nasal articulation when breathing through the nose, relative to when breathing through the mouth. These results suggest that postural information about the state of the vocal tract, like the motor configuration of the speech articulators while breathing, can modulate the perceptual processing of speech sounds.</t>
  </si>
  <si>
    <t>983-995</t>
  </si>
  <si>
    <t>Bakst, Leah; McGuire, Joseph T.</t>
  </si>
  <si>
    <t>Eye movements reflect adaptive predictions and predictive precision.</t>
  </si>
  <si>
    <t>10.1037/xge0000977</t>
  </si>
  <si>
    <t>http://doi.apa.org/getdoi.cfm?doi=10.1037/xge0000977</t>
  </si>
  <si>
    <t>915-929</t>
  </si>
  <si>
    <t>Mermelstein, Spencer; Barlev, Michael; German, Tamsin C.</t>
  </si>
  <si>
    <t>She told me about a singing cactus: Counterintuitive concepts are more accurately attributed to their speakers than ordinary concepts.</t>
  </si>
  <si>
    <t>10.1037/xge0000987</t>
  </si>
  <si>
    <t>http://doi.apa.org/getdoi.cfm?doi=10.1037/xge0000987</t>
  </si>
  <si>
    <t>972-982</t>
  </si>
  <si>
    <t>Caviola, Lucius; Kahane, Guy; Everett, Jim A. C.; Teperman, Elliot; Savulescu, Julian; Faber, Nadira S.</t>
  </si>
  <si>
    <t>Utilitarianism for animals, Kantianism for people? Harming animals and humans for the greater good.</t>
  </si>
  <si>
    <t>10.1037/xge0000988</t>
  </si>
  <si>
    <t>http://doi.apa.org/getdoi.cfm?doi=10.1037/xge0000988</t>
  </si>
  <si>
    <t>1008-1039</t>
  </si>
  <si>
    <t>Stramaccia, Davide F.; Meyer, Ann-Kristin; Rischer, Katharina M.; Fawcett, Jonathan M.; Benoit, Roland G.</t>
  </si>
  <si>
    <t>Memory suppression and its deficiency in psychological disorders: A focused meta-analysis.</t>
  </si>
  <si>
    <t>10.1037/xge0000971</t>
  </si>
  <si>
    <t>http://doi.apa.org/getdoi.cfm?doi=10.1037/xge0000971</t>
  </si>
  <si>
    <t>828-850</t>
  </si>
  <si>
    <t>Bago, Bence; Bonnefon, Jean-François; De Neys, Wim</t>
  </si>
  <si>
    <t>Intuition rather than deliberation determines selfish and prosocial choices.</t>
  </si>
  <si>
    <t>10.1037/xge0000968</t>
  </si>
  <si>
    <t>http://doi.apa.org/getdoi.cfm?doi=10.1037/xge0000968</t>
  </si>
  <si>
    <t>2021-06</t>
  </si>
  <si>
    <t>1081-1094</t>
  </si>
  <si>
    <t>D'Angelo, Mariano; Maister, Lara; Tucciarelli, Raffaele; Frassinetti, Francesca; Longo, Matthew R.</t>
  </si>
  <si>
    <t>Embodying an invisible face shrinks the cone of gaze.</t>
  </si>
  <si>
    <t>10.1037/xge0000953</t>
  </si>
  <si>
    <t>http://doi.apa.org/getdoi.cfm?doi=10.1037/xge0000953</t>
  </si>
  <si>
    <t>The possibility of being invisible has long fascinated people. Recent research showed that multisensory illusions can induce experiences of bodily invisibility, allowing the psychological consequences of invisibility to be explored. Here, we demonstrate an illusion of embodying an invisible face. Participants received touches on their face and simultaneously saw a paintbrush moving synchronously in empty space and defining the shape of an invisible face. Using both explicit questionnaire measures (Experiment 1) and implicit physiological measures (Experiment 2), we show that such invisible enfacement induces a sense of ownership. We further demonstrate that embodying an invisible face shrinks the width of the cone of gaze (i.e., the range of eye deviations people judge as directed toward themselves; Experiments 3 and 4). These results suggest that the experience of invisibility affects the way in which we process the attention of others toward the self, starting from the perception of gaze direction.</t>
  </si>
  <si>
    <t>1132-1146</t>
  </si>
  <si>
    <t>Gigerenzer, Gerd; Multmeier, Jan; Föhring, Andrea; Wegwarth, Odette</t>
  </si>
  <si>
    <t>Do children have Bayesian intuitions?</t>
  </si>
  <si>
    <t>10.1037/xge0000979</t>
  </si>
  <si>
    <t>http://doi.apa.org/getdoi.cfm?doi=10.1037/xge0000979</t>
  </si>
  <si>
    <t>Can children solve Bayesian problems, given that these pose great difficulties even for most adults? We present an ecological framework in which Bayesian intuitions emerge from a match between children’s numerical competencies and external representations of numerosity. Bayesian intuition is defined here as the ability to determine the exact Bayesian posterior probability by minds untutored in probability theory or in Bayes’ rule. As we show, Bayesian intuitions do not require processing of probabilities or Arabic numbers, but basically the ability to count tokens in icon arrays and to understand what to count. A series of experiments demonstrates for the first time that icon arrays elicited Bayesian intuitions in children as young as second-graders for 22% to 32% of all problems; fourth-graders achieved 50% to 60%. Most surprisingly, icon arrays elicited Bayesian intuitions in children with dyscalculia, a specific learning disorder that has been attributed to genetic causes. These children could solve an impressive 50% of Bayesian problems, a level similar to that of children without dyscalculia. By seventh grade, children solved about two thirds of Bayesian problems with natural frequencies alone, without the additional help of icon arrays. We identify four non-Bayesian rules. On the basis of these results, we propose a common solution for the phylogenetic, the ontogenetic, and the 1970s puzzles in the Bayesian literature and argue for a revision of how to teach statistical thinking. In accordance with recent work on infants’ numerical abilities, these findings indicate that children have more numerical ability than previously assumed.</t>
  </si>
  <si>
    <t>1041-1070</t>
  </si>
  <si>
    <t>Hester, Neil; Jones, Benedict C.; Hehman, Eric</t>
  </si>
  <si>
    <t>Perceived femininity and masculinity contribute independently to facial impressions.</t>
  </si>
  <si>
    <t>10.1037/xge0000989</t>
  </si>
  <si>
    <t>http://doi.apa.org/getdoi.cfm?doi=10.1037/xge0000989</t>
  </si>
  <si>
    <t>In person perception research, femininity and masculinity are regularly conceived as 2 ends of 1 bipolar dimension. This unidimensional understanding permeates work on facial impressions, gender diagnosticity, and perceptions of LGBTQ individuals, but it is perhaps most prominent in evolutionary work suggesting that sexually dimorphic facial features (which vary along a female–male continuum) correspond directly with subjective ratings of femininity and masculinity, which in turn predict ratings of traits such as attractiveness. In this paper, we analyze 2 large face databases (the Chicago and Bogazici Face Databases) to demonstrate that femininity and masculinity are distinct dimensions in person perception. We also evaluate key theoretical assumptions surrounding femininity and masculinity in evolutionary theories of face perception. We find that sexually dimorphic features weakly correlate with each other and typically explain just 10 –20% of variance in subjective ratings of femininity and masculinity. Femininity and masculinity each explain unique variance in trait ratings of attractiveness, dominance, trustworthiness, and threat. Femininity and masculinity also interact to explain unique variance in these traits, revealing facial androgyny as a novel phenomenon. We propose a new theoretical model explaining the link between biology, facial features, perceived femininity and masculinity, and trait ratings. Our findings broadly suggest that concepts that are “opposites” semantically cannot necessarily be assumed to be psychological opposites.</t>
  </si>
  <si>
    <t>1147-1164</t>
  </si>
  <si>
    <t>Hedgcock, William M.; Luangrath, Andrea W.; Webster, Raelyn</t>
  </si>
  <si>
    <t>Counterfactual thinking and facial expressions among Olympic medalists: A conceptual replication of Medvec, Madey, and Gilovich’s (1995) findings.</t>
  </si>
  <si>
    <t>10.1037/xge0000992</t>
  </si>
  <si>
    <t>http://doi.apa.org/getdoi.cfm?doi=10.1037/xge0000992</t>
  </si>
  <si>
    <t>Counterfactual thinking, or contemplation of “what could have been,” influences facial expressions of Olympic medalists. Medvec, Madey, and Gilovich (1995) revealed that bronze medalists appeared happier than silver medalists after competition in Olympic events. Two prominent explanations for this phenomenon exist: the formation of (a) category-based counterfactuals and (b) expectation-based counterfactuals. First, Medvec et al. (1995) demonstrated that silver medalists formed an upward comparison to the gold medalist with thoughts of “I almost won Gold” while bronze medalists formed a downward comparison to a fourth place finisher with thoughts of “at least I won a medal.” A second explanation suggests that medalists form expectation-based counterfactuals in which silver medalists are more disappointed since their prior expectations for performance were higher than bronze medalists (McGraw, Mellers, &amp; Tetlock, 2005). To test these 2 explanations, we compiled a large dataset of medal stand photographs from the Olympic Multimedia Library and Getty Images for the 2000 –2016 Olympic games as well as Sports Illustrated’s predictions. Using automated facial expression encoding, we conducted a conceptual replication of prior work and found evidence supporting both category-based and expectationbased counterfactual accounts of Olympic medalists’ expressions.</t>
  </si>
  <si>
    <t>e13-e21</t>
  </si>
  <si>
    <t>Garfinkel, Sarah N.; Gould van Praag, Cassandra D.; Engels, Miriam; Watson, David; Silva, Marta; Evans, Simon L.; Duka, Theodora; Critchley, Hugo D.</t>
  </si>
  <si>
    <t>Interoceptive cardiac signals selectively enhance fear memories.</t>
  </si>
  <si>
    <t>10.1037/xge0000967</t>
  </si>
  <si>
    <t>http://doi.apa.org/getdoi.cfm?doi=10.1037/xge0000967</t>
  </si>
  <si>
    <t>Fear is coupled to states of physiological arousal. We tested how learning and memory of threat, specifically conditioned fear, is influenced by interoceptive signals. Forty healthy individuals were exposed to two threat (conditioned stimuli [CSϩ], paired with electrocutaneous shocks) and two safety (CSϪ) stimuli, time-locked to either cardiac ventricular systole (when arterial baroreceptors signal cardiovascular arousal to brainstem), or diastole (when these afferent signals are quiescent). Threat learning was indexed objectively using skin conductance responses (SCRs). During acquisition of threat contingencies, cardiac effects dominated: Stimuli (both CSϩ and CSϪ) presented at systole evoked greater SCR responses, relative to stimuli (both CSϩ and CSϪ) presented at diastole. This difference was amplified in more anxious individuals. Learning of conditioned fear was established by the end of the acquisition phase, which was followed by an extinction phase when unpaired CSs were presented at either the same or switched cardiac contingencies. One day later, electrocutaneous shocks triggered the reinstatement of fear responses. Subsequent presentation of stimuli previously encoded at systole evoked higher SCRs. Moreover, only those participants for whom stimuli had the same cardiac-contingency over both acquisition and extinction phases retained conditioned fear memory (i.e., CSϩ Ͼ CSϪ). Our findings reveal two important cardiac afferent effects on threat learning and memory: 1) Cardiac signals bias processing toward threat; and 2) cardiac signals are a context for fear memory; altering this context can disrupt the memory. These observations suggest how threat reactivity may be reinforced and maintained by both acute and enduring states of cardiac arousal.</t>
  </si>
  <si>
    <t>1165-1176</t>
  </si>
  <si>
    <t>Fiedler, Klaus; McCaughey, Linda; Prager, Johannes; Eichberger, Jürgen; Schnell, Knut</t>
  </si>
  <si>
    <t>Speed-accuracy trade-offs in sample-based decisions.</t>
  </si>
  <si>
    <t>10.1037/xge0000986</t>
  </si>
  <si>
    <t>http://doi.apa.org/getdoi.cfm?doi=10.1037/xge0000986</t>
  </si>
  <si>
    <t>Success on many tasks depends on a trade-off between speed and accuracy. In a novel variant, a speed-accuracy trade-off with sample-based decisions in which both speed and accuracy jointly depend on (self-truncated) sample size, we found strong accuracy biases. On every trial of a sequential investment game, participants chose between 2 investment funds based on binary samples of the funds’ past outcomes. Participants could stop sampling and decide whenever they felt sufficiently informed. Total payoff was the product of choice accuracy and number of choices completed within the available time (speed). Participants’ failure to understand the dominance of speed over accuracy—that speed decreases more than accuracy improves with increasing sample size—led to dramatic oversampling. Our research aimed to examine to what extent metacognitive functions of monitoring and control could correct for the accuracy bias. Experiments 1a through 1c demonstrated similarly strong accuracy biases and payoff losses in psychology and economics students, depressed, and control patients. In Experiments 2 through 4, the accuracy bias persisted despite several manipulations (feedback, sample limit, choice difficulty, payoff, sampling truncation as default) that underlined the speed advantage, reflecting a conspicuous metacognitive deficit. Even when participants faced no risk of losing on incorrect trials but could still win on correct trials (Experiment 3) and when sampling was contingent on the active solicitation of every new element (Experiment 4), participants continued to sample too much and failed to overcome the accuracy bias. The final discussion focuses on psychological reasons and possible remedies for the metacognitive deficit in trade-off regulation.</t>
  </si>
  <si>
    <t>1203-1224</t>
  </si>
  <si>
    <t>Chao, Chang-Mao; McGregor, Anthony; Sanderson, David J.</t>
  </si>
  <si>
    <t>Uncertainty and predictiveness modulate attention in human predictive learning.</t>
  </si>
  <si>
    <t>10.1037/xge0000991</t>
  </si>
  <si>
    <t>http://doi.apa.org/getdoi.cfm?doi=10.1037/xge0000991</t>
  </si>
  <si>
    <t>Attention determines which cues receive processing and are learned about. Learning, however, leads to attentional biases. In the study of animal learning, in some circumstances, cues that have been previously predictive of their consequences are subsequently learned about more than are nonpredictive cues, suggesting that they receive more attention. In other circumstances, cues that have previously led to uncertain consequences are learned about more than are predictive cues. In human learning, there is a clear role for predictiveness, but a role for uncertainty has been less clear. Here, in a human learning task, we show that cues that led to uncertain outcomes were subsequently learned about more than were cues that were previously predictive of their outcomes. This effect occurred when there were few uncertain cues. When the number of uncertain cues was increased, attention switched to predictive cues. This pattern of results was found for cues (1) that were uncertain because they led to 2 different outcomes equally often in a nonpredictable manner and (2) that were used in a nonlinear discrimination and were not predictive individually but were predictive in combination with other cues. This suggests that both the opposing predictiveness and uncertainty effects were determined by the relationship between individual cues and outcomes rather than the predictive strength of combined cues. These results demonstrate that learning affects attention; however, the precise nature of the effect on attention depends on the level of task complexity, which reflects a potential switch between exploration and exploitation of cues.</t>
  </si>
  <si>
    <t>1177-1202</t>
  </si>
  <si>
    <t>Yon, Daniel; Zainzinger, Vanessa; de Lange, Floris P.; Eimer, Martin; Press, Clare</t>
  </si>
  <si>
    <t>Action biases perceptual decisions toward expected outcomes.</t>
  </si>
  <si>
    <t>10.1037/xge0000826</t>
  </si>
  <si>
    <t>http://doi.apa.org/getdoi.cfm?doi=10.1037/xge0000826</t>
  </si>
  <si>
    <t>We predict how our actions will influence the world around us. Prevailing models in the action control literature propose that we use these predictions to suppress or “cancel” perception of expected action outcomes, to highlight more informative surprising events. However, contrasting normative Bayesian models in sensory cognition suggest that we are more, not less, likely to perceive what we expect— given that what we expect is more likely to occur. Here we adjudicated between these models by investigating how expectations influence perceptual decisions about action outcomes in a signal detection paradigm. Across three experiments, participants performed one of two manual actions that were sometimes accompanied by brief presentation of expected or unexpected visual outcomes. Contrary to dominant cancellation models but consistent with Bayesian accounts, we found that observers were biased to report the presence of expected action outcomes. There were no effects of expectation on sensitivity. Computational modeling revealed that the action-induced bias reflected a sensory bias in how evidence was accumulated rather than a baseline shift in decision circuits. Expectation effects remained in Experiments 2 and 3 when orthogonal cues indicated which finger was more likely to be probed (i.e. task-relevant). These biases toward perceiving expected action outcomes are suggestive of a mechanism that would enable generation of largely veridical representations of our actions and their consequences in an inherently uncertain sensory world.</t>
  </si>
  <si>
    <t>1225-1236</t>
  </si>
  <si>
    <t>Retraction of Xu, Wan, and Schwarz (2020)</t>
  </si>
  <si>
    <t>10.1037/xge0001086</t>
  </si>
  <si>
    <t>Peters, Benjamin; Kaiser, Jochen; Rahm, Benjamin; Bledowski, Christoph</t>
  </si>
  <si>
    <t>Object-based attention prioritizes working memory contents at a theta rhythm.</t>
  </si>
  <si>
    <t>10.1037/xge0000994</t>
  </si>
  <si>
    <t>http://doi.apa.org/getdoi.cfm?doi=10.1037/xge0000994</t>
  </si>
  <si>
    <t>1250-1256</t>
  </si>
  <si>
    <t>Sahi, Razia S.; Ninova, Emilia; Silvers, Jennifer A.</t>
  </si>
  <si>
    <t>With a little help from my friends: Selective social potentiation of emotion regulation.</t>
  </si>
  <si>
    <t>10.1037/xge0000853</t>
  </si>
  <si>
    <t>http://doi.apa.org/getdoi.cfm?doi=10.1037/xge0000853</t>
  </si>
  <si>
    <t>1237-1249</t>
  </si>
  <si>
    <t>Petsko, Christopher D.; Lei, Ryan F.; Kunst, Jonas R.; Bruneau, Emile; Kteily, Nour</t>
  </si>
  <si>
    <t>Blatant dehumanization in the mind’s eye: Prevalent even among those who explicitly reject it?</t>
  </si>
  <si>
    <t>10.1037/xge0000961</t>
  </si>
  <si>
    <t>http://doi.apa.org/getdoi.cfm?doi=10.1037/xge0000961</t>
  </si>
  <si>
    <t>1115-1131</t>
  </si>
  <si>
    <t>Tappin, Ben M.; Pennycook, Gordon; Rand, David G.</t>
  </si>
  <si>
    <t>Rethinking the link between cognitive sophistication and politically motivated reasoning.</t>
  </si>
  <si>
    <t>10.1037/xge0000974</t>
  </si>
  <si>
    <t>http://doi.apa.org/getdoi.cfm?doi=10.1037/xge0000974</t>
  </si>
  <si>
    <t>1095-1114</t>
  </si>
  <si>
    <t>Dillon, Moira R.</t>
  </si>
  <si>
    <t>Rooms without walls: Young children draw objects but not layouts.</t>
  </si>
  <si>
    <t>10.1037/xge0000984</t>
  </si>
  <si>
    <t>http://doi.apa.org/getdoi.cfm?doi=10.1037/xge0000984</t>
  </si>
  <si>
    <t>1071-1080</t>
  </si>
  <si>
    <t>Roberts, Annabelle R.; Shaddy, Franklin; Fishbach, Ayelet</t>
  </si>
  <si>
    <t>Love is patient: People are more willing to wait for things they like.</t>
  </si>
  <si>
    <t>10.1037/xge0000999</t>
  </si>
  <si>
    <t>http://doi.apa.org/getdoi.cfm?doi=10.1037/xge0000999</t>
  </si>
  <si>
    <t>How does liking of a target affect patience? One possibility is that the more people like a target the less patient they are for it, because it is more difficult to resist the attractive smaller-sooner option to wait for the larger-later option. However, across six studies (N ϭ 2,774), we found evidence for the opposite effect. Specifically, an increase in liking was correlated with an increase in patience (Study 1), and when people made decisions about a target they liked more, they were more willing to wait for a better quality version of it (Studies 2 and 3) and a larger amount of it (Study 4). This is because when people like a target more, they perceive a greater difference in subjective value between its smaller-sooner and larger-later versions. Thus, the perceived difference in subjective value mediated the effect of liking on patience (Study 5). Further, consistent with this proposed mechanism, we found that liking increased both willingness to wait for a better quality version of a target and willingness to pay to receive the target sooner (Study 6). These findings suggest that patience, in part, results from believing the larger-later reward is worth waiting for. These findings also offer practical recommendations for people struggling with impatience: Individuals may benefit from reminding themselves why they like what they are waiting for.</t>
  </si>
  <si>
    <t>2021-07</t>
  </si>
  <si>
    <t>1423-1437</t>
  </si>
  <si>
    <t>Rocca, Matilde; Cavallo, Andrea</t>
  </si>
  <si>
    <t>Wired actions: Anticipatory kinematic interference during a dyadic sequential motor interaction task.</t>
  </si>
  <si>
    <t>10.1037/xge0001003</t>
  </si>
  <si>
    <t>http://doi.apa.org/getdoi.cfm?doi=10.1037/xge0001003</t>
  </si>
  <si>
    <t>The anticipation of other people’s movements activates our motor system. Does this motor activation affect our own movement unfolding? We investigated whether performing a movement before the other might elicit a motor interference effect, similar to the one that occurs during action observation. Pairs of participants performed a sequential motor task together. While the first agent’s task was kept constant throughout the entire experiment, the actions of the second agent varied depending on the size and the position of his or her target. Results showed that the movement kinematics of the first agent were influenced by the anticipation of the subsequent action of the second agent. Furthermore, we found a high kinematic similarity between agents that were part of the same pair, compared to that of artificial pairs created after data collection. These findings suggest that, during dyadic interactions, our motor behavior is influenced not only by what action our partner will perform, but also by how our partner will perform that action. The specificity of this kinematic interference may arise from a detailed, predictive representation of the other’s action, which could be refined, through time and practice, during the course of the interaction. These novel findings further the investigation about the processes that underlie our everyday motor interactions, as they suggest that the motor system is highly permeable to others’ movements. Such permeability may not only be due to a passive reaction to the others’ movements, but also to an active prediction of the others’ specific way of moving.</t>
  </si>
  <si>
    <t>1387-1397</t>
  </si>
  <si>
    <t>Unsworth, Nash; Miller, Ashley L.; Robison, Matthew K.</t>
  </si>
  <si>
    <t>Are individual differences in attention control related to working memory capacity? A latent variable mega-analysis.</t>
  </si>
  <si>
    <t>10.1037/xge0001000</t>
  </si>
  <si>
    <t>http://doi.apa.org/getdoi.cfm?doi=10.1037/xge0001000</t>
  </si>
  <si>
    <t>The current study examined whether there are coherent individual differences in attention control abilities and whether they are related to variation in working memory capacity. Data were pooled from multiple studies over 12 years of data collection. Mega-analyses on the combined data set suggested that most of the attention control measures had adequate reliabilities and were weakly to moderately related to one another. A number of latent variable mega-analyses suggested that the attention control measures loaded onto a broad attention control factor and this factor was consistently related to working memory capacity. Furthermore, working memory capacity was generally related to each individual attention control measure. These results provide important evidence for the notion that there is a coherent attention control factor and this factor is related to working memory capacity consistent with much prior research.</t>
  </si>
  <si>
    <t>1332-1357</t>
  </si>
  <si>
    <t>Pailhès, Alice; Kumari, Shringi; Kuhn, Gustav</t>
  </si>
  <si>
    <t>The magician’s choice: Providing illusory choice and sense of agency with the equivoque forcing technique.</t>
  </si>
  <si>
    <t>10.1037/xge0000929</t>
  </si>
  <si>
    <t>http://doi.apa.org/getdoi.cfm?doi=10.1037/xge0000929</t>
  </si>
  <si>
    <t>Forcing techniques allow magicians to subtly influence spectators’ choices and the outcome of their actions, and they provide powerful tools to study decision-making and the illusory sense of agency and freedom over choices we make. We investigated the equivoque force, a technique that exploits semantic ambiguities and people’s failure to notice inconsistencies, to ensure that a spectator ends up with a predetermined outcome. Similar to choice blindness paradigms, the equivoque forces participants to end up with an item they did not choose in the first place. However, here, the subterfuge is accomplished in full view. In 3 experiments, we showed that the equivoque is highly effective in providing participants an illusory sense of agency over the outcome of their actions, even after 2 repetitions of the trick (Experiment 2) and using items for which preexisting preferences can be present (Experiment 3). Across all experiments, participants were oblivious to inconsistencies in the procedure used to guide their decisions, and they were genuinely surprised by the experimenter’s matching prediction. Contrary to our prediction, the equivoque force did not significantly change participants’ preference for the chosen item. We discuss the results with regard to other illusions of agency (e.g., forcing, choice blindness), failures in noticing semantic inconsistencies (e.g., Moses illusion), and issues surrounding choice-inducedpreference literature.</t>
  </si>
  <si>
    <t>1358-1372</t>
  </si>
  <si>
    <t>Patané, Ivan; Brozzoli, Claudio; Koun, Eric; Frassinetti, Francesca; Farnè, Alessandro</t>
  </si>
  <si>
    <t>Me, you, and our object: Peripersonal space recruitment during executed and observed actions depends on object ownership.</t>
  </si>
  <si>
    <t>10.1037/xge0001001</t>
  </si>
  <si>
    <t>http://doi.apa.org/getdoi.cfm?doi=10.1037/xge0001001</t>
  </si>
  <si>
    <t>Peripersonal space (PPS) is a spatial representation that codes objects close to one’s own and to someone else’s body in a multisensory-motor frame of reference to support appropriate motor behavior. Recent theories framed PPS beyond its original sensorimotor aspects and proposed to relate it to social aspects of the self. Here, we manipulated the ownership status of an object (“whose object this is”) to test the sensitivity of PPS to such a pervasive aspect of society. To this aim, we assessed PPS through a well-established visuo-tactile task within a novel situation where we had dyads of participants either grasping or observing to grasp an object, whose ownership was experimentally assigned to either participant (individual ownership), or to both participants (shared ownership). When ownership was assigned exclusively (“this belongs to you/the other,” Experiment 1), the PPS recruitment emerged when grasping one’s own object (I grasp my object), as well as when observing others grasping their own object (you grasp your object). Instead, no PPS effect was found when grasping (and observing to grasp) an object that was not one’s own (I grasp yours, you grasp mine). When ownership was equally assigned (“this belongs to both of you,” Experiment 2), a similar PPS recruitment emerged and, again, both when the action toward the shared object was executed and merely observed. These findings reveal that ownership is critical in shaping relatively low-level aspects of body-object interactions during everyday simple actions, highlighting the deep mark of ownership over social behavior.</t>
  </si>
  <si>
    <t>1410-1422</t>
  </si>
  <si>
    <t>Jing, Yiming; Cai, Huajian; Bond, Michael Harris; Li, Yang; Stivers, Adam W.; Tan, Qianbao</t>
  </si>
  <si>
    <t>Levels of interpersonal trust across different types of environment: The micro–macro interplay between relational distance and human ecology.</t>
  </si>
  <si>
    <t>10.1037/xge0000997</t>
  </si>
  <si>
    <t>http://doi.apa.org/getdoi.cfm?doi=10.1037/xge0000997</t>
  </si>
  <si>
    <t>Social and behavioral scientists have long investigated the relationship between interpersonal trust and features of the environment. However, it remains unclear how the microenvironment of relational distance (i.e., social proximity between 2 persons) interacts with the macroenvironment of human ecology (i.e., social and natural environments) to predict people’s levels of trusting other persons. In this research, we tackled this puzzle using diverse methodologies (e.g., meta-analysis, experiment, and multilevel analysis) and large, cultural-group samples. Four studies found that, across many countries (e.g., 77 countries in Study 3) and regions within a country (e.g., 28 Chinese provinces in Study 4), members of these social units trusted close others (e.g., family members) more than distant others (e.g., strangers). However, this general effect of relational distance was stronger in societies embedded within more restrictive cultural, sociopolitical, and natural ecologies (e.g., a more collectivistic cultural logic, less developed socioeconomic and political institutions, and a stronger threat of infectious diseases, such as HCV infection). More importantly, people’s attitudinal trust of distant others was higher in countries or regions with less restrictive ecocultural features, but such differences often disappeared in the context of trusting close others. Compared with other sociopolitical and natural features, the societal culture of collectivism often was a unique explanatory variable for the micro–macro interplay of current interest. These converging pieces of evidence provide a clear view of how levels of interpersonal trust vary as a function of relational distance and ecocultural environments simultaneously.</t>
  </si>
  <si>
    <t>1438-1457</t>
  </si>
  <si>
    <t>Gordon, David S.; Puurtinen, Mikael</t>
  </si>
  <si>
    <t>High cooperation and welfare despite—and because of—the threat of antisocial punishments and feuds.</t>
  </si>
  <si>
    <t>10.1037/xge0001004</t>
  </si>
  <si>
    <t>http://doi.apa.org/getdoi.cfm?doi=10.1037/xge0001004</t>
  </si>
  <si>
    <t>Cooperation can be difficult to sustain when there is a temptation to free-ride on the efforts of others. In experiments, peer punishment often stabilizes cooperation but fails to improve earnings because of the costs associated with punishment. In addition, antisocial use of punishment—punishing cooperators, counterpunishing, and feuding— often leads to lower cooperation and earnings. The current study investigated if powerful individuals—individuals who can punish without cost or who are immune from punishment—police the antisocial use of punishment, thus reducing the undesirable effects of punishment. In order to create ample opportunities for antisocial punishment and identify the motives for the use of punishment, our modified public goods game implemented fixed groups, fixed participant identifiers, 2 punishment stages, and full information about participant actions. The powerful participants with cost-free punishment or immunity punished low contributors more often, and immune participants also punished those who punished cooperators. Intriguingly, we found that whenever all participants could be punished—regardless of the cost of punishing or asymmetry in the cost— cooperation and net earnings reached very high levels. However, participants who were immune cooperated at a markedly low level, reducing earnings in the group. The results show that in an environment with repeated interactions, plenty of information, and everyone being accountable, even inefficient punishment can maintain high cooperation and earnings, but immunity of the powerful leads to corrupt behavior and reduced efficiency.</t>
  </si>
  <si>
    <t>1373-1386</t>
  </si>
  <si>
    <t>Jastrzębski, Jan; Kroczek, Bartłomiej; Chuderski, Adam</t>
  </si>
  <si>
    <t>Galton and Spearman revisited: Can single general discrimination ability drive performance on diverse sensorimotor tasks and explain intelligence?</t>
  </si>
  <si>
    <t>10.1037/xge0001005</t>
  </si>
  <si>
    <t>http://doi.apa.org/getdoi.cfm?doi=10.1037/xge0001005</t>
  </si>
  <si>
    <t>The well-known hypothesis of Sir Francis Galton (1883) posed that individual differences in performance on diverse sensorimotor tasks are rooted in single general sensory discrimination ability. Relatedly, Charles Spearman (1904) hypothesized that this discrimination ability and intelligence share the same neural basis and thus should be statistically equivalent. Despite a century of research, existing evidence for these 2 hypotheses is still inconclusive. Study 1 modeled the factor structure for, to date, the most comprehensive battery of tasks tapping into visual discrimination, and investigated its relationships with iconic and working memory, as well as intelligence. The confirmatory factor analysis (CFA) and structural equation modeling (SEM) models indicated that performance could be grouped into 2 considerably correlated, yet statistically separate factors reflecting temporal versus nontemporal (i.e., featural) sensory discrimination ability. These 2 abilities correlated considerably with working memory and intelligence but, at the same time, were clearly separable. However, the discrimination–intelligence link disappeared when mediated by working memory, suggesting that sensory discrimination plays no explanatory role in intelligence. In Study 2, the above findings were supported and extended by introducing auditory discrimination tasks. The results indicated 3 independent factors reflecting: amodal temporal discrimination, visual featural discrimination, and auditory featural discrimination. Working memory (WM) fully accounted for the shared variance among the three abilities and their relationships with intelligence. Overall, both Galton and Spearman validly guessed that various low-level sensorimotor processes can be mutually linked but, contrary to their ideas, sensory discrimination neither constitutes unitary ability nor is equivalent to intelligence.</t>
  </si>
  <si>
    <t>1279-1302</t>
  </si>
  <si>
    <t>Unsworth, Nash; Robison, Matthew K.; Miller, Ashley L.</t>
  </si>
  <si>
    <t>Individual differences in lapses of attention: A latent variable analysis.</t>
  </si>
  <si>
    <t>10.1037/xge0000998</t>
  </si>
  <si>
    <t>http://doi.apa.org/getdoi.cfm?doi=10.1037/xge0000998</t>
  </si>
  <si>
    <t>Individual differences in lapses of attention were examined in the present study. Participants performed various attention control, working memory, and reaction time (RT) tasks to assess lapses of attention. Task-unrelated thoughts, task-specific motivation, alertness, and trait factors were also assessed. Behavioral indicators of lapses of attention correlated and loaded on the same general lapse of attention factor. The lapse of attention factor correlated with, but was distinct from, attention control and task-unrelated thoughts factors. The lapses of attention factor further related to working memory capacity, speed of processing, motivation, alertness, boredom proneness, and self-reports of everyday cognitive failures. Structural equation modeling suggested that attention control, task-unrelated thoughts, variance shared across task unrelated thoughts, motivation, and alertness, and boredom proneness all accounted for unique variance in lapses of attention. These results provide important evidence for the general tendency to experience lapses of attention in a variety of tasks and situations and further suggest that multiple factors contribute to variation in lapses of attention.</t>
  </si>
  <si>
    <t>1303-1331</t>
  </si>
  <si>
    <t>Bourgin, David D.; Abbott, Joshua T.; Griffiths, Thomas L.</t>
  </si>
  <si>
    <t>Recommendation as generalization: Using big data to evaluate cognitive models.</t>
  </si>
  <si>
    <t>10.1037/xge0000995</t>
  </si>
  <si>
    <t>http://doi.apa.org/getdoi.cfm?doi=10.1037/xge0000995</t>
  </si>
  <si>
    <t>The explosion of data generated during human interactions online presents an opportunity for psychologists to evaluate cognitive models outside the confines of the laboratory. Moreover, the size of these online data sets can allow researchers to construct far richer models than would be feasible with smaller in-lab behavioral data. In the current article, we illustrate this potential by evaluating 3 popular psychological models of generalization on 2 web-scale online data sets typically used to build automated recommendation systems. We show that each psychological model can be efficiently implemented at scale and in certain cases can capture trends in human judgments that standard recommendation systems from machine learning miss. We use these results to illustrate the opportunity Internet-scale data sets offer to psychologists and to underscore the importance of using insights from cognitive modeling to supplement the standard predictive-analytic approach taken by many existing machine learning approaches.</t>
  </si>
  <si>
    <t>1398-1409</t>
  </si>
  <si>
    <t>Bauer, Patricia J.; Cronin-Golomb, Lucy M.; Porter, Blaire M.; Jaganjac, Adna; Miller, Hilary E.</t>
  </si>
  <si>
    <t>Integration of memory content in adults and children: Developmental differences in task conditions and functional consequences.</t>
  </si>
  <si>
    <t>10.1037/xge0000996</t>
  </si>
  <si>
    <t>http://doi.apa.org/getdoi.cfm?doi=10.1037/xge0000996</t>
  </si>
  <si>
    <t>How separate yet related episodes of experience are associated in memory is a major question in cognitive science and cognitive neuroscience. Adults and children both integrate content acquired in separate episodes, yet they may do so under different task conditions. Neuroimaging studies suggest that adults integrate the contents of separate memory traces at encoding and thus without an explicit prompt; behavioral studies suggest that children do so only when specifically prompted. In the present research, we developed a novel paradigm to test integration of memory content using eye-gaze in an indirect (unprompted) test and self-derivation of new factual knowledge based on related facts in direct (open-ended and forced-choice) tests. To permit use of color images to accompany the stimuli, we developed a procedure for equating color images on 23 low-level properties that otherwise might control eye-gaze behavior. We used the paradigm with adults (Experiment 1) and 7- to 9-year-old children (Experiment 2). Both groups succeeded on the direct tests. Among adults, unprompted integration of memory content (in the indirect test) was apparent and supported open-ended self-derivation (in the direct test). Across trials, children did not show evidence of unprompted integration of memory content and performance during the unprompted indirect test did not support open-ended self-derivation; longer looking to target versus foil images during the indirect test was related to direct test performance under forced-choice conditions, however. The patterns indicate that adults and children engage the process of integration of memory content under different task conditions, and that when integration processes take place without an explicit prompt they have different functional consequences for adults and children.</t>
  </si>
  <si>
    <t>1259-1278</t>
  </si>
  <si>
    <t>Clark, Cory J.; Winegard, Bo M.; Shariff, Azim F.</t>
  </si>
  <si>
    <t>Motivated free will belief: The theory, new (preregistered) studies, and three meta-analyses.</t>
  </si>
  <si>
    <t>10.1037/xge0000993</t>
  </si>
  <si>
    <t>http://doi.apa.org/getdoi.cfm?doi=10.1037/xge0000993</t>
  </si>
  <si>
    <t>Clark et al. (2014) proposed a theory of motivated free will beliefs, according to which at least part of free will beliefs and attributions are caused by a desire to hold moral transgressors responsible. Recently, this theory has been challenged. In the following article, we examine the evidence and conclude that, although not dispositive, much of the evidence seems to support the motivated account. For example, in 14 new (seven preregistered) studies (n ϭ 4,014), results consistently supported the motivated theory; and these findings consistently replicated in studies (k ϭ 8) that tested an alternative (counternormative) hypothesis. In addition, three meta-analyses of the existing data (including eight vignette types and eight free will judgment types) found support for motivated free will attributions (k ϭ 22; n ϭ 7,619; r ϭ .25, p Ͻ .001) and beliefs (k ϭ 27; n ϭ 8,100; r ϭ .13, p Ͻ .001), which remained robust after removing all potential confounds (k ϭ 26; n ϭ 7,953; r ϭ .12, p Ͻ .001). However, the size of these effects varied by vignette type and free will belief measurement. We discuss these variations and the implications for different theories of free will beliefs and attributions. And we end by discussing the relevance of these findings for past and future research and the significance of these findings for human responsibility.</t>
  </si>
  <si>
    <t>e22-e47</t>
  </si>
  <si>
    <t>Van Wye, Eliza Margaret; Wang, Michelle; Roberts, Steven O.</t>
  </si>
  <si>
    <t>Explanations for norm violations affect preschoolers’ judgments of norm violators.</t>
  </si>
  <si>
    <t>10.1037/xge0000942</t>
  </si>
  <si>
    <t>http://doi.apa.org/getdoi.cfm?doi=10.1037/xge0000942</t>
  </si>
  <si>
    <t>2021-08</t>
  </si>
  <si>
    <t>1688-1694</t>
  </si>
  <si>
    <t>Schweitzer, Shane; Waytz, Adam</t>
  </si>
  <si>
    <t>Language as a window into mind perception: How mental state language differentiates body and mind, human and nonhuman, and the self from others.</t>
  </si>
  <si>
    <t>10.1037/xge0001013</t>
  </si>
  <si>
    <t>http://doi.apa.org/getdoi.cfm?doi=10.1037/xge0001013</t>
  </si>
  <si>
    <t>Mind perception—the attribution of mental states to humans and nonhuman entities—is an essential element of social cognition (distinct from related constructs such as perspective-taking and attribution). Despite its importance, research often captures this construct in hypothetical and atypical situations. We therefore used a novel text analysis tool—the Mind Perception Dictionary (MPD)—to measure linguistic use of mind perception (words related to “agency” and “experience”) in naturalistic settings (externally valid contexts in the world unprompted by experimental demand) and test basic theoretical claims across 15 total studies (N ϭ 7713). Initial validation studies show that the MPD reliably captures language referring to mental states when people focus more versus less on a stimulus’s mental capacities. Studies 2A–5B illustrate that people use the concept of mind to distinguish friends from acquaintances (Studies 2A and 2B), human from nonhuman entities (technology in Studies 3A and 3B; nonhuman animals in Studies 4A and 4B), and the self from others (Studies 5A and 5B). Studies 6A– 6C use the MPD to show meaningful differences in mind perception in naturalistic contexts (externally valid contexts in the world unprompted by experimental demand) and to reveal downstream consequences of mental state language. Together these studies show that mind perception is a generalizable psychological phenomenon that emerges in natural contexts and that systematically varies across stimuli perceived to be more or less human.</t>
  </si>
  <si>
    <t>1642-1672</t>
  </si>
  <si>
    <t>Brainerd, C. J.; Chang, M.; Bialer, D. M.</t>
  </si>
  <si>
    <t>Emotional ambiguity and memory.</t>
  </si>
  <si>
    <t>10.1037/xge0001011</t>
  </si>
  <si>
    <t>http://doi.apa.org/getdoi.cfm?doi=10.1037/xge0001011</t>
  </si>
  <si>
    <t>The emotional ambiguity hypothesis introduced the principle that uncertainty about items’ valence determines how emotional content affects memory and other psychological processes. It was formulated to explain why correlations between the perceived valence and arousal of memory items range from weak to unreliable, but it also makes novel predictions. Although data are consistent with those predictions, the hypothesis does not provide a process model of how valence ambiguity causes the valence–arousal relation to fluctuate. We tested 2 such models—a quantitative one, which assumes that increasing ambiguity lowers the reliability of valence judgments, and a categorical/ quantitative one, which assumes that increasing ambiguity restricts the range of valence judgments. These models predict different mathematical relations between measures of ambiguity and intensity for valence and other semantic attributes (e.g., arousal, concreteness, familiarity, imagery, meaningfulness). In Experiments 1–3, tests of those predictions favored the categorical/quantitative model—showing that ambiguity is an inverted-U function for valence and other attributes. Experiments 4 and 5 were designed to investigate whether the memory effects of valence ambiguity are similar to the known effects of valence intensity. In both experiments, recall improved when ambiguity was increased, as well as when intensity was increased. A mathematical model revealed that increases in ambiguity produced large increases in items’ familiarity, whereas increases in intensity produced smaller increases in both recollection and familiarity.</t>
  </si>
  <si>
    <t>1476-1499</t>
  </si>
  <si>
    <t>Baker, Nicholas; Garrigan, Patrick; Kellman, Philip J.</t>
  </si>
  <si>
    <t>Constant curvature segments as building blocks of 2D shape representation.</t>
  </si>
  <si>
    <t>10.1037/xge0001007</t>
  </si>
  <si>
    <t>http://doi.apa.org/getdoi.cfm?doi=10.1037/xge0001007</t>
  </si>
  <si>
    <t>How the visual system represents shape, and how shape representations might be computed by neural mechanisms, are fundamental and unanswered questions. Here, we investigated the hypothesis that 2-dimensional (2D) contour shapes are encoded structurally, as sets of connected constant curvature segments. We report 3 experiments investigating constant curvature segments as fundamental units of contour shape representations in human perception. Our results showed better performance in a path detection paradigm for constant curvature targets, as compared with locally matched targets that lacked this global regularity (Experiment 1), and that participants can learn to segment contours into constant curvature parts with different curvature values, but not into similarly different parts with linearly increasing curvatures (Experiment 2). We propose a neurally plausible model of contour shape representation based on constant curvature, built from oriented units known to exist in early cortical areas, and we confirmed the model’s prediction that changes to the angular extent of a segment will be easier to detect than changes to relative curvature (Experiment 3). Together, these findings suggest the human visual system is specially adapted to detect and encode regions of constant curvature and support the notion that constant curvature segments are the building blocks from which abstract contour shape representations are composed.</t>
  </si>
  <si>
    <t>1556-1580</t>
  </si>
  <si>
    <t>Yu, Lili; Liu, Yanping; Reichle, Erik D.</t>
  </si>
  <si>
    <t>A corpus-based versus experimental examination of word- and character-frequency effects in Chinese reading: Theoretical implications for models of reading.</t>
  </si>
  <si>
    <t>10.1037/xge0001014</t>
  </si>
  <si>
    <t>http://doi.apa.org/getdoi.cfm?doi=10.1037/xge0001014</t>
  </si>
  <si>
    <t>Chinese words consist of a variable number of characters that are normally written in continuous lines, without the blank spaces that are used to separate words in most alphabetic writing systems. These conventions raise questions about the relative roles of character versus whole-word processing in word identification, and how words are segmented from strings of characters for the purpose of their identification and saccade targeting. The present article attempts to address these questions by reporting an eye-movement experiment in which 60 participants read a corpus of sentences containing twocharacter target words that varied in terms of their overall frequency and the frequency of their initial characters. We examine participants’ eye movements using both corpus-based statistical models and more standard analyses of our target words. In addition to documenting how key lexical variables influence eye movements and highlighting a few discrepancies between the results obtained using our two statistical approaches, our experiment shows that high-frequency initial characters can actually slow word identification. We discuss the theoretical significance of this finding and others for current models of Chinese reading, and then describe a new computational model of eye-movement control during the reading of Chinese. Finally, we report simulations showing that this model can account for our findings.</t>
  </si>
  <si>
    <t>1612-1641</t>
  </si>
  <si>
    <t>Sy, Jocelyn L.; Miao, Hui-Yuan; Marois, René; Tong, Frank</t>
  </si>
  <si>
    <t>Conscious perception can be both graded and discrete.</t>
  </si>
  <si>
    <t>10.1037/xge0001009</t>
  </si>
  <si>
    <t>http://doi.apa.org/getdoi.cfm?doi=10.1037/xge0001009</t>
  </si>
  <si>
    <t>The attentional blink (AB) paradigm has been used to address an enduring debate about the nature of conscious perception: Does the temporary impairment in conscious perception of the second (T2) of two serially presented targets result from a probabilistic all-or-none loss of information, or does T2 transition into consciousness along a continuum of perceptual fidelity? To investigate this question, we presented noisy orientation patterns as targets embedded in a rapid serial sequence of nonoriented noise distractors, and evaluated perception of T2 orientation using a continuous report paradigm. Using discrete mixture models and variable resource models, we evaluated the effects of manipulating both perceptual and central demands on the precision of T2 responses and the estimated frequency of random guessing. When perceptual competition between targets was emphasized by their sharing of a common visual feature (i.e., orientation), the attentional blink was associated with degraded precision of T2 perception. By contrast, when the task required switching between different attended features across two visually distinct targets, T2 awareness was impaired in an all-or-none manner as evidenced by significant increases in guessing responses. Both statistical and model comparison analyses indicated that loss of target information can be graded or discrete, depending on whether perceptual or higher central stages are taxed by processing demands. Our findings provide new insights into the mechanisms underlying the attentional blink and help reconcile conflicting views regarding how information can be lost from awareness.</t>
  </si>
  <si>
    <t>1461-1475</t>
  </si>
  <si>
    <t>Stephan, Simon; Tentori, Katya; Pighin, Stefania; Waldmann, Michael R.</t>
  </si>
  <si>
    <t>Interpolating causal mechanisms: The paradox of knowing more.</t>
  </si>
  <si>
    <t>10.1037/xge0001016</t>
  </si>
  <si>
    <t>http://doi.apa.org/getdoi.cfm?doi=10.1037/xge0001016</t>
  </si>
  <si>
    <t>Causal knowledge is not static; it is constantly modified based on new evidence. The present set of seven experiments explores 1 important case of causal belief revision that has been neglected in research so far: causal interpolations. A simple prototypic case of an interpolation is a situation in which we initially have knowledge about a causal relation or a positive covariation between 2 variables but later become interested in the mechanism linking these 2 variables. Our key finding is that the interpolation of mechanism variables tends to be misrepresented, which leads to the paradox of knowing more: The more people know about a mechanism, the weaker they tend to find the probabilistic relation between the 2 variables (i.e., weakening effect). Indeed, in all our experiments we found that, despite identical learning data about 2 variables, the probability linking the 2 variables was judged higher when follow-up research showed that the 2 variables were assumed to be directly causally linked (i.e., C¡E) than when participants were instructed that the causal relation is in fact mediated by a variable representing a component of the mechanism (M; i.e., C¡M¡E). Our explanation of the weakening effect is that people often confuse discoveries of preexisting but unknown mechanisms with situations in which new variables are being added to a previously simpler causal model, thus violating causal stability assumptions in natural kind domains. The experiments test several implications of this hypothesis.</t>
  </si>
  <si>
    <t>1500-1527</t>
  </si>
  <si>
    <t>Weindel, Gabriel; Anders, Royce; Alario, F. -Xavier; Burle, Boris</t>
  </si>
  <si>
    <t>Assessing model-based inferences in decision making with single-trial response time decomposition.</t>
  </si>
  <si>
    <t>10.1037/xge0001010</t>
  </si>
  <si>
    <t>http://doi.apa.org/getdoi.cfm?doi=10.1037/xge0001010</t>
  </si>
  <si>
    <t>The latent psychological mechanisms involved in decision-making are often studied with quantitative models based on evidence accumulation processes. The most prolific example is arguably the driftdiffusion model (DDM). This framework has frequently shown good to very good quantitative fits, which has prompted its wide endorsement. However, fit quality alone does not establish the validity of a model’s interpretation. Here, we formally assess the model’s validity with a novel cross-validation approach based on the recording of muscular activities, which directly relate to the standard interpretation of various model parameters. Specifically, we recorded electromyographic activity along with response times (RTs), and used it to decompose every RT into 2 components: a premotor time (PMT) and motor time (MT). The latter interval, MT, can be directly linked to motor processes and hence to the nondecision parameter of DDM. In two canonical perceptual decision tasks, we manipulated stimulus strength, speed–accuracy trade-off, and response force and quantified their effects on PMT, MT, and RT. All 3 factors consistently affected MT. The DDM parameter for nondecision processes recovered the MT effects in most situations, with the exception of the fastest responses. The extent of the good fits and the scope of the mis-estimations that we observed allow drawing new limits of the interpretability of model parameters.</t>
  </si>
  <si>
    <t>1528-1555</t>
  </si>
  <si>
    <t>Dalmaijer, Edwin S.; Lee, Alexander; Leiter, Rachel; Brown, Zoe; Armstrong, Thomas</t>
  </si>
  <si>
    <t>Forever yuck: Oculomotor avoidance of disgusting stimuli resists habituation.</t>
  </si>
  <si>
    <t>10.1037/xge0001006</t>
  </si>
  <si>
    <t>http://doi.apa.org/getdoi.cfm?doi=10.1037/xge0001006</t>
  </si>
  <si>
    <t>1598-1611</t>
  </si>
  <si>
    <t>Humphries, Stacey; Holler, Judith; Crawford, Trevor; Poliakoff, Ellen</t>
  </si>
  <si>
    <t>Cospeech gestures are a window into the effects of Parkinson’s disease on action representations.</t>
  </si>
  <si>
    <t>10.1037/xge0001002</t>
  </si>
  <si>
    <t>http://doi.apa.org/getdoi.cfm?doi=10.1037/xge0001002</t>
  </si>
  <si>
    <t>1581-1597</t>
  </si>
  <si>
    <t>Heck, Isobel A.; Kushnir, Tamar; Kinzler, Katherine D.</t>
  </si>
  <si>
    <t>Social sampling: Children track social choices to reason about status hierarchies.</t>
  </si>
  <si>
    <t>10.1037/xge0001008</t>
  </si>
  <si>
    <t>http://doi.apa.org/getdoi.cfm?doi=10.1037/xge0001008</t>
  </si>
  <si>
    <t>1673-1687</t>
  </si>
  <si>
    <t>Smitizsky, Gal; Liu, Wendy; Gneezy, Uri</t>
  </si>
  <si>
    <t>The endowment effect: Loss aversion or a buy-sell discrepancy?</t>
  </si>
  <si>
    <t>10.1037/xge0000880</t>
  </si>
  <si>
    <t>http://doi.apa.org/getdoi.cfm?doi=10.1037/xge0000880</t>
  </si>
  <si>
    <t>In a typical endowment effect experiment, individuals state a higher willingness-to-accept to sell an object than a willingness-to-pay to obtain the object. The leading explanation for the endowment effect is loss aversion for the object. An alternative explanation is based on a buy-sell discrepancy, according to which people price the object in a strategic way. Disentangling these two explanations is the goal of this research. To this end, we introduce a third condition, in which participants receive an object and are asked how much they are willing to pay to keep it (Pay-to-Keep). Comparing the three conditions we find no evidence for loss aversion in the endowment effect setting. We found support for the buy-sell strategy mechanism. Our results have important implications for the understanding of buyer and seller behaviors, subjective value, and elicitation methods.</t>
  </si>
  <si>
    <t>2021-09</t>
  </si>
  <si>
    <t>1890-1900</t>
  </si>
  <si>
    <t>Maquestiaux, François; Ruthruff, Eric</t>
  </si>
  <si>
    <t>Testing the over-reliance on central attention (ORCA) hypothesis: Do older adults have difficulty automatizing especially easy tasks?</t>
  </si>
  <si>
    <t>10.1037/xge0001020</t>
  </si>
  <si>
    <t>http://doi.apa.org/getdoi.cfm?doi=10.1037/xge0001020</t>
  </si>
  <si>
    <t>Does aging increase the reliance on central attention to carry out tasks, even when those tasks do not need it? To test the hypothesis of over-reliance on central attention (ORCA), we examined the ability of older adults to entirely bypass ideomotor-compatible (IM) tasks. IM tasks operate automatically for younger adults: The perception of an IM stimulus (e.g., a left-pointing arrow) directly activates the associated response code (e.g., pressing the left key). In a psychological refractory period (PRP) procedure, younger and older adults performed a slow auditory-vocal Task 1 paired with a fast visual-manual Task 2 that was either IM or non-IM. Task-2 compatibility (IM vs. non-IM) was manipulated as a between-subjects factor (Experiment 1) and as a within-subjects factor (Experiment 2). Both experiments yielded the counterintuitive finding of larger age differences in dual-task performance when Task 2 was easy (i.e., IM) than when it was difficult (i.e., non-IM), as evidenced by old/young ratio analyses and Brinley plots. Relatedly, whereas younger adults routinely bypassed the bottleneck with an IM Task 2 (as evidenced by a small PRP effect and a high rate of response reversals), older adults did not. The present findings cannot easily be explained by the hypotheses of generalized cognitive slowing and of specific processing deficits but support the ORCA hypothesis. As cognitive decline sets in, older adults begin to try harder: This extra application of central attention compensates for cognitive decline but can result in applying attention when it is not needed.</t>
  </si>
  <si>
    <t>1722-1740</t>
  </si>
  <si>
    <t>Smith, J. David; Church, Barbara A.; Jackson, Brooke N.; Adamczyk, Markie N.; Shaw, Carmen N.; Beran, Michael J.</t>
  </si>
  <si>
    <t>Launch! Self-agency as a discriminative cue for humans (Homo sapiens) and monkeys (Macaca Mulatta).</t>
  </si>
  <si>
    <t>10.1037/xge0001026</t>
  </si>
  <si>
    <t>http://doi.apa.org/getdoi.cfm?doi=10.1037/xge0001026</t>
  </si>
  <si>
    <t>1901-1917</t>
  </si>
  <si>
    <t>Matsumoto, Noboru; Mochizuki, Satoshi; Marsh, Laura; Kawaguchi, Jun</t>
  </si>
  <si>
    <t>Repeated retrieval of generalized memories can impair specific autobiographical recall: A retrieval induced forgetting account.</t>
  </si>
  <si>
    <t>10.1037/xge0001028</t>
  </si>
  <si>
    <t>http://doi.apa.org/getdoi.cfm?doi=10.1037/xge0001028</t>
  </si>
  <si>
    <t>1825-1836</t>
  </si>
  <si>
    <t>Zhang, Fan; Lin, Zhicheng; Zhang, Yang; Zhang, Ming</t>
  </si>
  <si>
    <t>Behavioral evidence for attention selection as entrained synchronization without awareness.</t>
  </si>
  <si>
    <t>10.1037/xge0000825</t>
  </si>
  <si>
    <t>http://doi.apa.org/getdoi.cfm?doi=10.1037/xge0000825</t>
  </si>
  <si>
    <t>Animal physiological and human neuroimaging studies have established a link between attention and ␥-band (30 –90 Hz) oscillations and synchronizations. However, a behavioral link between entrained ␥-band oscillations and attention has been fraught with technical challenges. In particular, while entrainment at mid-␥ band (40 –70 Hz) has been claimed to be privileged in evoking attentional modulations without awareness, the effect may be attributed to display artifacts. Here, by exploiting isoluminant chromatic flicker without luminance modulation and not subject to these artifacts, we tested attentional attraction by chromatic flicker too fast to perceive. Awareness of flicker was subjectively and objectively tested with a high-powered design and evaluated with traditional and Bayesian statistics. Across 2 experiments in human participants, we observed—and also replicated—that 30-Hz chromatic flicker outside mid-␥ band attracted attention, resulting in a facilitation effect at a 50 ms interstimulus interval (ISI) and an inhibition effect at a 500 ms ISI. The attention test was confirmed to be more sensitive to the cue than the direct cue-localization task was. We further showed that these attention effects were absent for 50-Hz chromatic flicker. These results provide strong direct evidence against a privileged role of mid-␥ band in unconscious attention, but are consistent with known cortical responses to chromatic flicker in early visual cortex. Taken together, our findings provide behavioral evidence that entrained synchronization may serve as a mechanism for bottom-up attention selection and that chromatic flicker may offer a fruitful avenue for investigating unconscious processing.</t>
  </si>
  <si>
    <t>1710-1721</t>
  </si>
  <si>
    <t>Job, Xavier; Arnold, Gabriel; Kirsch, Louise P.; Auvray, Malika</t>
  </si>
  <si>
    <t>Vision shapes tactile spatial perspective taking.</t>
  </si>
  <si>
    <t>10.1037/xge0000923</t>
  </si>
  <si>
    <t>http://doi.apa.org/getdoi.cfm?doi=10.1037/xge0000923</t>
  </si>
  <si>
    <t>Information from the environment can be perceived according to ego-centered or decentered spatial perspectives. Different spatial perspectives can be adopted when perceiving not only visual but also auditory or tactile information. Because vision may be dominant in setting up spatial information processing, visual loss might affect perspective taking in other sensory modalities. The present study investigated the influence of vision on the perspective that is adopted naturally and the influence of visual experience on the ability to switch between perspectives in the tactile domain. Participants with varying degrees of visual experience (early blind, late blind, blindfolded-sighted, and sighted) completed a tactile recognition task of ambiguous letter stimuli (“b,” “d,” “p,” and “q”) presented on the body, for which 3 perspectives can be adopted (trunk centered, head centered, and decentered). The participants were first free to adopt any perspective they wanted before either the same or a different perspective was imposed. The results showed that both a temporary and a permanent lack of vision promote spontaneous adoption of ego-centered spatial coordinates, anchored to the head. Moreover, more decentered coordinates were adopted by the blindfolded-sighted compared with the early and late blind, suggesting that blindness reduces the adoption of decentered perspectives. Finally, the early blind exhibited a greater cost of switching perspectives compared with the sighted, suggesting that early visual experience is important for flexible perspective taking. Overall, our study reveals that vision shapes both the naturally adopted perspective and the flexibility to change perspective.</t>
  </si>
  <si>
    <t>1918-1925</t>
  </si>
  <si>
    <t>Mihalache, Diana; Lamer, Sarah Ariel; Allen, Josh; Maher, Mackenzie; Sweeny, Timothy D.</t>
  </si>
  <si>
    <t>Anger bias in the evaluation of crowds.</t>
  </si>
  <si>
    <t>10.1037/xge0001025</t>
  </si>
  <si>
    <t>http://doi.apa.org/getdoi.cfm?doi=10.1037/xge0001025</t>
  </si>
  <si>
    <t>People are good at categorizing the emotions of individuals and crowds of faces. People also make mistakes when classifying emotion. When they do so with judgments of individuals, these errors tend to be negatively biased, potentially serving a protective function. For example, a face with a subtle expression is more likely to be categorized as angry than happy. Yet surprisingly little is known about the errors people make when evaluating multiple faces. We found that perceivers were biased to classify faces as angry, especially when evaluating crowds. This amplified bias depended on uncertainty, occurring when categorization was difficult, and it reached peak intensity for crowds with four members. Drift diffusion modeling revealed the mechanisms behind this bias, including an early response component and more efficient processing of anger from crowds with subtle expressions. Our findings introduce bias as an important new dimension for understanding how perceivers make judgments about crowds.</t>
  </si>
  <si>
    <t>1870-1889</t>
  </si>
  <si>
    <t>Brehm, Laurel; Meyer, Antje S.</t>
  </si>
  <si>
    <t>Planning when to say: Dissociating cue use in utterance initiation using cross-validation.</t>
  </si>
  <si>
    <t>10.1037/xge0001012</t>
  </si>
  <si>
    <t>http://doi.apa.org/getdoi.cfm?doi=10.1037/xge0001012</t>
  </si>
  <si>
    <t>In conversation, turns follow each other with minimal gaps. To achieve this, speakers must launch their utterances shortly before the predicted end of the partner’s turn. We examined the relative importance of cues to partner utterance content and partner utterance length for launching coordinated speech. In three experiments, Dutch adult participants had to produce prepared utterances (e.g., vier, “four”) immediately after a recording of a confederate’s utterance (zeven, “seven”). To assess the role of corepresenting content versus attending to speech cues in launching coordinated utterances, we varied whether the participant could see the stimulus being named by the confederate, the confederate prompt’s length, and whether within a block of trials, the confederate prompt’s length was predictable. We measured how these factors affected the gap between turns and the participants’ allocation of visual attention while preparing to speak. Using a machine-learning technique, model selection by k-fold cross-validation, we found that gaps were most strongly predicted by cues from the confederate speech signal, though some benefit was also conferred by seeing the confederate’s stimulus. This shows that, at least in a simple laboratory task, speakers rely more on cues in the partner’s speech than corepresentation of their utterance content.</t>
  </si>
  <si>
    <t>1772-1799</t>
  </si>
  <si>
    <t>Farinha, Ana C.; Maia, Tiago V.</t>
  </si>
  <si>
    <t>People exert more effort to avoid losses than to obtain gains.</t>
  </si>
  <si>
    <t>10.1037/xge0001021</t>
  </si>
  <si>
    <t>http://doi.apa.org/getdoi.cfm?doi=10.1037/xge0001021</t>
  </si>
  <si>
    <t>Loss aversion is a fundamental tenet of behavioral economics and has led to many real-world applications. These applications, and some laboratory studies, show that people perform better under lossavoidance than under gain incentives. This increased performance under loss-avoidance incentives has ubiquitously been explained by the notion that loss aversion causes people to exert more effort to avoid losses than to obtain gains. Only limited work, however, has directly examined whether people indeed choose to exert more effort to avoid losses than to obtain gains. Our primary aim was therefore to test this proposition. In an experiment with adults (N ϭ 32) and in a subsequent experiment with children and adolescents (N ϭ 29), we found that participants indeed exerted more effort to avoid losses than to obtain numerically equivalent gains. The effect sizes were large, with the effect being evident for most individual participants. As a secondary aim, in the study with adults, we also investigated whether the greater effort to avoid losses related to loss aversion measured using a task involving choices between prospects. Unexpectedly, the greater effort to avoid losses persisted robustly even after controlling for the effects of loss aversion measured using the task involving choices between prospects. We discuss two possible interpretations for this finding: our effort task may have been a more sensitive assessment of loss aversion than the task involving choices between prospects; alternatively, the processes underlying how much effort people choose to exert may partially differ from those engaged by choices between prospects.</t>
  </si>
  <si>
    <t>1837-1853</t>
  </si>
  <si>
    <t>Neil, Greg J.; Higham, Philip A.; Fox, Simon</t>
  </si>
  <si>
    <t>Can you trust what you hear? Concurrent misinformation affects recall memory and judgments of guilt.</t>
  </si>
  <si>
    <t>10.1037/xge0001023</t>
  </si>
  <si>
    <t>http://doi.apa.org/getdoi.cfm?doi=10.1037/xge0001023</t>
  </si>
  <si>
    <t>In most misinformation studies, participants are exposed to a to-be-remembered event and then subsequently given misinformation in textual form. This misinformation impacts people’s ability to accurately report the initial event. In this article, we present 2 experiments that explored a different approach to presenting misinformation. In the context of a murder suspect, the to-be-remembered event was audio of a police interview, whereas the misinformation was copresented as subtitles with some words being different to, and more incriminating than, those that were actually said. We refer to this as concurrent misinformation. In Experiment 1, concurrent misinformation was inappropriately reported in a cuedrecall test, and inflated participants’ ratings of how incriminating the audio was. Experiment 2 attempted to employ warnings to mitigate the influence of concurrent misinformation. Warnings after the to-beremembered event had no effect, whereas warnings before the event reduced the effect of concurrent misinformation for a subset of participants. Participants that noticed the discrepancy between the audio and the subtitles were also less likely to judge the audio as incriminating. These results were considered in relation to existing theories underlying the misinformation effect, as well as the implication for the use of audio and text in applied contexts.</t>
  </si>
  <si>
    <t>1741-1759</t>
  </si>
  <si>
    <t>Abney, Drew H.; Paxton, Alexandra; Dale, Rick; Kello, Christopher T.</t>
  </si>
  <si>
    <t>Cooperation in sound and motion: Complexity matching in collaborative interaction.</t>
  </si>
  <si>
    <t>10.1037/xge0001018</t>
  </si>
  <si>
    <t>http://doi.apa.org/getdoi.cfm?doi=10.1037/xge0001018</t>
  </si>
  <si>
    <t>Complex behaviors are layered with processes across timescales that must be coordinated with each other to accomplish cooperative goals. Complexity matching is the coordination of nested layers of behaviors across individuals. We hypothesize that complexity matching extends across individuals and their respective layers of processes when cooperating in joint tasks. We measured coordination in a joint tower building task through the layers of sound and movement patterns produced by partners and found that partners built higher towers when their sound patterns fell into more similar relations with each other across timescales, as measured by complexity matching. Our findings shed light on the function of complexity matching and lead to new hypotheses about multiscale coordination and communication. We discuss how complexity matching encompasses flexible and complementary dynamics between partners that support complex acts of human coordination.</t>
  </si>
  <si>
    <t>1760-1771</t>
  </si>
  <si>
    <t>Tompary, Alexa; Thompson-Schill, Sharon L.</t>
  </si>
  <si>
    <t>Semantic influences on episodic memory distortions.</t>
  </si>
  <si>
    <t>10.1037/xge0001017</t>
  </si>
  <si>
    <t>http://doi.apa.org/getdoi.cfm?doi=10.1037/xge0001017</t>
  </si>
  <si>
    <t>1800-1824</t>
  </si>
  <si>
    <t>Cohen, Michael A.; Ostrand, Caroline; Frontero, Nicole; Pham, Phuong-Nghi</t>
  </si>
  <si>
    <t>Characterizing a snapshot of perceptual experience.</t>
  </si>
  <si>
    <t>10.1037/xge0000864</t>
  </si>
  <si>
    <t>http://doi.apa.org/getdoi.cfm?doi=10.1037/xge0000864</t>
  </si>
  <si>
    <t>1695-1709</t>
  </si>
  <si>
    <t>Lavan, Nadine; Mileva, Mila; Burton, A. Mike; Young, Andrew W.; McGettigan, Carolyn</t>
  </si>
  <si>
    <t>Trait evaluations of faces and voices: Comparing within- and between-person variability.</t>
  </si>
  <si>
    <t>10.1037/xge0001019</t>
  </si>
  <si>
    <t>http://doi.apa.org/getdoi.cfm?doi=10.1037/xge0001019</t>
  </si>
  <si>
    <t>1854-1869</t>
  </si>
  <si>
    <t>Graham, Brontë; Lavric, Aureliu</t>
  </si>
  <si>
    <t>Preparing to switch languages versus preparing to switch tasks: Which is more effective?</t>
  </si>
  <si>
    <t>10.1037/xge0001027</t>
  </si>
  <si>
    <t>http://doi.apa.org/getdoi.cfm?doi=10.1037/xge0001027</t>
  </si>
  <si>
    <t>A substantial literature relates task-set control and language selection in bilinguals—with “switching” paradigms serving as a methodological “bridge.” We asked a basic question: Is preparation for a switch equally effective in the two domains? Bilinguals switched between naming pictures in one language and another, or between the tasks of naming and categorizing pictures. The critical trials used for comparing the two kinds of switching were identical in all respects—task (naming), stimuli, responses— except one: whether the shape cue presented before the picture specified the language or the task. The effect of preparation on the “switch cost” was examined by varying the cue-stimulus interval (CSI; 50/800/1,175 ms). Preparation for a task switch was more effective: Increasing the CSI from 50 to 800 ms reduced the reaction time task switch cost by ϳ63% to its minimum, but the language switch cost only by ϳ24%, the latter continuing to reduce with further opportunity for preparation (CSI ϭ 1,175 ms). The switch costs in the two domains correlated moderately (r ϭ .36). We propose that preparation for a language switch is less effective, because (a) it must preemptively counteract greater interference during a language switch than during a task switch, and/or (b) lexical access is less amenable to “top-down” control than (components of) task-set. We also investigated the associations between stimuli and the language (or task) where they were last encountered. Associative history influenced performance— but similarly for switches and repetitions—indicating that stimulus-induced associative retrieval of language (or task-set) did not contribute to switch costs.</t>
  </si>
  <si>
    <t>2021-10</t>
  </si>
  <si>
    <t>1956-1973</t>
  </si>
  <si>
    <t>Roelofs, Ardi</t>
  </si>
  <si>
    <t>How attention controls naming: Lessons from Wundt 2.0.</t>
  </si>
  <si>
    <t>10.1037/xge0001030</t>
  </si>
  <si>
    <t>http://doi.apa.org/getdoi.cfm?doi=10.1037/xge0001030</t>
  </si>
  <si>
    <t>When models of the attentional control of vocal naming, applied to color-word Stroop and picture-word interference, were first computationally implemented and examined in 1990, an implementable model proposed by Wundt (1880, 1902) was not considered. Although these modern computer models, and more recent ones, clarify many aspects of the interference, most models fail to explain its time course, as outlined in Roelofs (2003). Wundt’s (1902) model assigns a key role to top-down inhibition, which is absent in most of the modern models. Here, an implementation of his model is presented, called Wundt 2.0. The necessity of perceptual inhibition was demonstrated by computer simulations of the interference and its time course, and supported by existing evidence from oscillatory brain activity in the alpha frequency band. Moreover, a new empirical study showed that Raven scores measuring the general intelligence factor g, discovered by Wundt’s student Spearman (1904), predict the magnitude of the Stroop effect in fast errors, in line with the model and evidence on alpha band activity. Also, the study provided evidence that response inhibition is absent during vocal naming in the Stroop task. To conclude, Wundt’s model has stood the test of time and provides a number of enduring lessons for our understanding of attention and performance.</t>
  </si>
  <si>
    <t>1927-1955</t>
  </si>
  <si>
    <t>Misch, Antonia; Paulus, Markus; Dunham, Yarrow</t>
  </si>
  <si>
    <t>Anticipation of future cooperation eliminates minimal ingroup bias in children and adults.</t>
  </si>
  <si>
    <t>10.1037/xge0000899</t>
  </si>
  <si>
    <t>http://doi.apa.org/getdoi.cfm?doi=10.1037/xge0000899</t>
  </si>
  <si>
    <t>From early in development, humans show a strong preference for members of their own groups, even in so-called minimal (i.e., arbitrary and unfamiliar) groups, leading to tremendous negative consequences such as outgroup discrimination and derogation. A better understanding of the underlying processes driving humans’ group mindedness is an important ﬁrst step toward ﬁghting discrimination and inequality on a bigger level. Based on the assumption that minimal group allocation elicits the anticipation of future within-group cooperation, which in turn elicits ingroup preference, we investigate whether changing participants’ anticipation from within-group cooperation to between-group cooperation reduces their ingroup bias. In the present set of ﬁve studies (overall N = 465) we test this claim in two different populations (children and adults), in two different countries (United States and Germany), and in two kinds of groups (minimal and social group based on gender). Results conﬁrm that changing participants’ anticipation of who they will cooperate with from ingroup to outgroup members signiﬁcantly reduces their ingroup bias in minimal groups, though not for gender, a noncoalitional group. In summary, these experiments provide robust evidence for the hypothesis that children and adults encode minimal group membership as a marker for future collaboration. They show that experimentally manipulating this expectation can eliminate their minimal ingroup bias. This study sheds light on the underlying cognitive processes in intergroup behavior throughout development and opens up new avenues for research on reducing ingroup bias and discrimination.</t>
  </si>
  <si>
    <t>2036-2056</t>
  </si>
  <si>
    <t>Hayes, Brett K.; Wisken, Ashton; Cruz, Nicole</t>
  </si>
  <si>
    <t>Explaining the popularity bias in online consumer choice.</t>
  </si>
  <si>
    <t>10.1037/xge0001031</t>
  </si>
  <si>
    <t>http://doi.apa.org/getdoi.cfm?doi=10.1037/xge0001031</t>
  </si>
  <si>
    <t>This document is copyrighted by the American Psychological Association or one of its allied publishers. This article is intended solely for the personal use of the individual user and is not to be disseminated broadly. When people choose products based on online reviews, they show a “popularity bias,” overweighting review sample size relative to rated quality. We propose a novel account of this effect based on a causal attribution process, whereby people often interpret larger samples as a proxy for product quality. To test the account, participants in two experiments were asked to rate their product preference based on online reviews showing mean quality scores and review sample sizes for pairs of products. When no explanation for different sample sizes was supplied, we replicated the popularity bias; the product with the larger sample was chosen, even when quality scores modestly favored the alternative. However, as predicted, when sample size differences were explained by a factor unrelated to quality (e.g., time on the market), the popularity bias was substantially reduced. We discuss the implications for models of choice based on social information.</t>
  </si>
  <si>
    <t>2185-2191</t>
  </si>
  <si>
    <t>Rauwolf, Paul; Millard, Samantha K.; Wong, Nicole; Witt, Alexandra; Davies, Timothy J.; Cahill, Aaron M.; Madden, Gregory J.; Parkinson, John A.; Rogers, Robert D.</t>
  </si>
  <si>
    <t>“Just not knowing” can make life sweeter (and saltier): Reward uncertainty alters the sensory experience and consumption of palatable food and drinks.</t>
  </si>
  <si>
    <t>10.1037/xge0001029</t>
  </si>
  <si>
    <t>http://doi.apa.org/getdoi.cfm?doi=10.1037/xge0001029</t>
  </si>
  <si>
    <t>Reward uncertainty can prompt exploration and learning, strengthening approach and consummatory behaviors. For humans, these phenomena are exploited in marketing promotions and gambling products, sometimes spurring hedonic consumption. Here, in four experiments, we sought to identify whether reward uncertainty—as a state of “not knowing” that exists between an action and a positively valanced outcome— enhances the in-the-moment consumption and experience of other palatable food and drink rewards. In Experiment 1, we demonstrate that reward uncertainty can increase consumption of commercial alcoholic drinks and energy-dense savory snacks. In Experiment 2, we show that reward uncertainty is unlikely to promote consumption through gross increases in impulsivity (expressed as higher discounting rates) or risk tolerance (expressed as lower probability discounting rates). In Experiment 3, we find that reward uncertainty intensifies the taste of, and hedonic responses to, sucrose solutions in a concentration-dependent manner among individuals with heightened preferences for sweet tastes. Finally, in Experiment 4, we replicate and extend these findings by showing that reward uncertainty intensifies the taste of palatable foods and drinks in ways that are independent of individuals’ discounting rates, motor control, reflection impulsivity, and momentary happiness but are strongly moderated by recent depressive symptoms. These data suggest a working hypothesis that (incidental) reward uncertainty, as a state of not knowing, operates as a mood-dependent “taste intensifier” of palatable food and drink rewards, possibly sustaining reward seeking and consumption.</t>
  </si>
  <si>
    <t>2015-2035</t>
  </si>
  <si>
    <t>Gattas, Sylvia U.; Bugden, Stephanie; Lyons, Ian M.</t>
  </si>
  <si>
    <t>Rules of order: Evidence for a novel influence on ordinal processing of numbers.</t>
  </si>
  <si>
    <t>10.1037/xge0001022</t>
  </si>
  <si>
    <t>http://doi.apa.org/getdoi.cfm?doi=10.1037/xge0001022</t>
  </si>
  <si>
    <t>Research on how people process numerical order carries implications for our theoretical understanding of what a number means and our practical understanding of the foundation upon which more sophisticated mathematics is built. Current thinking posits that ordinal processing of numbers is linked to repeated practice with the integer count list, but the mechanisms underlying this link remain unclear. For instance, in standard ordinal veriﬁcation paradigms, participants more rapidly and accurately verify that count-list sequences (e.g., 3–4–5) are “in-order” than non-count-list sequences (e.g., 2–4–6), although it remains unclear whether this is due to strong count-list processing or poor non-count-list processing. If the count list primarily facilitates ordinal processing of count-list sequences, then forcing participants to classify sequences like 3–4–5 as “not-in-order” should adversely affect ordinal veriﬁcation performance. We found that it does, but only moderately in single-digit sequences (d = À.26), and not at all in the case of double-digit sequences (d = À.02). Alternatively, the count list may inﬂuence ordinal processing in an exclusionary manner, creating a tendency to view anything that does not match the count-list as not-in-order. If so, then allowing participants to classify ordered (but non-count-list) sequences like 2–4–6 as not-in-order should improve ordinal veriﬁcation performance. It did, with strong effects for both single-digit (d = .74) and double-digit sequences (d = 1.04). Furthermore, we demonstrated that the reverse distance effect found in standard ordinal veriﬁcation paradigms is driven primarily by poor non-count-list processing. Taken together, our results advance our understanding of the mechanisms by which the count list shapes ordinal processing, even in highly numerate adults.</t>
  </si>
  <si>
    <t>2100-2116</t>
  </si>
  <si>
    <t>Kuperman, Victor; Bar-On, Amalia; Bertram, Raymond; Boshra, Rober; Deutsch, Avital; Kyröläinen, Aki-Juhani; Mathiopoulou, Barbara; Oralova, Gaisha; Protopapas, Athanassios</t>
  </si>
  <si>
    <t>Prevalence of spelling errors affects reading behavior across languages.</t>
  </si>
  <si>
    <t>10.1037/xge0001038</t>
  </si>
  <si>
    <t>http://doi.apa.org/getdoi.cfm?doi=10.1037/xge0001038</t>
  </si>
  <si>
    <t>This cross-linguistic study investigated the impact of spelling errors on reading behavior in ﬁve languages (Chinese, English, Finnish, Greek, and Hebrew). Learning theories predict that correct and incorrect spelling alternatives (e.g., “tomorrow” and “tommorrow”) provide competing cues to the sound and meaning of a word: The closer the alternatives are to each other in their frequency of occurrence, the more uncertain the reader is regarding the spelling of that word. An information-theoretic measure of entropy was used as an index of uncertainty. Based on theories of learning, we predicted that higher entropy would lead to slower recognition of words even when they are spelled correctly. This prediction was conﬁrmed in eye-tracking sentence-reading experiments in ﬁve languages widely variable in their writing systems’ phonology and morphology. Moreover, in each language, we observed a characteristic Entropy 3 Frequency interaction; arguably, its functional shape varied as a function of the orthographic transparency of a given written language.</t>
  </si>
  <si>
    <t>1974-1993</t>
  </si>
  <si>
    <t>Kissine, Mikhail; Bertels, Julie; Deconinck, Nicolas; Passeri, Gianfranco; Deliens, Gaétane</t>
  </si>
  <si>
    <t>Audio-visual integration in nonverbal or minimally verbal young autistic children.</t>
  </si>
  <si>
    <t>10.1037/xge0001040</t>
  </si>
  <si>
    <t>http://doi.apa.org/getdoi.cfm?doi=10.1037/xge0001040</t>
  </si>
  <si>
    <t>Low integration of speech sounds with the mouth movements likely contributes to language acquisition disabilities that frequently characterize young autistic children. However, the existing empirical evidence either relies on complex verbal instructions or merely focuses on preferential gaze on in-synch videos. The former method is clearly unadapted for young, minimally, or nonverbal autistic children, while the latter has several biases, making it difﬁcult to interpret the data. We designed a Reinforced Preferential Gaze paradigm that allows to test multimodal integration in young, nonverbal autistic children and overcomes several of the methodological challenges faced by previous studies. We show that autistic children have difﬁculties in temporally binding the speech signal with the corresponding articulatory gestures. A condition with structurally similar nonsocial video stimuli suggests that atypical multimodal integration in autism is not limited to speech stimuli.</t>
  </si>
  <si>
    <t>2137-2157</t>
  </si>
  <si>
    <t>Favier, Saoradh; Meyer, Antje S.; Huettig, Falk</t>
  </si>
  <si>
    <t>Literacy can enhance syntactic prediction in spoken language processing.</t>
  </si>
  <si>
    <t>10.1037/xge0001042</t>
  </si>
  <si>
    <t>http://doi.apa.org/getdoi.cfm?doi=10.1037/xge0001042</t>
  </si>
  <si>
    <t>Language comprehenders can use syntactic cues to generate predictions online about upcoming language. Previous research with reading-impaired adults and healthy, low-proficiency adult and child learners suggests that reading skills are related to prediction in spoken language comprehension. Here, we investigated whether differences in literacy are also related to predictive spoken language processing in non-reading-impaired proficient adult readers with varying levels of literacy experience. Using the visual world paradigm enabled us to measure prediction based on syntactic cues in the spoken sentence, prior to the (predicted) target word. Literacy experience was found to be the strongest predictor of target anticipation, independent of general cognitive abilities. These findings suggest that (a) experience with written language can enhance syntactic prediction of spoken language in normal adult language users and (b) processing skills can be transferred to related tasks (from reading to listening) if the domains involve similar processes (e.g., predictive dependencies) and representations (e.g., syntactic).</t>
  </si>
  <si>
    <t>2167-2174</t>
  </si>
  <si>
    <t>Ortega, Gerardo; Ostarek, Markus</t>
  </si>
  <si>
    <t>Evidence for visual simulation during sign language processing.</t>
  </si>
  <si>
    <t>10.1037/xge0001041</t>
  </si>
  <si>
    <t>http://doi.apa.org/getdoi.cfm?doi=10.1037/xge0001041</t>
  </si>
  <si>
    <t>What are the mental processes that allow us to understand the meaning of words? A large body of evidence suggests that when we process speech, we engage a process of perceptual simulation whereby sensorimotor states are activated as a source of semantic information. But does the same process take place when words are expressed with the hands and perceived through the eyes? To date, it is not known whether perceptual simulation is also observed in sign languages, the manual-visual languages of deaf communities. Continuous flash suppression is a method that addresses this question by measuring the effect of language on detection sensitivity to images that are suppressed from awareness. In spoken languages, it has been reported that listening to a word (e.g., “bottle”) activates visual features of an object (e.g., the shape of a bottle), and this in turn facilitates image detection. An interesting but untested question is whether the same process takes place when deaf signers see signs. We found that processing signs boosted the detection of congruent images, making otherwise invisible pictures visible. A boost of visual processing was observed only for signers but not for hearing nonsigners, suggesting that the penetration of the visual system through signs requires a fully fledged manual language. Iconicity did not modulate the effect of signs on detection, neither in signers nor in hearing nonsigners. This suggests that visual simulation during language processing occurs regardless of language modality (sign vs. speech) or iconicity, pointing to a foundational role of simulation for language comprehension.</t>
  </si>
  <si>
    <t>2158-2166</t>
  </si>
  <si>
    <t>Allidina, Suraiya; Cunningham, William A.</t>
  </si>
  <si>
    <t>Avoidance begets avoidance: A computational account of negative stereotype persistence.</t>
  </si>
  <si>
    <t>10.1037/xge0001037</t>
  </si>
  <si>
    <t>http://doi.apa.org/getdoi.cfm?doi=10.1037/xge0001037</t>
  </si>
  <si>
    <t>Research on stereotype formation has proposed a variety of reasons for how inaccurate stereotypes arise, focusing largely on accounts of motivation and cognitive efﬁciency. Here, we instead consider how stereotypes arise from basic processes of approach and avoidance in social learning. Across ﬁve studies, we show that initial negative interactions with some members of a group can cause subsequent avoidance of the entire group, and that this avoidance perpetuates stereotypes in two ways. First, when information gain is contingent on approaching the target, avoidance restricts the information available with which to update one’s beliefs. Second, computational models that consider the perceiver’s full reinforcement history demonstrate that avoidance directly reinforces itself, such that initial avoidance of group members increases the probability of later acts of avoidance toward that group. Finally, we ﬁnd initial evidence for a potential dissociation between behavior and explicit beliefs, with avoidance reinforcing avoidant behaviors without necessarily affecting self-reported beliefs. Overall, these results suggest that avoidance behaviors toward members of social groups can perpetuate inaccurate negative beliefs and expectations about those groups, such that initial interactions with a group have a compounding effect on overall impressions.</t>
  </si>
  <si>
    <t>2078-2099</t>
  </si>
  <si>
    <t>Steiner, Markus D.; Frey, Renato</t>
  </si>
  <si>
    <t>Representative design in psychological assessment: A case study using the Balloon Analogue Risk Task (BART).</t>
  </si>
  <si>
    <t>10.1037/xge0001036</t>
  </si>
  <si>
    <t>http://doi.apa.org/getdoi.cfm?doi=10.1037/xge0001036</t>
  </si>
  <si>
    <t>2117-2136</t>
  </si>
  <si>
    <t>Aka, Ada; Bhatia, Sudeep</t>
  </si>
  <si>
    <t>What I like is what I remember: Memory modulation and preferential choice.</t>
  </si>
  <si>
    <t>10.1037/xge0001034</t>
  </si>
  <si>
    <t>http://doi.apa.org/getdoi.cfm?doi=10.1037/xge0001034</t>
  </si>
  <si>
    <t>2175-2184</t>
  </si>
  <si>
    <t>Jackson, Joshua Conrad; Caluori, Nava; Abrams, Samantha; Beckman, Elizabeth; Gelfand, Michele; Gray, Kurt</t>
  </si>
  <si>
    <t>Tight cultures and vengeful gods: How culture shapes religious belief.</t>
  </si>
  <si>
    <t>10.1037/xge0001033</t>
  </si>
  <si>
    <t>http://doi.apa.org/getdoi.cfm?doi=10.1037/xge0001033</t>
  </si>
  <si>
    <t>2057-2077</t>
  </si>
  <si>
    <t>Bailey, April H.; Knobe, Joshua; Newman, George E.</t>
  </si>
  <si>
    <t>Value-based essentialism: Essentialist beliefs about social groups with shared values.</t>
  </si>
  <si>
    <t>10.1037/xge0000822</t>
  </si>
  <si>
    <t>http://doi.apa.org/getdoi.cfm?doi=10.1037/xge0000822</t>
  </si>
  <si>
    <t>1994-2014</t>
  </si>
  <si>
    <t>Sulik, Justin; Efferson, Charles; McKay, Ryan</t>
  </si>
  <si>
    <t>Collectively jumping to conclusions: Social information amplifies the tendency to gather insufficient data.</t>
  </si>
  <si>
    <t>10.1037/xge0001044</t>
  </si>
  <si>
    <t>http://doi.apa.org/getdoi.cfm?doi=10.1037/xge0001044</t>
  </si>
  <si>
    <t>False beliefs can spread within societies even when they are costly and when individuals share access to the same objective reality. Research on the cultural evolution of misbeliefs has demonstrated that a social context can explain what people think but not whether it also explains how people think. We shift the focus from the diffusion of false beliefs to the diffusion of suboptimal belief-formation strategies and identify a novel mechanism whereby misbeliefs arise and spread. We show that, when individual decision makers have access to the data-gathering behavior of others, the tendency to make decisions on the basis of insufﬁcient evidence is ampliﬁed, increasing the rate of incorrect, costly decisions. We argue that this mechanism ﬁlls a gap in current explanations of problematic, widespread misbeliefs such as climate change denial.</t>
  </si>
  <si>
    <t>2021-11</t>
  </si>
  <si>
    <t>2309-2320</t>
  </si>
  <si>
    <t>Wood, Samantha M. W.; Wood, Justin N.</t>
  </si>
  <si>
    <t>One-shot object parsing in newborn chicks.</t>
  </si>
  <si>
    <t>10.1037/xge0001043</t>
  </si>
  <si>
    <t>http://doi.apa.org/getdoi.cfm?doi=10.1037/xge0001043</t>
  </si>
  <si>
    <t>Controlled-rearing studies provide the unique opportunity to examine which psychological mechanisms are present at birth and which mechanisms emerge from experience. Here we show that one core component of visual perception—the ability to parse objects from backgrounds—is present when newborn animals see their ﬁrst object. We reared newborn chicks in strictly controlled environments containing a single object on a single background, then tested the chicks’ object parsing and recognition abilities. We found that chicks can parse objects from natural backgrounds at the onset of vision, allowing chicks to recognize objects equally well across familiar and novel backgrounds. We also found that the development of object parsing requires motion cues, akin to the development of object parsing in human infants and newly sighted blind patients. These results demonstrate that newborn brains are capable of “oneshot object parsing” and show that motion cues scaffold object perception from the earliest stages of learning. We conclude that prenatal developmental programs build brain architectures with an objectbased inductive bias, allowing animals to solve object perception tasks immediately without extensive experience with objects. We discuss the implications of this ﬁnding for developmental psychology, computational neuroscience, and artiﬁcial intelligence.</t>
  </si>
  <si>
    <t>2408-2420</t>
  </si>
  <si>
    <t>He, Li; Zhuang, Kaixiang; Chen, Qunlin; Wei, Dongtao; Chen, Xiaoyi; Fan, Jin; Qiu, Jiang</t>
  </si>
  <si>
    <t>Unity and diversity of neural representation in executive functions.</t>
  </si>
  <si>
    <t>10.1037/xge0001047</t>
  </si>
  <si>
    <t>http://doi.apa.org/getdoi.cfm?doi=10.1037/xge0001047</t>
  </si>
  <si>
    <t>Although the unity and diversity model of executive functions (EFs) has been replicated, there are some studies questioning the validity of the EFs construct. This debate can be partially resolved by directly combining the brain activity pattern in different executive control processes. Previous univariate activation studies have suggested that the neural substrates of different EFs (e.g., updating, inhibiting, and shifting) involve common and distinct brain regions. However, the underlying multivariate neural representation of EFs in terms of unity and diversity is still elusive. Here, we employed the n-back task, stop signal task, and category switching task to investigate the characteristic of the neural representation in the three EF domains. At the global level, multivoxel pattern analysis revealed that a three-way classiﬁer built with global activation pattern successfully distinguished the three EF tasks. At the local level, although most overlapping activations exhibit lower neural representational similarity, the inferior frontal junction showed similar neural representation across the three EFs, which was further conﬁrmed by searchlight analysis that additionally revealed other similar representational regions were located in the presupplementary motor area extend to dorsal midcingulate cortex. In addition, using machine learningbased predictive framework, the resting-state functional networks built with the representational regions of EFs predicted intellectual abilities to some extent in a large independent sample. These ﬁndings suggest that different EFs are characterized by dissociable global neural representation but also share similar local neural representation, which contributes to understanding the neural correlates of the unity and diversity of EFs from an integrated framework.</t>
  </si>
  <si>
    <t>2193-2207</t>
  </si>
  <si>
    <t>Laketa, Aleksandra; Studenica, Arvesa; Chrysochoou, Elisavet; Blakey, Emma; Vivas, Ana B.</t>
  </si>
  <si>
    <t>Biculturalism, linguistic distance, and bilingual profile effects on the bilingual influence on cognition: A comprehensive multipopulation approach.</t>
  </si>
  <si>
    <t>10.1037/xge0000794</t>
  </si>
  <si>
    <t>http://doi.apa.org/getdoi.cfm?doi=10.1037/xge0000794</t>
  </si>
  <si>
    <t>The idea that being bilingual beneﬁts one’s cognitive development and performance has been greatly challenged over the last years. If such an effect exists, as some studies continue to show, it might actually be restricted to particular contexts and bilingual proﬁles; not unlikely, considering the enormous diversity in the latter across the world. In this study, we assessed 4 different bilingual populations (N = 201) and 2 monolingual populations (N = 105), in the Balkan region. We formed bilingual groups based on (a) acculturation strategy (bicultural vs. monocultural), (b) linguistic distance, as well as (c) bilingual proﬁle (balanced vs. unbalanced), based on linguistic, affective, and acculturation measures and cluster analysis. Beyond prior work, this allowed us to explore the speciﬁc conditions under which any cognitive advantage may be observed in bilinguals. We did not ﬁnd systematic evidence for positive effects of bilingualism, biculturalism, or a balanced bilingual proﬁle on inhibitory control, cognitive ﬂexibility, monitoring, and proactive-reactive control management. The only evidence pointing to an advantage was restricted to Bosnian-Albanian bilinguals (linguistic distance analyses) and their general monitoring capacity. Acculturation strategy though, played an important role in shaping the bilinguals’ language proﬁle, and appeared to have independent effects on cognition from bilingualism. On this basis, acculturation should be considered in future explorations of bilingual cognitive development.</t>
  </si>
  <si>
    <t>2273-2292</t>
  </si>
  <si>
    <t>Cooley, Erin; Brown-Iannuzzi, Jazmin L.; Lei, Ryan F.; Cipolli, William; Philbrook, Lauren E.</t>
  </si>
  <si>
    <t>The policy implications of feeling relatively low versus high status within a privileged group.</t>
  </si>
  <si>
    <t>10.1037/xge0001051</t>
  </si>
  <si>
    <t>http://doi.apa.org/getdoi.cfm?doi=10.1037/xge0001051</t>
  </si>
  <si>
    <t>Research suggests that White Americans oppose welfare due to between-group processes: Many White Americans envision welfare recipients to be lazy, undeserving, and Black, and these perceptions predict reduced welfare support. In the present work, we consider the role of within-group processes that result from complementary beliefs that White people, as a group, are wealthy. Using a nationally representative sample of White and Black Americans (Study 1) and two large samples of White Americans (Study 2 and Study 3; N = 2,000), we ﬁnd that many White Americans feel relatively lower status than their racial group. Furthermore, these perceived within-group status disparities are associated with reduced stereotyping of welfare recipients as lazy, which mediates greater policy support. Finally, we demonstrate that leading White Americans to take ownership of their racial privilege can increase perceptions of withingroup status. And these shifts in within-group status have downstream consequences for attitudes toward welfare recipients and policies (replicating our previous two studies). We conclude that consideration of both between-group and within-group processes may provide a fuller understanding of how group-level privilege shapes White Americans’ support (or lack thereof) for hierarchy-attenuating policy.</t>
  </si>
  <si>
    <t>2346-2361</t>
  </si>
  <si>
    <t>Vinson, David; Jones, Matthew; Sidhu, David M.; Lau-Zhu, Alex; Santiago, Julio; Vigliocco, Gabriella</t>
  </si>
  <si>
    <t>Iconicity emerges and is maintained in spoken language.</t>
  </si>
  <si>
    <t>10.1037/xge0001024</t>
  </si>
  <si>
    <t>http://doi.apa.org/getdoi.cfm?doi=10.1037/xge0001024</t>
  </si>
  <si>
    <t>Iconicity is the property whereby signs (vocal or manual) resemble their referents. Iconic signs are easy to relate to the world, facilitating learning and processing. In this study, we examined whether the beneﬁts of iconicity would lead to its emergence and to maintenance in language. We focused on shape iconicity (the association between rounded objects and round-sounding words like “bouba” and between spiky objects and spiky-sounding words like “kiki”) and motion iconicity (the association between longer words and longer events). In Experiment 1, participants generated novel labels for round versus spiky shapes and long versus short movements (Experiment 1a: text, Experiment 1b: speech). Labels for each kind of stimulus differed in a way that was consistent with previous studies of iconicity. This suggests that iconicity emerges even on a completely unconstrainted task. In Experiment 2 (Experiment 2a: text, Experiment 2b: speech), we simulated language change in the laboratory (as iterated learning) and found that both forms of iconicity were introduced and maintained through generations of language users. Thus, we demonstrate the emergence of iconicity in spoken languages, and we argue that these results reﬂect a pressure for language systems to be referential, which favors iconic forms in the cultural evolution of language (at least up to a point where it is balanced by other pressures, e.g., discriminability). This can explain why we have iconicity across natural languages and may have implications for debates on language origins.</t>
  </si>
  <si>
    <t>2293-2308</t>
  </si>
  <si>
    <t>Reyes-Jaquez, Bolivar; Koenig, Melissa A.</t>
  </si>
  <si>
    <t>The development of a morality against power abuse: The case of bribery.</t>
  </si>
  <si>
    <t>10.1037/xge0000926</t>
  </si>
  <si>
    <t>http://doi.apa.org/getdoi.cfm?doi=10.1037/xge0000926</t>
  </si>
  <si>
    <t>In three experiments, we presented children and adults with opportunities to condemn acts resembling bribery, a prevalent form of power abuse. Adults and children (N = 333) in the United States rated the acceptability of actions by contest judges. Judges used their position in a self-serving (e.g., accepted or requested gifts from contestants prior to picking winners) versus responsible (e.g., rejected gifts, accepted gifts after judging) way. Across experiments, children by age 10 gave harsher ratings to judges who accepted or requested gifts prior to selecting the contest winners. Further, children expected judges to become biased (Experiment 1) and secretive (Experiment 2) if they accepted gifts during the contest. Children’s judgments were inﬂuenced by characters’ authority level (Experiment 3) and varied as a function of age and modality of assessment (e.g., whether gifts were accepted vs. rejected). Taken together, these results constitute evidence that by late childhood people showcase an emerging moral stance against unethical actions linked to authority-based corruption.</t>
  </si>
  <si>
    <t>2362-2374</t>
  </si>
  <si>
    <t>Xie, Xin; Liu, Linda; Jaeger, T. Florian</t>
  </si>
  <si>
    <t>Cross-talker generalization in the perception of nonnative speech: A large-scale replication.</t>
  </si>
  <si>
    <t>10.1037/xge0001039</t>
  </si>
  <si>
    <t>http://doi.apa.org/getdoi.cfm?doi=10.1037/xge0001039</t>
  </si>
  <si>
    <t>Speech perception depends on the ability to generalize previously experienced input effectively across talkers. How such cross-talker generalization is achieved has remained an open question. In a seminal study, Bradlow &amp; Bent (2008, henceforth BB08) found that exposure to just 5 min of accented speech can elicit improved recognition that generalizes to an unfamiliar talker of the same accent (N = 70 participants). Cross-talker generalization was, however, only observed after exposure to multiple talkers of the accent, not after exposure to a single accented talker. This contrast between single- and multitalker exposure has been highly inﬂuential beyond research on speech perception, suggesting a critical role of exposure variability in learning and generalization. We assess the replicability of BB08’s ﬁndings in two large-scale perception experiments (total N = 640) including 20 unique combinations of exposure and test talkers. Like BB08, we ﬁnd robust evidence for cross-talker generalization after multitalker exposure. Unlike BB08, we also ﬁnd evidence for generalization after single-talker exposure. The degree of cross-talker generalization depends on the speciﬁc combination of exposure and test talker. This and other recent ﬁndings suggest that exposure to cross-talker variability is not necessary for cross-talker generalization. Variability during exposure might affect generalization only indirectly, mediated through the informativeness of exposure about subsequent speech during test: Similarity-based inferences can explain both the original BB08 and the present ﬁndings. We present Bayesian data analysis, including Bayesian meta-analyses and replication tests for generalized linear mixed models. All data, stimuli, and reproducible literate (R markdown) code are shared via OSF.</t>
  </si>
  <si>
    <t>e22-e56</t>
  </si>
  <si>
    <t>Zhou, Jifan; Xu, Tiange; Zhao, Xinying; Chen, Jiaqian; Zhao, Yang; Dong, Huyun; Zhang, Meng</t>
  </si>
  <si>
    <t>The automatic processing of social information in working memory.</t>
  </si>
  <si>
    <t>10.1037/xge0001046</t>
  </si>
  <si>
    <t>http://doi.apa.org/getdoi.cfm?doi=10.1037/xge0001046</t>
  </si>
  <si>
    <t>Working memory has been considered an active buffer for processing perceptual representations in a progressive manner, integrating information involuntarily to form structured mental representations. The automatic integration of objects’ physical features in working memory has been well documented, although its social aspect remains unknown. The current study examines whether working memory would automatically process social information, that is, extract social information from memory content to form a higher-level social representation. Through four experiments, we demonstrate that participants could spontaneously infer personality traits when required to hold the social information implying others’ traits in working memory, without the explicit goal of trait inference or awareness of the inference processes. Results show that participants mistook the memorized words for inferred trait words; such “errors” were then accumulated and ampliﬁed when the information was transmitted from person to person, during which the social information was brieﬂy stored in working memory and reproduced after a short time. These ﬁndings indicate that working memory may automatically integrate social information into hierarchically structured mental representations.</t>
  </si>
  <si>
    <t>2321-2345</t>
  </si>
  <si>
    <t>Winsor, Alice A.; Flowe, Heather D.; Seale-Carlisle, Travis M.; Killeen, Isabella M.; Hett, Danielle; Jores, Theo; Ingham, Madeleine; Lee, Byron P.; Stevens, Laura M.; Colloff, Melissa F.</t>
  </si>
  <si>
    <t>Child witness expressions of certainty are informative.</t>
  </si>
  <si>
    <t>10.1037/xge0001049</t>
  </si>
  <si>
    <t>http://doi.apa.org/getdoi.cfm?doi=10.1037/xge0001049</t>
  </si>
  <si>
    <t>Children are frequently witnesses of crime. In the witness literature and legal systems, children are often deemed to have unreliable memories. Yet, in the basic developmental literature, young children can monitor their memory. To address these contradictory conclusions, we reanalyzed the conﬁdence–accuracy relationship in basic and applied research. Conﬁdence provided considerable information about memory accuracy, from at least age 8, but possibly younger. We also conducted an experiment where children in young (4–6 years), middle (7–9 years), and late (10–17 years) childhood (N = 2,205) watched a person in a video and then identiﬁed that person from a police lineup. Children provided a conﬁdence rating (an explicit judgment) and used an interactive lineup—in which the lineup faces can be rotated—and we analyzed children’s viewing behavior (an implicit measure of metacognition). A strong conﬁdence–accuracy relationship was observed from age 10 and an emerging relationship from age 7. A constant likelihood ratio signal-detection model can be used to understand these ﬁndings. Moreover, in all ages, interactive viewing behavior differed in children who made correct versus incorrect suspect identiﬁcations. Our research reconciles the apparent divide between applied and basic research ﬁndings and suggests that the fundamental architecture of metacognition that has previously been evidenced in basic list-learning paradigms also underlies performance on complex applied tasks. Contrary to what is believed by legal practitioners, but similar to what has been found in the basic literature, identiﬁcations made by children can be reliable when appropriate metacognitive measures are used to estimate accuracy.</t>
  </si>
  <si>
    <t>2387-2407</t>
  </si>
  <si>
    <t>Shang, Linlin; Little, Daniel R.; Webb, Margaret E.; Eidels, Ami; Yang, Cheng-Ta</t>
  </si>
  <si>
    <t>The workload capacity of semantic search in convergent thinking.</t>
  </si>
  <si>
    <t>10.1037/xge0001045</t>
  </si>
  <si>
    <t>http://doi.apa.org/getdoi.cfm?doi=10.1037/xge0001045</t>
  </si>
  <si>
    <t>The present study used Systems Factorial Technology (Townsend &amp; Nozawa, 1995) to investigate how people combine dual cues in semantic memory search. Our aims were (a) to understand how cues interact during the process of semantic search in convergent thinking and (b) to determine how workload capacity (i.e. cue-processing efﬁciency) is related to search performance. In two experiments, participants completed a typical convergent thinking test and a word production task. The results revealed that: (a) collective evidence supports similar patterns in cue-combination strategy despite individual differences in workload capacity, and (b) there exists a negative correlation between workload capacity and performance on convergent thinking test. A potential explanation is that, for the creative individual, loading many candidate answers leads to consumption of substantial processing resources that obtains as low workload capacity but also allows creative individuals to switch more easily from one candidate to another so that there is a higher probability of successfully producing an answer within a limited time. Our results further imply that workload capacity is a signiﬁcant factor for the semantic search process in convergent thinking and provides new insight on the model of semantic search and creativity.</t>
  </si>
  <si>
    <t>2230-2245</t>
  </si>
  <si>
    <t>Arbuzova, Polina; Peters, Caroline; Röd, Lukas; Koß, Christina; Maurer, Heiko; Maurer, Lisa K.; Müller, Hermann; Verrel, Julius; Filevich, Elisa</t>
  </si>
  <si>
    <t>Measuring metacognition of direct and indirect parameters of voluntary movement.</t>
  </si>
  <si>
    <t>10.1037/xge0000892</t>
  </si>
  <si>
    <t>http://doi.apa.org/getdoi.cfm?doi=10.1037/xge0000892</t>
  </si>
  <si>
    <t>2208-2229</t>
  </si>
  <si>
    <t>Mildner, Judith N.; Tamir, Diana I.</t>
  </si>
  <si>
    <t>The people around you are inside your head: Social context shapes spontaneous thought.</t>
  </si>
  <si>
    <t>10.1037/xge0001057</t>
  </si>
  <si>
    <t>http://doi.apa.org/getdoi.cfm?doi=10.1037/xge0001057</t>
  </si>
  <si>
    <t>2375-2386</t>
  </si>
  <si>
    <t>Ho, Mark K.; Cushman, Fiery; Littman, Michael L.; Austerweil, Joseph L.</t>
  </si>
  <si>
    <t>Communication in action: Planning and interpreting communicative demonstrations.</t>
  </si>
  <si>
    <t>10.1037/xge0001035</t>
  </si>
  <si>
    <t>http://doi.apa.org/getdoi.cfm?doi=10.1037/xge0001035</t>
  </si>
  <si>
    <t>2246-2272</t>
  </si>
  <si>
    <t>Bahle, Brett; Kershner, Ariel M.; Hollingworth, Andrew</t>
  </si>
  <si>
    <t>Categorical cuing: Object categories structure the acquisition of statistical regularities to guide visual search.</t>
  </si>
  <si>
    <t>10.1037/xge0001059</t>
  </si>
  <si>
    <t>http://doi.apa.org/getdoi.cfm?doi=10.1037/xge0001059</t>
  </si>
  <si>
    <t>Recent statistical regularities have been demonstrated to inﬂuence visual search across a wide variety of learning mechanisms and search features. To function in the guidance of real-world search, however, such learning must be contingent on the context in which the search occurs and the object that is the target of search. The former has been studied extensively under the rubric of contextual cuing. Here, we examined, for the ﬁrst time, categorical cuing: The role of object categories in structuring the acquisition of statistical regularities used to guide visual search. After an exposure session in which participants viewed six exemplars with the same general color in each of 40 different real-world categories, they completed a categorical search task, in which they searched for any member of a category based on a label cue. Targets that matched recent within-category regularities were found faster than targets that did not (Experiment 1). Such categorical cuing was also found to span multiple recent colors within a category (Experiment 2). It was observed to inﬂuence both the guidance of search to the target object (Experiment 3) and the basic operation of assigning single exemplars to categories (Experiment 4). Finally, the rapid acquisition of category-speciﬁc regularities was also quickly modiﬁed, with the beneﬁt rapidly decreasing during the search session as participants were exposed equally to the two possible colors in each category. The results demonstrate that object categories organize the acquisition of perceptual regularities and that this learning exerts strong control over the instantiation of the category representation as a template for visual search.</t>
  </si>
  <si>
    <t>2021-12</t>
  </si>
  <si>
    <t>2552-2566</t>
  </si>
  <si>
    <t>Prasad, Seema G.; Mishra, Ramesh Kumar; Klein, Raymond M.</t>
  </si>
  <si>
    <t>Re-examining attention capture at irrelevant (ignored?) locations.</t>
  </si>
  <si>
    <t>10.1037/xge0001061</t>
  </si>
  <si>
    <t>http://doi.apa.org/getdoi.cfm?doi=10.1037/xge0001061</t>
  </si>
  <si>
    <t>e57-e65</t>
  </si>
  <si>
    <t>Smalle, Eleonore H. M.; Muylle, Merel; Duyck, Wouter; Szmalec, Arnaud</t>
  </si>
  <si>
    <t>Less is more: Depleting cognitive resources enhances language learning abilities in adults.</t>
  </si>
  <si>
    <t>10.1037/xge0001058</t>
  </si>
  <si>
    <t>http://doi.apa.org/getdoi.cfm?doi=10.1037/xge0001058</t>
  </si>
  <si>
    <t>It is still an unresolved question why adults do not learn languages as effortlessly as children do. We tested the hypothesis that the higher cognitive control abilities in adults interfere with implicit learning mechanisms relevant for language acquisition. Across 2 days, Dutch-speaking adults were asked to rapidly recite novel syllable strings in which, unannounced to the participants, the allowed position of a phoneme depended on another adjacent phoneme. Their cognitive control system was either depleted or not depleted prior to learning, after performing an individually tailored dual working-memory task under high or low cognitive load. A third group did not perform any cognitive task prior to training. Speech error analyses revealed stronger (and faster) learning of the novel phoneme combination constraints in the cognitively depleted group compared with the other two groups. This indicates that late-developing cognitive control abilities, and in particular attentional control, constitute an important antagonist of implicit learning behavior relevant for language acquisition. These ﬁndings offer novel insights into developmental changes in implicit learning mechanisms and how to alter them temporarily in order to improve language skills in adults.</t>
  </si>
  <si>
    <t>2423-2434</t>
  </si>
  <si>
    <t>Jacob, Len P. L.; Potter, Kevin W.; Huber, David E.</t>
  </si>
  <si>
    <t>A neural habituation account of the negative compatibility effect.</t>
  </si>
  <si>
    <t>10.1037/xge0001055</t>
  </si>
  <si>
    <t>http://doi.apa.org/getdoi.cfm?doi=10.1037/xge0001055</t>
  </si>
  <si>
    <t>The negative compatibility effect (NCE) is the ﬁnding of slower reaction times (RTs) to report the direction of a target arrow following a subliminal prime arrow pointed in the same direction. The NCE is commonly thought to reﬂect automatic response inhibition, and on this assumption, it has recently been used to assess various motor disorders. Here we propose a fundamentally different account of the NCE: one that relates the NCE to a broader class of paradigms that reveal behavioral deﬁcits with repetition priming. We propose that the NCE is a “cognitive aftereffect,” as explained with the neural habituation model of Huber and O’Reilly (2003). To identify the underlying perceptual dynamics by reducing the role of response preparation, we developed a novel variant of the NCE task with threshold accuracy rather than RT as the dependent measure. This revealed a transition from positive to negative priming as a function of prime duration, and a second experiment ruled out response priming. The perceptual dynamics of the neural habituation model were ﬁt to these results and then ﬁxed in applying the model to the NCE literature. Application of the model to RTs added a response layer that accumulates response information throughout the trial. With this addition, the model captured results found in the NCE literature that are inconsistent with a response inhibition account. Situations that produce a positive compatibility effect, rather than an NCE, were explained as response priming, whereas NCE effects were explained as a cognitive aftereffect, rooted in perceptual dynamics.</t>
  </si>
  <si>
    <t>2567-2590</t>
  </si>
  <si>
    <t>Wong, Vincent Chi; Wyer, Robert S.; Wyer, Natalie A.; Adaval, Rashmi</t>
  </si>
  <si>
    <t>Dimensions of holistic thinking: Implications for nonsocial information processing across cultures.</t>
  </si>
  <si>
    <t>10.1037/xge0001060</t>
  </si>
  <si>
    <t>http://doi.apa.org/getdoi.cfm?doi=10.1037/xge0001060</t>
  </si>
  <si>
    <t>Representatives of Asian and Western countries often differ in terms of both their social orientation (e.g., collectivism vs. individualism) and their thinking style (holistic vs. analytic). The disposition to think of oneself in relation to others or to the collective to which one belongs appears similar to a more general holistic thinking style (the disposition to think of elements of a stimulus in relation to one another or their context), suggesting that they may have similar roots. Nevertheless, the low correlations among measures of these characteristics (e.g., Na et al., 2010) indicate that holistic thinking might be multidimensional. To obtain a clearer picture of this multidimensionality, we constructed a procedure that could be used both to assess and to induce three different styles of cognitive processing that reﬂect different aspects of holistic thinking: speciﬁcally, the tendencies (a) to respond to the conﬁguration of a stimulus as a whole without regard to the elements that compose it, (b) to think about stimulus elements in relation to their context, and (c) to think about stimulus elements in relation to one another. Indian, Hong Kong Chinese, North American, and British participants differed in their tendency to use these types of thinking. Moreover, priming these different styles of holistic thinking experimentally affected the performance of only those cognitive tasks that required these thinking styles. Finally, although cultural groups differed spontaneously in their performance of tasks to which different types of holistic thinking were relevant, experimentally inducing these thinking styles eliminated these between-culture differences in performance. Such differences were generally unrelated to measures of social orientation typically used to distinguish representatives of Western and Asian countries.</t>
  </si>
  <si>
    <t>2636-2658</t>
  </si>
  <si>
    <t>André, Quentin; de Langhe, Bart</t>
  </si>
  <si>
    <t>No evidence for loss aversion disappearance and reversal in Walasek and Stewart (2015).</t>
  </si>
  <si>
    <t>10.1037/xge0001052</t>
  </si>
  <si>
    <t>http://doi.apa.org/getdoi.cfm?doi=10.1037/xge0001052</t>
  </si>
  <si>
    <t>Loss aversion—the idea that losses loom larger than equivalent gains—is one of the most important ideas in Behavioral Economics. In an inﬂuential article published in the Journal of Experimental Psychology: General, Walasek and Stewart (2015) test an implication of decision by sampling theory: Loss aversion can disappear, and even reverse, depending on the distribution of gains and losses people have encountered. In this article, we show that the pattern of results reported in Walasek and Stewart (2015) should not be taken as evidence that loss aversion can disappear and reverse, or that decision by sampling is the origin of loss aversion. It emerges because the estimates of loss aversion are computed on different lotteries in different conditions. In other words, the experimental paradigm violates measurement invariance, and is invalid. We show that analyzing only the subset of lotteries that are common across conditions eliminates the pattern of results. We note that other recently published articles use similar experimental designs, and we discuss general implications for empirical examinations of utility functions.</t>
  </si>
  <si>
    <t>2659-2665</t>
  </si>
  <si>
    <t>Mahadevan, Nikhila; Gregg, Aiden P.; Sedikides, Constantine</t>
  </si>
  <si>
    <t>Self-esteem as a hierometer: Sociometric status is a more potent and proximate predictor of self-esteem than socioeconomic status.</t>
  </si>
  <si>
    <t>10.1037/xge0001056</t>
  </si>
  <si>
    <t>http://doi.apa.org/getdoi.cfm?doi=10.1037/xge0001056</t>
  </si>
  <si>
    <t>The link between status and self-esteem remains theoretically and empirically controversial. To help clarify it, we proposed an integrated account of status and self-esteem, and tested several hypotheses derived from it. We distinguished between two types of status: socioeconomic status (SES; education, income, occupation) and sociometric status (SMS; respect, admiration, importance). We then examined how they related to one another and to self-esteem across ﬁve studies (N = 2,018). As hypothesized, in Studies 1–2 (cross-sectional), SES and SMS correlated positively with one another, and both correlated positively with self-esteem, yet SMS predicted self-esteem more strongly than SES did. Moreover, SMS mediated the link between SES and self-esteem, and this statistical model ﬁt the data better than an alternative model where SMS and SES reversed roles. Studies 3–5 demonstrated causal links experimentally. In Study 3, manipulating SES to be higher (vs. lower) led to higher (vs. lower) SMS and state self-esteem, with SMS again statistically mediating the impact of SES on state self-esteem. In Study 4, manipulating SMS to be higher (vs. lower) led to higher (vs. lower) state self-esteem. Finally, in Study 5, manipulating SMS showed that it causally mediated the link between SES and state self-esteem. Our ﬁndings persisted across multiple measurement formats and after controlling for the Big Five personality traits. They point to SMS being a more powerful and proximate predictor of self-esteem than SES, thereby illuminating the link between status and self-esteem, and adding to a growing literature on the psychology of status.</t>
  </si>
  <si>
    <t>2613-2635</t>
  </si>
  <si>
    <t>Servant, Mathieu; Logan, Gordon D.; Gajdos, Thibault; Evans, Nathan J.</t>
  </si>
  <si>
    <t>An integrated theory of deciding and acting.</t>
  </si>
  <si>
    <t>10.1037/xge0001063</t>
  </si>
  <si>
    <t>http://doi.apa.org/getdoi.cfm?doi=10.1037/xge0001063</t>
  </si>
  <si>
    <t>2435-2454</t>
  </si>
  <si>
    <t>Francioli, Stéphane P.; North, Michael S.</t>
  </si>
  <si>
    <t>Youngism: The content, causes, and consequences of prejudices toward younger adults.</t>
  </si>
  <si>
    <t>10.1037/xge0001064</t>
  </si>
  <si>
    <t>http://doi.apa.org/getdoi.cfm?doi=10.1037/xge0001064</t>
  </si>
  <si>
    <t>Research on ageism has focused largely on perceptions of and biases targeting older adults, implicitly assuming that age-based stigma increases throughout the life span and that young adults beneﬁt from favorable views relative to their older counterparts. In a series of eight studies (N = 2,323), we provide evidence to the contrary. We theorize that, in sharp contrast with ageism toward older adults, which revolves around fear and discomfort with the target’s later life stage, youngism (i.e., ageism toward young adults) is primarily generationally focused, aiming at contemporaneous generations of young adults rather than young adults in general. Consistent with this theorizing, we ﬁnd that today’s young adults are ascribed a mixed stereotype content (Study 1a–1c), subject to harsher social judgments than both older age groups (Study 2) and recollections of former generations at the same age (Study 3a and 3b), and victim of discriminatory behaviors (Study 4 and 5). By comprehensively documenting cognitive, emotional, and behavioral evidence of youngism, the present work challenges the idea that ageism only reﬂects a plight of later-life aging. Instead, we show not only that ageism can target other age groups but also that the nature and content of ageism vary across the life span.</t>
  </si>
  <si>
    <t>2591-2612</t>
  </si>
  <si>
    <t>Cohen, Doron; Erev, Ido</t>
  </si>
  <si>
    <t>Over and under commitment to a course of action in decisions from experience.</t>
  </si>
  <si>
    <t>10.1037/xge0001066</t>
  </si>
  <si>
    <t>http://doi.apa.org/getdoi.cfm?doi=10.1037/xge0001066</t>
  </si>
  <si>
    <t>Many natural activities involve “stopping dilemmas”: situations that require a repeated decision between investing effort to achieve some valued goal and stopping that effort to try something else. Previous research into these problems highlights two contradicting biases. While one class of studies suggests a tendency to stop too late (e.g., escalation of commitment), another class of studies suggests a tendency to give up too early (e.g., learned helplessness). Our paper clariﬁes the conditions that trigger these biases by focusing on two factors: the decision mode (ongoing decisions vs. planning in advance) and the probability each search effort will be costly. We ﬁnd that experience with stopping dilemmas produces a reversed sunk-cost effect: Most participants stop too early when search is frequently costly but stop too late when search is usually rewarding. This effect can be explained by assuming that stopping decisions reﬂect reliance on small samples of past experiences with similar stopping dilemmas. Comparison of ongoing and planning decisions reveals an interaction: planning in advance increased search when searching was frequently costly, but decreased search when most search efforts were rewarding. This interaction can be explained by assuming a contingent re-evaluation process: Recent losses increase the tendency to reevaluate a plan to continue the search, and recent gains increase the tendency to reevaluate a plan to stop. In addition, we observe a preference for stopping strategies that imply maximal search. We assume this reﬂects an attempt to explore the full problem space.</t>
  </si>
  <si>
    <t>2455-2471</t>
  </si>
  <si>
    <t>Skovgaard-Olsen, Niels; Stephan, Simon; Waldmann, Michael R.</t>
  </si>
  <si>
    <t>Conditionals and the hierarchy of causal queries.</t>
  </si>
  <si>
    <t>10.1037/xge0001062</t>
  </si>
  <si>
    <t>http://doi.apa.org/getdoi.cfm?doi=10.1037/xge0001062</t>
  </si>
  <si>
    <t>Recent studies indicate that indicative conditionals like “If people wear masks, the spread of Covid-19 will be diminished” require a probabilistic dependency between their antecedents and consequents to be acceptable (Skovgaard-Olsen et al., 2016). But it is easy to make the slip from this claim to the thesis that indicative conditionals are acceptable only if this probabilistic dependency results from a causal relation between antecedent and consequent. According to Pearl (2009), understanding a causal relation involves multiple, hierarchically organized conceptual dimensions: prediction, intervention, and counterfactual dependence. In a series of experiments, we test the hypothesis that these conceptual dimensions are differentially encoded in indicative and counterfactual conditionals. If this hypothesis holds, then there are limits as to how much of a causal relation is captured by indicative conditionals alone. Our results show that the acceptance of indicative and counterfactual conditionals can become dissociated. Furthermore, it is found that the acceptance of both is needed for accepting a causal relation between two co-occurring events. The implications that these ﬁndings have for the hypothesis above, and for recent debates at the intersection of the psychology of reasoning and causal judgment, are critically discussed. Our ﬁndings are consistent with viewing indicative conditionals as answering predictive queries requiring evidential relevance (even in the absence of direct causal relations). Counterfactual conditionals in contrast target causal relevance, speciﬁcally. Finally, we discuss the implications our results have for the yet unsolved question of how reasoners succeed in constructing causal models from verbal descriptions.</t>
  </si>
  <si>
    <t>2472-2505</t>
  </si>
  <si>
    <t>Walasek, Lukasz; Mullett, Timothy L.; Stewart, Neil</t>
  </si>
  <si>
    <t>Acceptance of mixed gambles is sensitive to the range of gains and losses experienced, and estimates of lambda (λ) are not a reliable measure of loss aversion: Reply to André and de Langhe (2021).</t>
  </si>
  <si>
    <t>10.1037/xge0001054</t>
  </si>
  <si>
    <t>http://doi.apa.org/getdoi.cfm?doi=10.1037/xge0001054</t>
  </si>
  <si>
    <t>Walasek and Stewart (2015) demonstrated that loss aversion estimated from ﬁtting accept–reject choice data from a set of 50–50 gambles can be made to disappear or even reverse by manipulating the range of gains and losses experienced in different conditions. André and de Langhe (2021) critique this conclusion because in estimating loss aversion on different choice sets, Walasek and Stewart (2015) have violated measurement invariance. They show, and we agree, that when loss aversion is estimated on the choices common to all conditions, there is no difference in prospect theory’s k parameter. But there are two problems here. First, while there are no differences in ks across conditions, there are very large differences in the proportion of the common gambles that are accepted, which André and de Langhe chose not to report. These choice proportion differences are consistent with decision by sampling (but are inconsistent with prospect theory or any of the alternative mechanisms proposed by André &amp; de Langhe, 2021). Second, we demonstrate a much more general problem related to the issue of measurement invariance: that k estimated from the accept–reject choices is extremely unreliable and does not generalize even across random splits within large, balanced choice sets. It is therefore not possible to determine whether differences in choice proportions are due to loss aversion or to a bias in accepting or rejecting mixed gambles. We conclude that context has large effects on the acceptance of mixed gambles and that it is futile to estimate k from accept–reject choices.</t>
  </si>
  <si>
    <t>2666-2670</t>
  </si>
  <si>
    <t>How (not) to test theory with data: Illustrations from Walasek, Mullett, and Stewart (2020).</t>
  </si>
  <si>
    <t>10.1037/xge0001053</t>
  </si>
  <si>
    <t>http://doi.apa.org/getdoi.cfm?doi=10.1037/xge0001053</t>
  </si>
  <si>
    <t>André and de Langhe (2021) pointed out that Walasek and Stewart (2015) estimated loss aversion on different lotteries in different conditions. Because of this ﬂaw in the experimental design, their results should not be taken as evidence that loss aversion can disappear and reverse, or that decision by sampling is the origin of loss aversion. In their response to André and de Langhe (2021); Walasek et al. (2021) defend the link between decision by sampling and loss aversion. We take their response as an opportunity to emphasize three guiding principles when testing theory with data: (a) Look for data that are uniquely predicted by the theory, (b) Do not ignore data that contradict the theory, and (c) If an experiment is ﬂawed, ﬁx it. In light of these principles, we do not believe that Walasek et al. (2021) provide new insights about the origin and stability of loss aversion.</t>
  </si>
  <si>
    <t>2671-2674</t>
  </si>
  <si>
    <t>Scotti, Paul S.; Hong, Yoolim; Leber, Andrew B.; Golomb, Julie D.</t>
  </si>
  <si>
    <t>Visual working memory items drift apart due to active, not passive, maintenance.</t>
  </si>
  <si>
    <t>10.1037/xge0000890</t>
  </si>
  <si>
    <t>http://doi.apa.org/getdoi.cfm?doi=10.1037/xge0000890</t>
  </si>
  <si>
    <t>2506-2524</t>
  </si>
  <si>
    <t>Martin, Jessie D.; Tsukahara, Jason S.; Draheim, Christopher; Shipstead, Zach; Mashburn, Cody A.; Vogel, Edward K.; Engle, Randall W.</t>
  </si>
  <si>
    <t>The visual arrays task: Visual storage capacity or attention control?</t>
  </si>
  <si>
    <t>10.1037/xge0001048</t>
  </si>
  <si>
    <t>http://doi.apa.org/getdoi.cfm?doi=10.1037/xge0001048</t>
  </si>
  <si>
    <t>2525-2551</t>
  </si>
  <si>
    <t>Dyason, Katelyn M.; Low-Choy, Samantha; O'Donovan, Analise; Shanley, Dianne C.</t>
  </si>
  <si>
    <t>Modeling individualized trajectories of symptom change to improve feedback procedures in psychotherapy.</t>
  </si>
  <si>
    <t>Journal of Consulting and Clinical Psychology</t>
  </si>
  <si>
    <t>1939-2117, 0022-006X</t>
  </si>
  <si>
    <t>10.1037/ccp0000614</t>
  </si>
  <si>
    <t>http://doi.apa.org/getdoi.cfm?doi=10.1037/ccp0000614</t>
  </si>
  <si>
    <t>Understanding how and when change occurs in psychotherapy can help psychotherapists generate hypotheses about the mechanisms of change for each client. Individualized modeling of symptom change over the course of psychotherapy can complement current feedback procedures by generating highly specific information about each client’s progress, allowing psychotherapists to better understand and predict their clients’ responses to psychotherapy.</t>
  </si>
  <si>
    <t>34-48</t>
  </si>
  <si>
    <t>Pachkowski, Mikayla C.; Hewitt, Paul L.; Klonsky, E. David</t>
  </si>
  <si>
    <t>Examining suicidal desire through the lens of the three-step theory: A cross-sectional and longitudinal investigation in a community sample.</t>
  </si>
  <si>
    <t>10.1037/ccp0000546</t>
  </si>
  <si>
    <t>http://doi.apa.org/getdoi.cfm?doi=10.1037/ccp0000546</t>
  </si>
  <si>
    <t>This study supports the validity and predictive utility of two steps of the Three-Step Theory of suicide in a community sample of adults. Pain, hopelessness, and connectedness exhibited moderate to strong relationships to current and future suicidal desire in a manner predicted by the theory. Findings suggest that the Three-Step Theory may be a useful perspective for guiding conceptualization and mitigation of suicidal desire.</t>
  </si>
  <si>
    <t>Bauer, Brian W.; Karnick, Aleksandrs; Wells, Tony T.; Tucker, Raymond P.; Capron, Daniel W.</t>
  </si>
  <si>
    <t>Altering preferences for suicide crisis resources using the decoy nudge: Evidence of context-dependent effects in suicide prevention decision making.</t>
  </si>
  <si>
    <t>10.1037/ccp0000617</t>
  </si>
  <si>
    <t>http://doi.apa.org/getdoi.cfm?doi=10.1037/ccp0000617</t>
  </si>
  <si>
    <t>Suicide-relevant decisions, such as choosing suicide prevention crisis resources, are context dependent and vulnerable to cognitive heuristics and biased decision making. Results from three studies suggested that using a time- and cost-effective behavioral economic intervention (i.e., nudges) can effectively alter preferences for suicide prevention resources. These studies indicate the importance of considering behavioral economic theory when understanding both distal (and likely proximal) suicide-relevant decision making.</t>
  </si>
  <si>
    <t>Anastopoulos, Arthur D.; Langberg, Joshua M.; Eddy, Laura D.; Silvia, Paul J.; Labban, Jeffrey D.</t>
  </si>
  <si>
    <t>A randomized controlled trial examining CBT for college students with ADHD.</t>
  </si>
  <si>
    <t>10.1037/ccp0000553</t>
  </si>
  <si>
    <t>http://doi.apa.org/getdoi.cfm?doi=10.1037/ccp0000553</t>
  </si>
  <si>
    <t>College students with attention deficit/hyperactivity disorder (ADHD) face numerous challenges in their daily lives that make it difficult to achieve personal and career goals. Findings from our recently completed clinical trial show that ACCESS—Accessing Campus Connections and Empowering Student Success—is a promising new evidence-based treatment that gives college students with ADHD the knowledge and skills necessary to be more successful.</t>
  </si>
  <si>
    <t>21-33</t>
  </si>
  <si>
    <t>Zilcha-Mano, Sigal; Goldstein, Pavel; Dolev-Amit, Tohar; Shamay-Tsoory, Simone</t>
  </si>
  <si>
    <t>Oxytocin synchrony between patients and therapists as a mechanism underlying effective psychotherapy for depression.</t>
  </si>
  <si>
    <t>10.1037/ccp0000619</t>
  </si>
  <si>
    <t>http://doi.apa.org/getdoi.cfm?doi=10.1037/ccp0000619</t>
  </si>
  <si>
    <t>To our knowledge, this is the first study to focus on the biological synchrony between patients and their therapists during treatment sessions and to suggest that this synchrony is an important mechanism underlying the effects of impaired interpersonal functioning on treatment outcome. Patients with poorer social functioning at baseline were less biologically synchronized with their therapists during treatment sessions, and the poorer synchrony was associated with lower ability to benefit from treatment and to achieve symptoms reduction.</t>
  </si>
  <si>
    <t>49-57</t>
  </si>
  <si>
    <t>Ginley, Meredith K.; Pfund, Rory A.; Rash, Carla J.; Zajac, Kristyn</t>
  </si>
  <si>
    <t>Long-term efficacy of contingency management treatment based on objective indicators of abstinence from illicit substance use up to 1 year following treatment: A meta-analysis.</t>
  </si>
  <si>
    <t>10.1037/ccp0000552</t>
  </si>
  <si>
    <t>http://doi.apa.org/getdoi.cfm?doi=10.1037/ccp0000552</t>
  </si>
  <si>
    <t>This meta-analysis provides a summary of long-term outcomes of contingency management treatment using objective indices of drug use. Contingency management was found to be more efficacious than either standard care or other evidence-based approaches up to 1 year following the discontinuation of incentives.</t>
  </si>
  <si>
    <t>58-71</t>
  </si>
  <si>
    <t>Blashill, Aaron J.; Fox, Kathryn; Feinstein, Brian A.; Albright, Christopher A.; Calzo, Jerel P.</t>
  </si>
  <si>
    <t>Nonsuicidal self-injury, suicide ideation, and suicide attempts among sexual minority children.</t>
  </si>
  <si>
    <t>10.1037/ccp0000624</t>
  </si>
  <si>
    <t>http://doi.apa.org/getdoi.cfm?doi=10.1037/ccp0000624</t>
  </si>
  <si>
    <t>This study shows that sexual minority children experience signiﬁcant disparities in SITBs compared to their heterosexual peers. Future suicide prevention efforts targeting sexual minority children could reduce these disparities.</t>
  </si>
  <si>
    <t>73-80</t>
  </si>
  <si>
    <t>Schulte, Marya T.; Armistead, Lisa; Murphy, Debra A.; Marelich, William</t>
  </si>
  <si>
    <t>Multisite longitudinal efficacy trial of a disclosure intervention (TRACK) for HIV+ mothers.</t>
  </si>
  <si>
    <t>10.1037/ccp0000622</t>
  </si>
  <si>
    <t>http://doi.apa.org/getdoi.cfm?doi=10.1037/ccp0000622</t>
  </si>
  <si>
    <t>This study suggests that a targeted brief intervention for MLH can increase the likelihood of disclosure across geographically diverse populations, largely by boosting conﬁdence to disclose serostatus. Mental health outcomes for mothers and children can also be positively impacted; however, changes in family dynamics may require longer and more involved intervention.</t>
  </si>
  <si>
    <t>81-95</t>
  </si>
  <si>
    <t>Halfon, Sibel</t>
  </si>
  <si>
    <t>Psychodynamic technique and therapeutic alliance in prediction of outcome in psychodynamic child psychotherapy.</t>
  </si>
  <si>
    <t>10.1037/ccp0000620</t>
  </si>
  <si>
    <t>http://doi.apa.org/getdoi.cfm?doi=10.1037/ccp0000620</t>
  </si>
  <si>
    <t>This was the ﬁrst study to suggest that psychodynamic interventions are associated with less problems in the context of a strong therapeutic relationship in psychodynamic child psychotherapy. An increase in psychodynamic interventions may be associated with a negative therapeutic reaction if the therapeutic alliance has not been established. Children with comorbid problems beneﬁt from a strong relationship and not necessarily psychodynamic technique in the short-run. Long-term follow-up may be needed to observe the effects of psychodynamic interventions in this population.</t>
  </si>
  <si>
    <t>96-109</t>
  </si>
  <si>
    <t>Wood, Jeffrey J.; Sze Wood, Karen; Chuen Cho, An; Rosenau, Kashia A.; Cornejo Guevara, Maria; Galán, Chardée; Bazzano, Alicia; Zeldin, Ari S.; Hellemann, Gerhard</t>
  </si>
  <si>
    <t>Modular cognitive behavioral therapy for autism-related symptoms in children: A randomized controlled trial.</t>
  </si>
  <si>
    <t>10.1037/ccp0000621</t>
  </si>
  <si>
    <t>http://doi.apa.org/getdoi.cfm?doi=10.1037/ccp0000621</t>
  </si>
  <si>
    <t>There is currently no well-established psychotherapy treatment for autism-related symptoms. The present study identiﬁed cognitive behavioral therapy as a potential treatment for reducing symptom severity among children with autism spectrum disorder.</t>
  </si>
  <si>
    <t>110-125</t>
  </si>
  <si>
    <t>Crane, Margaret E.; Norris, Lesley A.; Frank, Hannah E.; Klugman, Joshua; Ginsburg, Golda S.; Keeton, Courtney; Albano, Anne Marie; Piacentini, John; Peris, Tara S.; Compton, Scott N.; Sakolsky, Dara; Birmaher, Boris; Kendall, Philip C.</t>
  </si>
  <si>
    <t>Impact of treatment improvement on long-term anxiety: Results from CAMS and CAMELS.</t>
  </si>
  <si>
    <t>10.1037/ccp0000523</t>
  </si>
  <si>
    <t>http://doi.apa.org/getdoi.cfm?doi=10.1037/ccp0000523</t>
  </si>
  <si>
    <t>Both youth and family factors play an important role in anxiety and overall functioning 4–12 years post-treatment. Improvement (and not pretreatment levels) in youth and family factors predict long-term outcomes.</t>
  </si>
  <si>
    <t>126-133</t>
  </si>
  <si>
    <t>Lehavot, Keren; Millard, Steven P.; Thomas, Rachel M.; Yantsides, Konstantina; Upham, Michelle; Beckman, Kerry; Hamilton, Alison B.; Sadler, Anne; Litz, Brett; Simpson, Tracy</t>
  </si>
  <si>
    <t>A randomized trial of an online, coach-assisted self-management PTSD intervention tailored for women veterans.</t>
  </si>
  <si>
    <t>10.1037/ccp0000556</t>
  </si>
  <si>
    <t>http://doi.apa.org/getdoi.cfm?doi=10.1037/ccp0000556</t>
  </si>
  <si>
    <t>134-142</t>
  </si>
  <si>
    <t>Koebach, Anke; Carleial, Samuel; Elbert, Thomas; Schmitt, Sabine; Robjant, Katy</t>
  </si>
  <si>
    <t>Treating trauma and aggression with narrative exposure therapy in former child and adult soldiers: A randomized controlled trial in Eastern DR Congo.</t>
  </si>
  <si>
    <t>10.1037/ccp0000632</t>
  </si>
  <si>
    <t>http://doi.apa.org/getdoi.cfm?doi=10.1037/ccp0000632</t>
  </si>
  <si>
    <t>143-155</t>
  </si>
  <si>
    <t>Vincent, Wilson; Carrico, Adam W.; Dilworth, Samantha E.; Fuchs, Dietmar; Neilands, Torsten B.; Moskowitz, Judith T.; Flentje, Annesa</t>
  </si>
  <si>
    <t>Intersecting minority statuses and tryptophan degradation among stimulant-using, sexual minority men living with HIV.</t>
  </si>
  <si>
    <t>10.1037/ccp0000586</t>
  </si>
  <si>
    <t>http://doi.apa.org/getdoi.cfm?doi=10.1037/ccp0000586</t>
  </si>
  <si>
    <t>Based on a marker of dysregulated serotonin metabolism due to immune activation that also predicts clinical HIV progression, non-Hispanic White sexual-minority men (SMM) may experience greater beneﬁt from being more out than SMM of color. There may be different cultural contexts and, thus, different immunological consequences of outness for SMM of color. Additionally, compared to SMM who received a positive affect intervention, men who did not receive the intervention may have beneﬁted from being more out to others; thus, any protective effects of outness could matter more if SMM men are not receiving some form of a supportive or coping intervention.</t>
  </si>
  <si>
    <t>156-165</t>
  </si>
  <si>
    <t>Mustanski, Brian; Whitton, Sarah W.; Newcomb, Michael E.; Clifford, Antonia; Ryan, Daniel T.; Gibbons, Robert D.</t>
  </si>
  <si>
    <t>Predicting suicidality using a computer adaptive test: Two longitudinal studies of sexual and gender minority youth.</t>
  </si>
  <si>
    <t>10.1037/ccp0000531</t>
  </si>
  <si>
    <t>http://doi.apa.org/getdoi.cfm?doi=10.1037/ccp0000531</t>
  </si>
  <si>
    <t>Sexual and gender minority youth (SGMY) are at disproportionate risk for suicidal ideation, attempts, and death by suicide. This study demonstrated that among SGMY a very brief CAT was more predictive of future suicidality than self-report of prior suicidality. Screening of SGMY in clinical and community settings using this tool could allow for efﬁcient identiﬁcation of participants that need services to reduce their risk of future suicide.</t>
  </si>
  <si>
    <t>166-175</t>
  </si>
  <si>
    <t>Harris, Lauren M.; Ribeiro, Jessica D.</t>
  </si>
  <si>
    <t>Does fearlessness about death mediate the association between NSSI and suicide attempts? A longitudinal study of over 1,000 high-risk individuals.</t>
  </si>
  <si>
    <t>10.1037/ccp0000626</t>
  </si>
  <si>
    <t>http://doi.apa.org/getdoi.cfm?doi=10.1037/ccp0000626</t>
  </si>
  <si>
    <t>176-187</t>
  </si>
  <si>
    <t>Southam-Gerow, Michael A.; Chapman, Jason E.; Martinez, Ruben G.; McLeod, Bryce D.; Hogue, Aaron; Weisz, John R.; Kendall, Philip C.</t>
  </si>
  <si>
    <t>Are therapist adherence and competence related to clinical outcomes in cognitive-behavioral treatment for youth anxiety?</t>
  </si>
  <si>
    <t>10.1037/ccp0000538</t>
  </si>
  <si>
    <t>http://doi.apa.org/getdoi.cfm?doi=10.1037/ccp0000538</t>
  </si>
  <si>
    <t>Results suggest the possibility that symptom reduction experienced by clients from cognitive-behavioral treatment (CBT) for child anxiety may not be related to the degree to which therapists followed the CBT treatment procedures closely or competently.</t>
  </si>
  <si>
    <t>188-199</t>
  </si>
  <si>
    <t>Niileksela, Christopher R.; Ghosh, Arpita; Janis, Rebecca A.</t>
  </si>
  <si>
    <t>The dose–effect and good enough level models of change for specific psychological concerns.</t>
  </si>
  <si>
    <t>10.1037/ccp0000635</t>
  </si>
  <si>
    <t>http://doi.apa.org/getdoi.cfm?doi=10.1037/ccp0000635</t>
  </si>
  <si>
    <t>200-213</t>
  </si>
  <si>
    <t>Huber, Julia; Jennissen, Simone; Nikendei, Christoph; Schauenburg, Henning; Dinger, Ulrike</t>
  </si>
  <si>
    <t>Agency and alliance as change factors in psychotherapy.</t>
  </si>
  <si>
    <t>10.1037/ccp0000628</t>
  </si>
  <si>
    <t>http://doi.apa.org/getdoi.cfm?doi=10.1037/ccp0000628</t>
  </si>
  <si>
    <t>This study highlights the importance of including patients as active agents of change in psychotherapy. Patients who experience higher intentional inﬂuence over the process of psychotherapeutic change show an improved symptom response.</t>
  </si>
  <si>
    <t>214-226</t>
  </si>
  <si>
    <t>Paz, Adar; Rafaeli, Eshkol; Bar-Kalifa, Eran; Gilboa-Schectman, Eva; Gannot, Sharon; Laufer-Goldshtein, Bracha; Narayanan, Shrikanth; Keshet, Joseph; Atzil-Slonim, Dana</t>
  </si>
  <si>
    <t>Intrapersonal and interpersonal vocal affect dynamics during psychotherapy.</t>
  </si>
  <si>
    <t>10.1037/ccp0000623</t>
  </si>
  <si>
    <t>http://doi.apa.org/getdoi.cfm?doi=10.1037/ccp0000623</t>
  </si>
  <si>
    <t>The current ﬁndings highlight the potential of computerized vocal analyses to capture moment-bymoment processes within psychotherapy sessions. They suggest that clients and therapists exhibit both intrapersonal (within person) as well as interpersonal (between person) affect dynamics in their insession emotional arousal levels. Speciﬁcally, both clients and therapists not only tended to return to their own affective arousal baseline but also tended to be “pulled” by their partner toward their baseline arousal level. The ﬁndings advance the idea that therapists who are synchronized with their clients, but at the same time downregulate their own and their clients’ affect, may be more successful in helping their clients develop better affective regulation capabilities.</t>
  </si>
  <si>
    <t>227-239</t>
  </si>
  <si>
    <t>Blanken, Tessa F.; Jansson-Fröjmark, Markus; Sunnhed, Rikard; Lancee, Jaap</t>
  </si>
  <si>
    <t>Symptom-specific effects of cognitive therapy and behavior therapy for insomnia: A network intervention analysis.</t>
  </si>
  <si>
    <t>10.1037/ccp0000625</t>
  </si>
  <si>
    <t>http://doi.apa.org/getdoi.cfm?doi=10.1037/ccp0000625</t>
  </si>
  <si>
    <t>Objective: Cognitive therapy (CT) and behavior therapy (BT) are both effective for insomnia but are expected to work via different pathways. Empirically, little is known about their symptom-speciﬁc effects. Method: This was a secondary analysis of a randomized controlled trial of online treatment for insomnia disorder (N = 219, 72.9% female, mean age = 52.5 years, SD = 13.9). Participants were randomized to CT (n = 72), BT (n = 73), or wait-list (n = 74). Network Intervention Analysis was used to investigate the symptom-speciﬁc treatment effects of CT and BT throughout treatment (wait-list was excluded from the current study). The networks included the Insomnia Severity Index items and the sleep diary-based sleep efﬁciency and were estimated biweekly from Week 0 until Week 10. Results: Participants in the BT condition showed symptom-speciﬁc effects compared to CT on “sleep efﬁciency” (Week 4–8, post-test), “difﬁculty maintaining sleep” (Week 4), and “dissatisfaction with sleep” (post-test). Participants in the CT showed symptom-speciﬁc effects compared to BT on “interference with daily functioning” (Week 8, posttest), “difﬁculty initiating sleep”, “early morning awakenings,” and “worry about sleep” (all post-test). Conclusions: This is the ﬁrst study that observed speciﬁc differential treatment effects for BT and CT throughout the course of their treatment. These effects were more pronounced for BT than for CT and were in line with the theoretical background of these treatments. We think the embedment of the theoretical background of CT and BT in empirical data is of major importance to guide further treatment development.</t>
  </si>
  <si>
    <t>364-370</t>
  </si>
  <si>
    <t>Brett, Emma I.; Chavarria, Jesus; Liu, Melissa; Hedeker, Donald; King, Andrea C.</t>
  </si>
  <si>
    <t>Effects of a brief motivational smoking intervention in non-treatment seeking disadvantaged Black smokers.</t>
  </si>
  <si>
    <t>10.1037/ccp0000629</t>
  </si>
  <si>
    <t>http://doi.apa.org/getdoi.cfm?doi=10.1037/ccp0000629</t>
  </si>
  <si>
    <t>Study ﬁndings show that a 30-min, culturally targeted motivational smoking intervention increased motivation to quit and improved knowledge and use of nicotine replacement and reduced smoking behavior among non-treatment-seeking disadvantaged Black smokers. Brief interventions that incorporate the health burden and advertising targeting the Black community, as well as provision of nicotine patch and/or lozenge samples may be particularly helpful components, though results should be replicated in future studies.</t>
  </si>
  <si>
    <t>241-250</t>
  </si>
  <si>
    <t>Pedneault, Chloe I.; Hilgard, Joseph; Pettersen, Cathrine; Hermann, Chantal A.; White, Kristen; Nunes, Kevin L.</t>
  </si>
  <si>
    <t>How well do indirect measures assess sexual interest in children? A meta-analysis.</t>
  </si>
  <si>
    <t>10.1037/ccp0000627</t>
  </si>
  <si>
    <t>http://doi.apa.org/getdoi.cfm?doi=10.1037/ccp0000627</t>
  </si>
  <si>
    <t>350-363</t>
  </si>
  <si>
    <t>Meisel, Samuel N.; Carpenter, Ryan W.; Treloar Padovano, Hayley; Miranda, Robert</t>
  </si>
  <si>
    <t>Day-level shifts in social contexts during youth cannabis use treatment.</t>
  </si>
  <si>
    <t>10.1037/ccp0000647</t>
  </si>
  <si>
    <t>http://doi.apa.org/getdoi.cfm?doi=10.1037/ccp0000647</t>
  </si>
  <si>
    <t>This study highlights that youth undergoing treatment for cannabis misuse decrease their time with cannabis-using peers and increase their time with non-using peers over the course of treatment. Attention should be given to the time youth spend with cannabis-using peers and siblings during treatment as these social contexts are associated with higher levels of craving and cannabis use.</t>
  </si>
  <si>
    <t>251-263</t>
  </si>
  <si>
    <t>Litt, Mark D.; Kadden, Ronald M.; Tennen, Howard; Dunn, Hailee K.</t>
  </si>
  <si>
    <t>Momentary coping and marijuana use in treated adults: Exploring mechanisms of treatment.</t>
  </si>
  <si>
    <t>10.1037/ccp0000633</t>
  </si>
  <si>
    <t>http://doi.apa.org/getdoi.cfm?doi=10.1037/ccp0000633</t>
  </si>
  <si>
    <t>This study suggests that treatment for cannabis use disorder (CUD) can be enhanced by more closely tailoring coping skills training to the individual patient. Results of mediation analyses also suggest that coping skills utilization may be a true causal mechanism of treatment.</t>
  </si>
  <si>
    <t>264-276</t>
  </si>
  <si>
    <t>Hallgren, Kevin A.; Holzhauer, Cathryn G.; Epstein, Elizabeth E.; McCrady, Barbara S.; Cook, Sharon</t>
  </si>
  <si>
    <t>Optimizing the length and reliability of measures of mechanisms of change to support measurement-based care in alcohol use disorder treatment.</t>
  </si>
  <si>
    <t>10.1037/ccp0000643</t>
  </si>
  <si>
    <t>http://doi.apa.org/getdoi.cfm?doi=10.1037/ccp0000643</t>
  </si>
  <si>
    <t>Brief measures of abstinence self-efﬁcacy, coping strategies, depression, and anxiety reliably measure within-person clinical changes during alcohol use disorder (AUD) treatment. The 41%–63% of clients who showed reliable improvement in these measures during outpatient AUD treatment had the largest reductions in drinking days after treatment. Measuring these constructs during AUD treatment can be one way of delivering measurement-based care, an evidence-based practice that is rarely utilized in routine AUD treatment.</t>
  </si>
  <si>
    <t>277-287</t>
  </si>
  <si>
    <t>Kuhlemeier, Alena; Desai, Yasin; Tonigan, Alexandra; Witkiewitz, Katie; Jaki, Thomas; Hsiao, Yu-Yu; Chang, Chi; Van Horn, M. Lee</t>
  </si>
  <si>
    <t>Applying methods for personalized medicine to the treatment of alcohol use disorder.</t>
  </si>
  <si>
    <t>10.1037/ccp0000634</t>
  </si>
  <si>
    <t>http://doi.apa.org/getdoi.cfm?doi=10.1037/ccp0000634</t>
  </si>
  <si>
    <t>This study highlights the potential use and limitations of new methods for personalized medicine with behavioral treatments for alcohol use disorder. There are multiple effective behavioral treatments for alcohol use disorder, this study suggests that it may be possible to improve treatment efﬁcacy by using algorithms to predict which treatment will work best for individual clients.</t>
  </si>
  <si>
    <t>288-300</t>
  </si>
  <si>
    <t>Ciao, Anna C.; Munson, Bethany R.; Pringle, Kevin D.; Roberts, Savannah R.; Lalgee, Indira A.; Lawley, Kendall A.; Brewster, Janae</t>
  </si>
  <si>
    <t>Inclusive dissonance-based body image interventions for college students: Two randomized-controlled trials of the EVERYbody Project.</t>
  </si>
  <si>
    <t>10.1037/ccp0000636</t>
  </si>
  <si>
    <t>http://doi.apa.org/getdoi.cfm?doi=10.1037/ccp0000636</t>
  </si>
  <si>
    <t>301-315</t>
  </si>
  <si>
    <t>Bergeron, Sophie; Vaillancourt-Morel, Marie-Pier; Corsini-Munt, Serena; Steben, Marc; Delisle, Isabelle; Mayrand, Marie-Hélène; Rosen, Natalie O.</t>
  </si>
  <si>
    <t>Cognitive-behavioral couple therapy versus lidocaine for provoked vestibulodynia: A randomized clinical trial.</t>
  </si>
  <si>
    <t>10.1037/ccp0000631</t>
  </si>
  <si>
    <t>http://doi.apa.org/getdoi.cfm?doi=10.1037/ccp0000631</t>
  </si>
  <si>
    <t>316-326</t>
  </si>
  <si>
    <t>Arch, Joanna J.; Mitchell, Jill L.; Genung, Sarah R.; Judd, Charles M.; Andorsky, David J.; Bricker, Jonathan B.; Stanton, Annette L.</t>
  </si>
  <si>
    <t>Randomized trial of acceptance and commitment therapy for anxious cancer survivors in community clinics: Outcomes and moderators.</t>
  </si>
  <si>
    <t>10.1037/ccp0000630</t>
  </si>
  <si>
    <t>http://doi.apa.org/getdoi.cfm?doi=10.1037/ccp0000630</t>
  </si>
  <si>
    <t>This trial demonstrated that an acceptance and commitment therapy (ACT)-based group intervention for anxious cancer survivors, as delivered by clinical social workers in community cancer care clinics, accelerated psychological recovery and energy levels, and reduced missed medical appointments. The effects were stronger and broader for more anxious and avoidant participants, demonstrating that cancer survivors with more pronounced psychological symptoms beneﬁtted most.</t>
  </si>
  <si>
    <t>327-340</t>
  </si>
  <si>
    <t>Töpfer, Nils F.; Sittler, Mareike C.; Lechner-Meichsner, Franziska; Theurer, Christina; Wilz, Gabriele</t>
  </si>
  <si>
    <t>Long-term effects of telephone-based cognitive-behavioral intervention for family caregivers of people with dementia: Findings at 3-year follow-up.</t>
  </si>
  <si>
    <t>10.1037/ccp0000640</t>
  </si>
  <si>
    <t>http://doi.apa.org/getdoi.cfm?doi=10.1037/ccp0000640</t>
  </si>
  <si>
    <t>Evidence for long-term effects of interventions for family caregivers of people with dementia is limited to four interventions. This study suggests that Tele.TAnDem, a telephone-based cognitivebehavioral intervention, is successful in buffering detrimental effects of caregiving on caregiver burden, and quality of life regarding social relationships of family caregivers of people with dementia in the long term (i.e., 2.5 years after therapy). The ﬁndings add to the scant evidence that interventions yielding long-term outcomes have to date mostly been multicomponent interventions based on the principles of cognitive-behavioral therapy with structured techniques and at least seven sessions over more than 2 months.</t>
  </si>
  <si>
    <t>341-349</t>
  </si>
  <si>
    <t>Del Re, A. C.; Flückiger, Christoph; Horvath, Adam O.; Wampold, Bruce E.</t>
  </si>
  <si>
    <t>Examining therapist effects in the alliance–outcome relationship: A multilevel meta-analysis.</t>
  </si>
  <si>
    <t>10.1037/ccp0000637</t>
  </si>
  <si>
    <t>http://doi.apa.org/getdoi.cfm?doi=10.1037/ccp0000637</t>
  </si>
  <si>
    <t>Previous research has established that the therapeutic alliance between the therapist and the patient is robustly related to the success of psychotherapy. This meta-analysis strongly suggests that more effective therapists are better able to form a strong alliance with their patients than less effective therapists. Regardless of treatment provided to patients, therapists need to be able to form an alliance with a variety of patients.</t>
  </si>
  <si>
    <t>371-378</t>
  </si>
  <si>
    <t>Olver, Mark E.; Riemer, Emily K.</t>
  </si>
  <si>
    <t>High-psychopathy men with a history of sexual offending have protective factors too: But are these risk relevant and can they change in treatment?</t>
  </si>
  <si>
    <t>10.1037/ccp0000638</t>
  </si>
  <si>
    <t>http://doi.apa.org/getdoi.cfm?doi=10.1037/ccp0000638</t>
  </si>
  <si>
    <t>406-420</t>
  </si>
  <si>
    <t>Flückiger, Christoph; Vîslă, Andreea; Wolfer, Christine; Hilpert, Peter; Zinbarg, Richard E.; Lutz, Wolfgang; grosse Holtforth, Martin; Allemand, Mathias</t>
  </si>
  <si>
    <t>Exploring change in cognitive-behavioral therapy for generalized anxiety disorder—A two-arms ABAB crossed-therapist randomized clinical implementation trial.</t>
  </si>
  <si>
    <t>10.1037/ccp0000639</t>
  </si>
  <si>
    <t>http://doi.apa.org/getdoi.cfm?doi=10.1037/ccp0000639</t>
  </si>
  <si>
    <t>This randomized clinical implementation trial provides empirical evidence for good clinical wisdom that exploring occurring change is helpful to facilitate further change during therapy. These results underscore the relevance of understanding patient’s proactive engagement in change behaviors, competences, skills, and behavioral preferences in individuals that suffer from generalized anxiety disorder to positively impact worry outcomes.</t>
  </si>
  <si>
    <t>454-468</t>
  </si>
  <si>
    <t>Borduin, Charles M.; Quetsch, Lauren B.; Johnides, Benjamin D.; Dopp, Alex R.</t>
  </si>
  <si>
    <t>Long-term effects of multisystemic therapy for problem sexual behaviors: A 24.9-year follow-up to a randomized clinical trial.</t>
  </si>
  <si>
    <t>10.1037/ccp0000646</t>
  </si>
  <si>
    <t>http://doi.apa.org/getdoi.cfm?doi=10.1037/ccp0000646</t>
  </si>
  <si>
    <t>This study demonstrates that a comprehensive, family-based treatment for youth sexual offending can have a lasting impact on participants’ lives. The ﬁndings are useful for policymakers and service providers to consider in their selection of mental health interventions for youths who engage in sexual offenses.</t>
  </si>
  <si>
    <t>393-405</t>
  </si>
  <si>
    <t>Lee, Aaron A.; Sripada, Rebecca K.; Hale, Andrew C.; Ganoczy, Dara; Trivedi, Ranak B.; Arnow, Bruce; Pfeiffer, Paul N.</t>
  </si>
  <si>
    <t>Psychotherapy and depressive symptom trajectories among VA patients: Comparing dose-effect and good-enough level models.</t>
  </si>
  <si>
    <t>10.1037/ccp0000645</t>
  </si>
  <si>
    <t>http://doi.apa.org/getdoi.cfm?doi=10.1037/ccp0000645</t>
  </si>
  <si>
    <t>Rates of improvement and total number of psychotherapy sessions needed to achieve a good-enough depression symptom response vary substantially across individuals. Clinicians should tailor treatment duration to the rate of improvement of the individual patient. Health systems should anticipate wide variation in treatment duration when assessing mental health care quality and access.</t>
  </si>
  <si>
    <t>379-392</t>
  </si>
  <si>
    <t>van Teffelen, Martijn W.; Lobbestael, Jill; Voncken, Marisol J.; Cougle, Jesse R.; Peeters, Frenk</t>
  </si>
  <si>
    <t>Interpretation bias modification for hostility: A randomized clinical trial.</t>
  </si>
  <si>
    <t>10.1037/ccp0000651</t>
  </si>
  <si>
    <t>http://doi.apa.org/getdoi.cfm?doi=10.1037/ccp0000651</t>
  </si>
  <si>
    <t>421-434</t>
  </si>
  <si>
    <t>Lackner, Jeffrey M.; Jaccard, James</t>
  </si>
  <si>
    <t>Specific and common mediators of gastrointestinal symptom improvement in patients undergoing education/support vs. cognitive behavioral therapy for irritable bowel syndrome.</t>
  </si>
  <si>
    <t>10.1037/ccp0000648</t>
  </si>
  <si>
    <t>http://doi.apa.org/getdoi.cfm?doi=10.1037/ccp0000648</t>
  </si>
  <si>
    <t>This study highlights the mechanistic value of targeting patients’ conﬁdence in their ability to selfmanage IBS (IBS self-efﬁcacy), treatment expectancy, and patient-therapist agreement of tasks used to achieve therapy goals (i.e., symptom relief) of cognitive-behavioral therapy for patients with moderate to severe IBS, the most common GI disorder seen by primary care and GI physicians. The study identiﬁes common and CBT-speciﬁc processes that inﬂuence the magnitude and rapidity of treatment response for a prevalent chronic pain disorder refractory to conventional medical therapies.</t>
  </si>
  <si>
    <t>435-453</t>
  </si>
  <si>
    <t>Lawrence, Erika; Mazurek, Callie; Reardon, Kathleen W.</t>
  </si>
  <si>
    <t>Comparing recidivism rates among domestically violent men enrolled in ACTV versus Duluth/CBT.</t>
  </si>
  <si>
    <t>10.1037/ccp0000649</t>
  </si>
  <si>
    <t>http://doi.apa.org/getdoi.cfm?doi=10.1037/ccp0000649</t>
  </si>
  <si>
    <t>Intimate partner violence (IPV) is highly prevalent in U.S. families and yields ﬁnancial costs exceeding $5.8 billion each year. Even mild and infrequent forms of physical IPV have serious consequences for individuals, couples, and children exposed to violence. Interventions that reduce the prevalence of psychological and physical IPV among men who have engaged in IPV previously would have beneﬁts for victims, children, and society.</t>
  </si>
  <si>
    <t>469-475</t>
  </si>
  <si>
    <t>LoSavio, Stefanie T.; Hale, Willie J.; Moring, John C.; Blankenship, Abby E.; Dondanville, Katherine A.; Wachen, Jennifer Schuster; Mintz, Jim; Peterson, Alan L.; Litz, Brett T.; Young-McCaughan, Stacey; Yarvis, Jeffrey S.; Resick, Patricia A.</t>
  </si>
  <si>
    <t>Efficacy of individual and group cognitive processing therapy for military personnel with and without child abuse histories.</t>
  </si>
  <si>
    <t>10.1037/ccp0000641</t>
  </si>
  <si>
    <t>http://doi.apa.org/getdoi.cfm?doi=10.1037/ccp0000641</t>
  </si>
  <si>
    <t>Active-duty military personnel with PTSD who endorsed a history of childhood abuse fared as well in PTSD treatment as those with no such reported history of abuse. Therefore, researchers, clinicians, and patients should expect that active-duty service members with both combat and child abuse trauma will beneﬁt as much from trauma-focused treatment as those without a history of child abuse trauma, especially male service members with a history of physical abuse.</t>
  </si>
  <si>
    <t>476-482</t>
  </si>
  <si>
    <t>Folk, Johanna B.; Ramos, Lili M. C.; Bath, Eraka P.; Rosen, Brooke; Marshall, Brandon D. L.; Kemp, Kathleen; Brown, Larry; Conrad, Selby; Tolou-Shams, Marina</t>
  </si>
  <si>
    <t>The prospective impact of adverse childhood experiences on justice-involved youth’s psychiatric symptoms and substance use.</t>
  </si>
  <si>
    <t>10.1037/ccp0000655</t>
  </si>
  <si>
    <t>http://doi.apa.org/getdoi.cfm?doi=10.1037/ccp0000655</t>
  </si>
  <si>
    <t>483-498</t>
  </si>
  <si>
    <t>Ribeiro da Silva, Diana; Rijo, Daniel; Brazão, Nélio; Paulo, Marlene; Miguel, Rita; Castilho, Paula; Vagos, Paula; Gilbert, Paul; Salekin, Randall T.</t>
  </si>
  <si>
    <t>The efficacy of the PSYCHOPATHY.COMP program in reducing psychopathic traits: A controlled trial with male detained youth.</t>
  </si>
  <si>
    <t>10.1037/ccp0000659</t>
  </si>
  <si>
    <t>http://doi.apa.org/getdoi.cfm?doi=10.1037/ccp0000659</t>
  </si>
  <si>
    <t>To reduce the costs and suffering that psychopathic trait has in detained youth and in the society at large, there is a critical need to deliver and test evidence-based interventions tailored to this at-risk population. This study suggests that the PSYCHOPATHY.COMP is a promising treatment approach to reduce psychopathic traits among detained youth.</t>
  </si>
  <si>
    <t>499-513</t>
  </si>
  <si>
    <t>Olsson, Tina M.; Långström, Niklas; Skoog, Therése; Andrée Löfholm, Cecilia; Leander, Lina; Brolund, Agneta; Ringborg, Anna; Nykänen, Pia; Syversson, Anneth; Sundell, Knut</t>
  </si>
  <si>
    <t>Systematic review and meta-analysis of noninstitutional psychosocial interventions to prevent juvenile criminal recidivism.</t>
  </si>
  <si>
    <t>10.1037/ccp0000652</t>
  </si>
  <si>
    <t>http://doi.apa.org/getdoi.cfm?doi=10.1037/ccp0000652</t>
  </si>
  <si>
    <t>This systematic review and meta-analysis did not ﬁnd any one noninstitutional psychosocial intervention to be more effective than control treatments in reducing future criminality among juvenile offenders aged 12–17.</t>
  </si>
  <si>
    <t>514-527</t>
  </si>
  <si>
    <t>Abbott, Caroline H.; Zisk, Abigail; Herres, Joanna; Diamond, Guy S.; Krauthamer Ewing, Stephanie; Kobak, Roger</t>
  </si>
  <si>
    <t>Exploring the relations between interpersonal risk and adolescent suicidality during treatment.</t>
  </si>
  <si>
    <t>10.1037/ccp0000656</t>
  </si>
  <si>
    <t>http://doi.apa.org/getdoi.cfm?doi=10.1037/ccp0000656</t>
  </si>
  <si>
    <t>Identifying factors that predict response to treatment can help practitioners identify targets for intervening with suicidal and depressed adolescents. This study identiﬁes perceived burdensomeness as a predictor of worse treatment response in suicidal adolescents, while also noting that reductions in suicidal ideation early in treatment predict subsequent reductions in perceived burdensomeness.</t>
  </si>
  <si>
    <t>528-536</t>
  </si>
  <si>
    <t>Harvey, Allison G.; Dong, Lu; Hein, Kerrie; Yu, Stephanie H.; Martinez, Armando J.; Gumport, Nicole B.; Smith, Freddie L.; Chapman, Aaron; Lisman, Michael; Mirzadegan, Isaac A.; Mullin, Alice C.; Fine, Eve; Dolsen, Michael R.; Gasperetti, Caitlin E.; Bukosky, Jorin; Alvarado-Martinez, Cynthia G.; Kilbourne, Amy M.; Rabe-Hesketh, Sophia; Buysse, Daniel J.</t>
  </si>
  <si>
    <t>A randomized controlled trial of the Transdiagnostic Intervention for Sleep and Circadian Dysfunction (TranS-C) to improve serious mental illness outcomes in a community setting.</t>
  </si>
  <si>
    <t>10.1037/ccp0000650</t>
  </si>
  <si>
    <t>http://doi.apa.org/getdoi.cfm?doi=10.1037/ccp0000650</t>
  </si>
  <si>
    <t>This study suggests that the Transdiagnostic Intervention for Sleep and Circadian Dysfunction is an effective treatment for a range of sleep and circadian problems across a range of mental illnesses. This study conﬁrms prior research indicating that improving sleep is associated with improvement in mental health symptoms, including psychotic symptoms.</t>
  </si>
  <si>
    <t>537-550</t>
  </si>
  <si>
    <t>Woodward, Steven H.; Jamison, Andrea L.; Gala, Sasha; Lawlor, Catherine; Villasenor, Diana; Tamayo, Gisselle; Puckett, Melissa</t>
  </si>
  <si>
    <t>Tracking positive and negative affect in PTSD inpatients during a service dog intervention.</t>
  </si>
  <si>
    <t>10.1037/ccp0000572</t>
  </si>
  <si>
    <t>http://doi.apa.org/getdoi.cfm?doi=10.1037/ccp0000572</t>
  </si>
  <si>
    <t>Veterans undergoing inpatient treatment for PTSD reported reduced negative affect and increased positive affect when in the company of a familiar service-dog-in-training. These effects were consistent with modest augmentation of treatment, at least in the short term.</t>
  </si>
  <si>
    <t>551-562</t>
  </si>
  <si>
    <t>Ciharova, Marketa; Furukawa, Toshi A.; Efthimiou, Orestis; Karyotaki, Eirini; Miguel, Clara; Noma, Hisashi; Cipriani, Andrea; Riper, Heleen; Cuijpers, Pim</t>
  </si>
  <si>
    <t>Cognitive restructuring, behavioral activation and cognitive-behavioral therapy in the treatment of adult depression: A network meta-analysis.</t>
  </si>
  <si>
    <t>10.1037/ccp0000654</t>
  </si>
  <si>
    <t>http://doi.apa.org/getdoi.cfm?doi=10.1037/ccp0000654</t>
  </si>
  <si>
    <t>563-574</t>
  </si>
  <si>
    <t>Hanley, Adam W.; Gililland, Jeremy; Garland, Eric L.</t>
  </si>
  <si>
    <t>To be mindful of the breath or pain: Comparing two brief preoperative mindfulness techniques for total joint arthroplasty patients.</t>
  </si>
  <si>
    <t>10.1037/ccp0000657</t>
  </si>
  <si>
    <t>http://doi.apa.org/getdoi.cfm?doi=10.1037/ccp0000657</t>
  </si>
  <si>
    <t>590-600</t>
  </si>
  <si>
    <t>Hirsch, Colette R.; Krahé, Charlotte; Whyte, Jessica; Krzyzanowski, Hannah; Meeten, Frances; Norton, Sam; Mathews, Andrew</t>
  </si>
  <si>
    <t>Internet-delivered interpretation training reduces worry and anxiety in individuals with generalized anxiety disorder: A randomized controlled experiment.</t>
  </si>
  <si>
    <t>10.1037/ccp0000660</t>
  </si>
  <si>
    <t>http://doi.apa.org/getdoi.cfm?doi=10.1037/ccp0000660</t>
  </si>
  <si>
    <t>575-589</t>
  </si>
  <si>
    <t>Patrick, Megan E.; Lyden, Grace R.; Morrell, Nicole; Mehus, Christopher J.; Gunlicks-Stoessel, Meredith; Lee, Christine M.; King, Cheryl A.; Bonar, Erin E.; Nahum-Shani, Inbal; Almirall, Daniel; Larimer, Mary E.; Vock, David M.</t>
  </si>
  <si>
    <t>Main outcomes of M-bridge: A sequential multiple assignment randomized trial (SMART) for developing an adaptive preventive intervention for college drinking.</t>
  </si>
  <si>
    <t>10.1037/ccp0000663</t>
  </si>
  <si>
    <t>http://doi.apa.org/getdoi.cfm?doi=10.1037/ccp0000663</t>
  </si>
  <si>
    <t>601-614</t>
  </si>
  <si>
    <t>Idema, Iris Merith E.; Payne, Jonathan M.; Coghill, David</t>
  </si>
  <si>
    <t>Effects of methylphenidate on cognitive functions in boys with attention deficit hyperactivity disorder: Does baseline performance matter?</t>
  </si>
  <si>
    <t>10.1037/ccp0000662</t>
  </si>
  <si>
    <t>http://doi.apa.org/getdoi.cfm?doi=10.1037/ccp0000662</t>
  </si>
  <si>
    <t>615-625</t>
  </si>
  <si>
    <t>Brotto, Lori A.; Zdaniuk, Bozena; Chivers, Meredith L.; Jabs, Faith; Grabovac, Andrea; Lalumière, Martin L.; Weinberg, Joanne; Schonert-Reichl, Kimberly A.; Basson, Rosemary</t>
  </si>
  <si>
    <t>A randomized trial comparing group mindfulness-based cognitive therapy with group supportive sex education and therapy for the treatment of female sexual interest/arousal disorder.</t>
  </si>
  <si>
    <t>10.1037/ccp0000661</t>
  </si>
  <si>
    <t>http://doi.apa.org/getdoi.cfm?doi=10.1037/ccp0000661</t>
  </si>
  <si>
    <t>626-639</t>
  </si>
  <si>
    <t>Knowles, Lindsey M.; Jovel, Krystal S.; Mayer, Candace M.; Bottrill, Kenneth C.; Kaszniak, Alfred W.; Sbarra, David A.; Lawrence, Erika E.; O'Connor, Mary-Frances</t>
  </si>
  <si>
    <t>A controlled trial of two mind–body interventions for grief in widows and widowers.</t>
  </si>
  <si>
    <t>10.1037/ccp0000653</t>
  </si>
  <si>
    <t>http://doi.apa.org/getdoi.cfm?doi=10.1037/ccp0000653</t>
  </si>
  <si>
    <t>This study highlights the potential of a 6-week progressive muscle relaxation (PMR) intervention to improve grief outcomes following spousal bereavement. Compared to a wait-list control, PMR training was most effective for improving grief severity in widow(er)s, though effects of the PMR and mindfulness training (MT) interventions were similar across grief outcomes.</t>
  </si>
  <si>
    <t>640-654</t>
  </si>
  <si>
    <t>Correction to Lehavot et al. (2021).</t>
  </si>
  <si>
    <t>10.1037/ccp0000664</t>
  </si>
  <si>
    <t>http://doi.apa.org/getdoi.cfm?doi=10.1037/ccp0000664</t>
  </si>
  <si>
    <t>655-655</t>
  </si>
  <si>
    <t>Wasil, Akash R.; Kacmarek, Corinne N.; Osborn, Tom L.; Palermo, Emma H.; DeRubeis, Robert J.; Weisz, John R.; Yates, Brian T.</t>
  </si>
  <si>
    <t>Economic evaluation of an online single-session intervention for depression in Kenyan adolescents.</t>
  </si>
  <si>
    <t>10.1037/ccp0000669</t>
  </si>
  <si>
    <t>http://doi.apa.org/getdoi.cfm?doi=10.1037/ccp0000669</t>
  </si>
  <si>
    <t>657-667</t>
  </si>
  <si>
    <t>Humphrey, Neil; Panayiotou, Margarita; Hennessey, Alexandra; Ashworth, Emma</t>
  </si>
  <si>
    <t>Treatment effect modifiers in a randomized trial of the good behavior game during middle childhood.</t>
  </si>
  <si>
    <t>10.1037/ccp0000673</t>
  </si>
  <si>
    <t>http://doi.apa.org/getdoi.cfm?doi=10.1037/ccp0000673</t>
  </si>
  <si>
    <t>This study provides robust evidence that dosage is a powerful treatment effect modiﬁer in the Good Behavior Game (GBG). To produce meaningful reductions in disruptive behavior, teachers need to play the game for at least 1,030 min over a 2-year period. When playing the GBG, children at different levels of cumulative risk exposure experience differential gains from these higher levels of dosage. Notably, those at the highest levels of risk exposure beneﬁt the most. This study highlights the importance of considering “how and why” and “for whom” universal behavior management interventions like the GBG work.</t>
  </si>
  <si>
    <t>Young, Myles D.; Drew, Ryan J.; Kay-Lambkin, Frances; Collins, Clare E.; Callister, Robin; Kelly, Brian J.; Bialek, Caitlin; Morgan, Philip J.</t>
  </si>
  <si>
    <t>Impact of a self-guided, eHealth program targeting weight loss and depression in men: A randomized trial.</t>
  </si>
  <si>
    <t>10.1037/ccp0000671</t>
  </si>
  <si>
    <t>http://doi.apa.org/getdoi.cfm?doi=10.1037/ccp0000671</t>
  </si>
  <si>
    <t>In this randomized trial, an unguided, eHealth intervention improved the physical and mental health of men with overweight or obesity, and mild-to-severe depressive symptoms. Although the 3-month program was completely self-directed, men in the intervention group reduced their mean weight and depressive symptoms by 3.3 kg and 46% at post-intervention, respectively. These changes were signiﬁcantly greater than those observed in a wait-list control group (−0.2 kg, 19% reduction in symptoms) and were maintained at 6-month follow-up. Integrated online interventions targeting men’s physical and mental health could play a key role in preventing and treating depression in men.</t>
  </si>
  <si>
    <t>682-694</t>
  </si>
  <si>
    <t>Hilbert, Anja; Neuhaus, Petra; Köhler, Norbert; Petroff, David; Hay, Phillipa; Hübner, Claudia</t>
  </si>
  <si>
    <t>Group cognitive remediation therapy prior to behavioral weight loss treatment for adults with severe obesity: A randomized clinical trial (CRT study).</t>
  </si>
  <si>
    <t>10.1037/ccp0000668</t>
  </si>
  <si>
    <t>http://doi.apa.org/getdoi.cfm?doi=10.1037/ccp0000668</t>
  </si>
  <si>
    <t>Individuals with obesity show executive dysfunctions that have been implicated in weight management failure. Initial evidence suggests that cognitive remediation therapy (CRT) after behavioral weight loss (BWL) treatment improves weight loss, but the efﬁcacy of CRT before BWL treatment remains unclear. This randomized clinical trial in 270 adults with severe obesity demonstrated that group CRT when compared to no treatment did not improve weight loss in routine BWL treatment after 6 months, nor after 12 months, and executive dysfunctions were not signiﬁcantly improved. In adults with severe obesity, group CRT prior to real-world BWL treatment is not suited for improving weight loss.</t>
  </si>
  <si>
    <t>695-706</t>
  </si>
  <si>
    <t>Gaume, Jacques; Magill, Molly; Gmel, Gerhard; Daeppen, Jean-Bernard</t>
  </si>
  <si>
    <t>Motivational interviewing technical and relational skills, change talk, and alcohol outcomes—A moderated mediation analysis.</t>
  </si>
  <si>
    <t>10.1037/ccp0000666</t>
  </si>
  <si>
    <t>http://doi.apa.org/getdoi.cfm?doi=10.1037/ccp0000666</t>
  </si>
  <si>
    <t>This study suggests that both motivational interviewing techniques and relational skills inﬂuence clients’ discussion about change, and subsequent changes in alcohol use. Contrary to expectations, some motivational interviewing techniques were associated with discussion about not changing, which predicted more drinking 3 months later. This was the case only when therapist relational skills were below competence thresholds. Therapists using motivational interviewing should be attentive to clients’ speech about not changing (sustain talk) and a combination of relational skills such as empathy and the use of complex reﬂections might be particularly important when clients are at early stages of motivational readiness.</t>
  </si>
  <si>
    <t>707-716</t>
  </si>
  <si>
    <t>Poort, Hanneke; Müller, Fabiola; Bleijenberg, Gijs; Verhagen, Stans A. H. H. V. M.; Verdam, Mathilde G. E.; Nieuwkerk, Pythia T.; Knoop, Hans</t>
  </si>
  <si>
    <t>Condition or cognition? Mechanism of change in fatigue in a randomized controlled trial of graded exercise therapy or cognitive behavior therapy for severe fatigue in patients with advanced cancer.</t>
  </si>
  <si>
    <t>10.1037/ccp0000670</t>
  </si>
  <si>
    <t>http://doi.apa.org/getdoi.cfm?doi=10.1037/ccp0000670</t>
  </si>
  <si>
    <t>731-741</t>
  </si>
  <si>
    <t>Semmlinger, Verena; Takano, Keisuke; Schumm, Hannah; Ehring, Thomas</t>
  </si>
  <si>
    <t>Dropout from psychological interventions for refugees and asylum seekers: A meta-analysis.</t>
  </si>
  <si>
    <t>10.1037/ccp0000681</t>
  </si>
  <si>
    <t>http://doi.apa.org/getdoi.cfm?doi=10.1037/ccp0000681</t>
  </si>
  <si>
    <t>This study suggests that about 20% of refugees and asylum seekers prematurely terminate psychological or psychosocial treatment. Contrary to the widespread assumption about the difﬁculty retaining refugees in psychological treatment, this rate is comparable to dropout rates found in nonrefugee populations. Although the variables that inﬂuence the dropout rate remain unclear, our analyses point to the importance of refugee-speciﬁc variables (e.g., asylum status) while identifying no inﬂuence of the other sociodemographic variables (e.g., diagnosis, age) on dropout.</t>
  </si>
  <si>
    <t>717-730</t>
  </si>
  <si>
    <t>Whelen, Megan L.; Strunk, Daniel R.</t>
  </si>
  <si>
    <t>Does cognitive behavioral therapy for depression target positive affect? Examining affect and cognitive change session-to-session.</t>
  </si>
  <si>
    <t>10.1037/ccp0000679</t>
  </si>
  <si>
    <t>http://doi.apa.org/getdoi.cfm?doi=10.1037/ccp0000679</t>
  </si>
  <si>
    <t>Negative affect changes more than positive affect in cognitive behavioral therapy for depression, while both appear to play a critical role in reducing depressive symptoms. Cognitive changes experienced during sessions may result in improvement in positive and negative affect, and this mood improvement facilitates greater cognitive changes.</t>
  </si>
  <si>
    <t>742-750</t>
  </si>
  <si>
    <t>Kivity, Yogev; Levy, Kenneth N.; Kelly, Kristen M.; Clarkin, John F.</t>
  </si>
  <si>
    <t>In-session reflective functioning in psychotherapies for borderline personality disorder: The emotion regulatory role of reflective functioning.</t>
  </si>
  <si>
    <t>10.1037/ccp0000674</t>
  </si>
  <si>
    <t>http://doi.apa.org/getdoi.cfm?doi=10.1037/ccp0000674</t>
  </si>
  <si>
    <t>In psychotherapies for borderline personality disorder (BPD), therapist interventions that ask patients to consider mental states are associated with increased capacity for understanding mental states which, in turn, is associated with reduced emotional arousal. Thus, understanding mental states might have an emotion regulatory role in psychotherapies for BPD.</t>
  </si>
  <si>
    <t>751-761</t>
  </si>
  <si>
    <t>Nilsson, Thomas; Falkenström, Fredrik; Perrin, Sean; Svensson, Martin; Johansson, Håkan; Sandell, Rolf</t>
  </si>
  <si>
    <t>Exploring termination setback in a psychodynamic therapy for panic disorder.</t>
  </si>
  <si>
    <t>10.1037/ccp0000678</t>
  </si>
  <si>
    <t>http://doi.apa.org/getdoi.cfm?doi=10.1037/ccp0000678</t>
  </si>
  <si>
    <t>This study found a resurgence of panic symptoms in the termation phase of a panic-focused psychodynamic therapy. It is not clear whether such termination setbacks are a phenomenon that is common across brief, disorder-focused psychodynamic therapies, and whether these can be prevented by working through separation issues more thoroughly or differently during treatment.</t>
  </si>
  <si>
    <t>762-772</t>
  </si>
  <si>
    <t>Connell, Arin M.; Magee, Kelsey; Stormshak, Elizabeth; Ha, Thao; Westling, Erika; Wilson, Melvin; Shaw, Daniel</t>
  </si>
  <si>
    <t>Long-term cross-over effects of the family check-up prevention program on child and adolescent depression: Integrative data analysis of three randomized trials.</t>
  </si>
  <si>
    <t>10.1037/ccp0000677</t>
  </si>
  <si>
    <t>http://doi.apa.org/getdoi.cfm?doi=10.1037/ccp0000677</t>
  </si>
  <si>
    <t>This study synthesizes data across three randomized trials, showing that the FCU prevention program leads to signiﬁcant reductions in youth depression that are observed over approximately 10 years. This family-focused program, designed to prevent conduct problems and substance use, appears to offer longterm beneﬁts for depression, as well.</t>
  </si>
  <si>
    <t>773-782</t>
  </si>
  <si>
    <t>Lavner, Justin A.; Barton, Allen W.; Adesogan, Olutosin; Beach, Steven R. H.</t>
  </si>
  <si>
    <t>Family-centered prevention buffers the effect of financial strain on parenting interactions, reducing youth conduct problems in African American families.</t>
  </si>
  <si>
    <t>10.1037/ccp0000680</t>
  </si>
  <si>
    <t>http://doi.apa.org/getdoi.cfm?doi=10.1037/ccp0000680</t>
  </si>
  <si>
    <t>783-791</t>
  </si>
  <si>
    <t>Stice, Eric; Rohde, Paul; Gau, Jeff M.; Butryn, Meghan L.; Shaw, Heather; Cloud, Kasie; D'Adamo, Laura</t>
  </si>
  <si>
    <t>Enhancing efficacy of a dissonance-based obesity and eating disorder prevention program: Experimental therapeutics.</t>
  </si>
  <si>
    <t>10.1037/ccp0000682</t>
  </si>
  <si>
    <t>http://doi.apa.org/getdoi.cfm?doi=10.1037/ccp0000682</t>
  </si>
  <si>
    <t>The present study adds to the evidence base for Project Health as an obesity and eating disorder prevention intervention. Implementing in single-sex groups and adding computer-based food response inhibition and attention training improved body fat loss effects, but not eating disorder symptom reduction effects, though participants who completed Project Health in this trial showed clinically meaningful reductions in eating disorder symptoms.</t>
  </si>
  <si>
    <t>793-804</t>
  </si>
  <si>
    <t>Brockmeyer, Timo; Schmidt, Hagen; Leiteritz-Rausch, Anna; Zimmermann, Johannes; Wünsch-Leiteritz, Wally; Leiteritz, Andreas; Friederich, Hans-Christoph</t>
  </si>
  <si>
    <t>Cognitive remediation therapy in anorexia nervosa—A randomized clinical trial.</t>
  </si>
  <si>
    <t>10.1037/ccp0000675</t>
  </si>
  <si>
    <t>http://doi.apa.org/getdoi.cfm?doi=10.1037/ccp0000675</t>
  </si>
  <si>
    <t>The present study is the largest randomized controlled trial examining clinical outcomes of cognitive remediation therapy (CRT) for anorexia nervosa (AN). The ﬁndings suggest that CRT for AN is not more effective than standard treatments in terms of clinical outcomes and that it has only limited shortterm beneﬁts regarding improvements in neurocognition. In its current form, CRT cannot be recommended for the treatment of AN.</t>
  </si>
  <si>
    <t>805-815</t>
  </si>
  <si>
    <t>Murray, Greg; Thomas, Neil; Michalak, Erin E.; Jones, Steven H.; Lapsley, Sara; Bowe, Steven J.; Foley, Fiona; Fletcher, Kathryn; Perich, Tania; Johnson, Sheri L.; Cotton, Sue; Berk, Lesley; Mihalopoulos, Cathrine; Kyrios, Michael; Berk, Michael</t>
  </si>
  <si>
    <t>Mindfulness-based online intervention to improve quality of life in late-stage bipolar disorder: A randomized clinical trial.</t>
  </si>
  <si>
    <t>10.1037/ccp0000684</t>
  </si>
  <si>
    <t>http://doi.apa.org/getdoi.cfm?doi=10.1037/ccp0000684</t>
  </si>
  <si>
    <t>The present trial found that a low-intensity coach-supported mindfulness-based intervention (ORBIT 2.0) was not superior to a quality-matched Psychoeducation control for improving quality of life in a late-stage bipolar disorder sample. However, both interventions were feasible, acceptable, and safe, encouraging further efforts to improve this population’s access to novel therapies through the web. Nextgeneration approaches will be adaptive interventions, improving impact via strengthened engagement.</t>
  </si>
  <si>
    <t>830-844</t>
  </si>
  <si>
    <t>Dyar, Christina; Feinstein, Brian A.; Sarno, Elissa L.; Pirog, Sophia; Newcomb, Michael E.; Whitton, Sarah W.</t>
  </si>
  <si>
    <t>Prospective associations between bi+ minority stressors and internalizing symptoms: The mediating roles of general and group-specific processes.</t>
  </si>
  <si>
    <t>10.1037/ccp0000689</t>
  </si>
  <si>
    <t>http://doi.apa.org/getdoi.cfm?doi=10.1037/ccp0000689</t>
  </si>
  <si>
    <t>Objective: The prevalence of anxiety and depressive (i.e., internalizing) disorders is higher among bi+ individuals (i.e., individuals with attractions to more than one gender and/or who identify as bisexual or pansexual) compared to both heterosexual and lesbian/gay individuals. Cross-sectional research has demonstrated that stressors unique to bi+ individuals are associated with internalizing symptoms. However, longitudinal research examining these associations and underlying mechanisms is extremely limited. Method: We utilized ﬁve waves of data (6 months between waves) from a diverse sample of bi+ individuals assigned female at birth (age 16–32; 29% gender minority; 72.9% racial/ethnic minority) to examine: (a) prospective associations between three bi+ stressors (enacted, internalized, anticipated bi+ stigma) and internalizing symptoms; (b) potential mediating role of rumination in these associations; and (c) potential mediating roles of internalized and anticipated bi+ stigma in associations between enacted bi+ stigma and internalizing symptoms. Results: At the within-person level, when participants experienced more bi+ stressors than usual during a particular wave, they experienced subsequent increases in internalizing symptoms. Increases in rumination mediated these associations. Associations between enacted bi+ stigma and internalizing symptoms were mediated by increases in internalized and anticipated bi+ stigma. Conclusions: Findings indicate that bi+ stressors prospectively predict increases in internalizing symptoms and rumination may play a mechanistic role. Further, ﬁndings suggest that internalized and anticipated bi+ stigma may play mechanistic roles in the associations between enacted bi+ stigma and internalizing symptoms. Interventions targeting rumination, internalized stigma, and anticipated bi+ stigma may help to reduce internalizing symptoms among bi+ individuals.</t>
  </si>
  <si>
    <t>845-855</t>
  </si>
  <si>
    <t>Shipherd, Jillian C.; Lynch, Kristine; Gatsby, Elise; Hinds, Zig; DuVall, Scott L.; Livingston, Nicholas A.</t>
  </si>
  <si>
    <t>Estimating prevalence of PTSD among veterans with minoritized sexual orientations using electronic health record data.</t>
  </si>
  <si>
    <t>10.1037/ccp0000691</t>
  </si>
  <si>
    <t>http://doi.apa.org/getdoi.cfm?doi=10.1037/ccp0000691</t>
  </si>
  <si>
    <t>Gay, lesbian, and bisexual veterans who use VA healthcare are more likely to have posttraumatic stress disorder (PTSD) and have had military sexual trauma than straight veterans who use VA healthcare. However, gay, lesbian, and bisexual veterans are less likely to get disability payments for PTSD than straight veterans.</t>
  </si>
  <si>
    <t>856-868</t>
  </si>
  <si>
    <t>López-Castro, Teresa; Zhao, Yihong; Fitzpatrick, Skye; Ruglass, Lesia M.; Hien, Denise A.</t>
  </si>
  <si>
    <t>Seeing the forest for the trees: Predicting attendance in trials for co-occurring PTSD and substance use disorders with a machine learning approach.</t>
  </si>
  <si>
    <t>10.1037/ccp0000688</t>
  </si>
  <si>
    <t>http://doi.apa.org/getdoi.cfm?doi=10.1037/ccp0000688</t>
  </si>
  <si>
    <t>869-884</t>
  </si>
  <si>
    <t>Zarski, Anna-Carlotta; Berking, Matthias; Ebert, David Daniel</t>
  </si>
  <si>
    <t>Efficacy of internet-based treatment for genito-pelvic pain/penetration disorder: Results of a randomized controlled trial.</t>
  </si>
  <si>
    <t>10.1037/ccp0000665</t>
  </si>
  <si>
    <t>http://doi.apa.org/getdoi.cfm?doi=10.1037/ccp0000665</t>
  </si>
  <si>
    <t>909-924</t>
  </si>
  <si>
    <t>Weck, Florian; Junga, Yvonne M.; Kliegl, Reinhold; Hahn, Daniela; Brucker, Katharina; Witthöft, Michael</t>
  </si>
  <si>
    <t>Effects of competence feedback on therapist competence and patient outcome: A randomized controlled trial.</t>
  </si>
  <si>
    <t>10.1037/ccp0000686</t>
  </si>
  <si>
    <t>http://doi.apa.org/getdoi.cfm?doi=10.1037/ccp0000686</t>
  </si>
  <si>
    <t>This study suggests the substantial value of systematic competence feedback for improving therapist competence in the psychotherapy of depression. No signiﬁcant effect of competence feedback on the reduction of reported depressive symptoms was found.</t>
  </si>
  <si>
    <t>885-897</t>
  </si>
  <si>
    <t>Gómez Penedo, Juan Martín; Hilpert, Peter; grosse Holtforth, Martin; Flückiger, Christoph</t>
  </si>
  <si>
    <t>Interpersonal cognitions as a mechanism of change in cognitive behavioral therapy for generalized anxiety disorder? A multilevel dynamic structural equation model approach.</t>
  </si>
  <si>
    <t>10.1037/ccp0000690</t>
  </si>
  <si>
    <t>http://doi.apa.org/getdoi.cfm?doi=10.1037/ccp0000690</t>
  </si>
  <si>
    <t>Changes in interpersonal cognitions during cognitive behavioral therapy for generalized anxiety disorder were associated with greater outcome, even when taking into account and adjusting for changes in self-related cognitions. Therapists might beneﬁt from enhancing these changes by engaging patients in a clariﬁcation of their interpersonal motives and relational patterns. The relevance of changes in interpersonal cognitions seems to be homogenous across patients with different levels of interpersonal problems at baseline.</t>
  </si>
  <si>
    <t>898-908</t>
  </si>
  <si>
    <t>Kleindienst, Nikolaus; Steil, Regina; Priebe, Kathlen; Müller-Engelmann, Meike; Biermann, Miriam; Fydrich, Thomas; Schmahl, Christian; Bohus, Martin</t>
  </si>
  <si>
    <t>Treating adults with a dual diagnosis of borderline personality disorder and posttraumatic stress disorder related to childhood abuse: Results from a randomized clinical trial.</t>
  </si>
  <si>
    <t>10.1037/ccp0000687</t>
  </si>
  <si>
    <t>http://doi.apa.org/getdoi.cfm?doi=10.1037/ccp0000687</t>
  </si>
  <si>
    <t>The results of this randomized clinical trial will have an immediate impact for adults with a dual diagnosis of BPD and PTSD as deﬁned in the DSM-5, as they show that the full symptomatic spectrum of both conditions can be efﬁcaciously treated through a psychotherapeutic treatment.</t>
  </si>
  <si>
    <t>925-936</t>
  </si>
  <si>
    <t>Scott, J. Cobb; Lynch, Kevin G.; Cenkner, David P.; Kehle-Forbes, Shannon M.; Polusny, Melissa A.; Gur, Ruben C.; Chen, Shirley; Foa, Edna B.; Oslin, David W.</t>
  </si>
  <si>
    <t>Neurocognitive predictors of treatment outcomes in psychotherapy for comorbid PTSD and substance use disorders.</t>
  </si>
  <si>
    <t>10.1037/ccp0000693</t>
  </si>
  <si>
    <t>http://doi.apa.org/getdoi.cfm?doi=10.1037/ccp0000693</t>
  </si>
  <si>
    <t>937-946</t>
  </si>
  <si>
    <t>Feldman, Julia S.; Zhou, Yiyao; Weaver Krug, Chelsea; Wilson, Melvin N.; Lemery-Chalfant, Kathryn; Shaw, Daniel S.</t>
  </si>
  <si>
    <t>Extracurricular involvement in the school-age period and adolescent problem behavior among low-income youth.</t>
  </si>
  <si>
    <t>10.1037/ccp0000685</t>
  </si>
  <si>
    <t>http://doi.apa.org/getdoi.cfm?doi=10.1037/ccp0000685</t>
  </si>
  <si>
    <t>947-955</t>
  </si>
  <si>
    <t>O'Mahen, Heather A.; Hayes, Adele; Harries, Claire; Ladwa, Asha; Mostazir, Mohammod; Ekers, David; McMillan, Dean; Richards, David; Wright, Kimberly</t>
  </si>
  <si>
    <t>A comparison of the effects of sudden gains and depression spikes on short- and long-term depressive symptoms in a randomized controlled trial of behavioral activation and cognitive behavioural therapy.</t>
  </si>
  <si>
    <t>10.1037/ccp0000577</t>
  </si>
  <si>
    <t>http://doi.apa.org/getdoi.cfm?doi=10.1037/ccp0000577</t>
  </si>
  <si>
    <t>This study suggests that cognitive behavioral therapy (CBT) for major depressive disorder may help those who experience sudden gains to sustain this symptom improvement over the course of treatment and follow-up. The sustained behavioral focus in behavioral activation (BA) therapy may help individuals who experience a depression spike to apply concrete emotion regulation strategies that are also useful over the 18-month follow-up period.</t>
  </si>
  <si>
    <t>957-969</t>
  </si>
  <si>
    <t>Wong, Vincent Wing-Hei; Ho, Fiona Yan-Yee; Shi, Nga-Kwan; Tong, Jessica Tsz-Yan; Chung, Ka-Fai; Yeung, Wing-Fai; Ng, Chee H.; Oliver, Gina; Sarris, Jerome</t>
  </si>
  <si>
    <t>Smartphone-delivered multicomponent lifestyle medicine intervention for depressive symptoms: A randomized controlled trial.</t>
  </si>
  <si>
    <t>10.1037/ccp0000695</t>
  </si>
  <si>
    <t>http://doi.apa.org/getdoi.cfm?doi=10.1037/ccp0000695</t>
  </si>
  <si>
    <t>This is the ﬁrst study to demonstrate the efﬁcacy and credibility of a smartphone-based multicomponent LM intervention as a primary modality for managing depressive symptoms. The LM approach, which addresses service users’ needs and preferences, could be a viable approach to facilitate the management of depressive symptoms.</t>
  </si>
  <si>
    <t>970-984</t>
  </si>
  <si>
    <t>Zilcha-Mano, Sigal; Goldstein, Pavel; Dolev-Amit, Tohar; Ben David-Sela, Tal; Barber, Jacques P.</t>
  </si>
  <si>
    <t>A randomized controlled trial for identifying the most suitable treatment for depression based on patients’ attachment orientation.</t>
  </si>
  <si>
    <t>10.1037/ccp0000696</t>
  </si>
  <si>
    <t>http://doi.apa.org/getdoi.cfm?doi=10.1037/ccp0000696</t>
  </si>
  <si>
    <t>985-994</t>
  </si>
  <si>
    <t>DiGuiseppi, Graham T.; Tucker, Joan S.; Prindle, John J.; Henwood, Benjamin F.; Huey, Stanley J.; Rice, Eric R.; Davis, Jordan P.</t>
  </si>
  <si>
    <t>Comparing the effectiveness of three substance use interventions for youth with and without homelessness experiences prior to treatment.</t>
  </si>
  <si>
    <t>10.1037/ccp0000704</t>
  </si>
  <si>
    <t>http://doi.apa.org/getdoi.cfm?doi=10.1037/ccp0000704</t>
  </si>
  <si>
    <t>Objective: Many adolescents and young adults receiving substance use treatment have experienced or are at risk for homelessness. It is unknown whether speciﬁc treatment approaches are more or less effective for youth experiencing homelessness (YEH) compared to stably housed youth. The present study compared the effectiveness of the Adolescent Community Reinforcement Approach, Motivational Enhancement Therapy combined with Cognitive–Behavioral Therapy (MET/CBT), and Treatment as Usual (TAU) for these two groups. Further subgroup differences were investigated by age, sex, and sexual and gender minority status. Method: YEH (n = 855) and a matched sample of stably housed youth (n = 855) were drawn from the Global Appraisal of Individual Needs, a nationwide substance use treatment data set. Multiple-group latent change score modeling was used to examine change in substance use frequency and related problems at baseline, 3-, 6-, and 12-month follow-ups. Results: Results indicated signiﬁcant declines in substance use frequency and problems during treatment for all intervention groups. The TAU group showed the greatest declines in substance use problems during treatment and the greatest declines in frequency post-treatment. Compared to stably housed youth, YEH entered treatment with greater substance use and problems, and had greater declines in substance use in the MET/CBT group only. Other differences were found by age and sex. Conclusions: Overall, all three substance use interventions appear to be effective in reducing substance use and related problems. TAU and MET/CBT may be particularly effective for YEH in treatment settings. Implications for future research and practice are discussed.</t>
  </si>
  <si>
    <t>995-1006</t>
  </si>
  <si>
    <t>Stice, Eric; Onipede, Z. Ayotola; Shaw, Heather; Rohde, Paul; Gau, Jeff M.</t>
  </si>
  <si>
    <t>Effectiveness of the Body Project eating disorder prevention program for different racial and ethnic groups and an evaluation of the potential benefits of ethnic matching.</t>
  </si>
  <si>
    <t>10.1037/ccp0000697</t>
  </si>
  <si>
    <t>http://doi.apa.org/getdoi.cfm?doi=10.1037/ccp0000697</t>
  </si>
  <si>
    <t>This study tested whether intervention effects for a group-delivered dissonance-based eating disorder prevention program varied as a function of race and ethnicity using data from two large U.S. samples. Although some baseline differences were found suggesting lower risk for eating disorders for Black participants and higher risk for eating disorders for Hispanic participants, the Body Project produced similar effects for racial and ethnic minority groups relative to White participants, though there was evidence that it produced larger effects for Hispanic versus White and Black participants. There was no evidence that an improved match between the race/ethnicity of minority participants and their fellow group members was associated with larger intervention effects.</t>
  </si>
  <si>
    <t>1007-1019</t>
  </si>
  <si>
    <t>Dounchis, Jennifer Zoler; Karam, Anna M.; Stein, Richard I.; Wilfley, Denise E.</t>
  </si>
  <si>
    <t>Subtyping patients with binge-eating disorder by dietary restraint and negative affect: Characteristics and treatment outcome.</t>
  </si>
  <si>
    <t>10.1037/ccp0000700</t>
  </si>
  <si>
    <t>http://doi.apa.org/getdoi.cfm?doi=10.1037/ccp0000700</t>
  </si>
  <si>
    <t>1020-1025</t>
  </si>
  <si>
    <t>Pfund, Rory A.; Hallgren, Kevin A.; Maisto, Stephen A.; Pearson, Matthew R.; Witkiewitz, Katie</t>
  </si>
  <si>
    <t>Dose of psychotherapy and long-term recovery outcomes: An examination of attendance patterns in alcohol use disorder treatment.</t>
  </si>
  <si>
    <t>10.1037/ccp0000703</t>
  </si>
  <si>
    <t>http://doi.apa.org/getdoi.cfm?doi=10.1037/ccp0000703</t>
  </si>
  <si>
    <t>Attending 12 sessions of cognitive-behavioral therapy, 12 sessions of twelve-step facilitation, and 4 sessions of motivational enhancement therapy is generally related to signiﬁcant reductions in heavy drinking and alcohol-related consequences at treatment end and up to 3 years following treatment. Clinicians should talk to clients about the function of AA attendance during CBT, TSF, and MET, as well as after psychotherapy termination.</t>
  </si>
  <si>
    <t>1026-1034</t>
  </si>
  <si>
    <t>Li, Zhi; Huang, Jia; Hung, Karen S. Y.; Deng, Yi; Wang, Yi; Wang, Ya; Lui, Simon S. Y.; Mak, Henry K. F.; Sham, Pak C.; Cheung, Eric F. C.; Öngür, Dost; Dazzan, Paola; Chan, Raymond C. K.</t>
  </si>
  <si>
    <t>Cerebellar hypoactivation is associated with impaired sensory integration in schizophrenia.</t>
  </si>
  <si>
    <t>Journal of Abnormal Psychology</t>
  </si>
  <si>
    <t>1939-1846, 0021-843X</t>
  </si>
  <si>
    <t>10.1037/abn0000636</t>
  </si>
  <si>
    <t>http://doi.apa.org/getdoi.cfm?doi=10.1037/abn0000636</t>
  </si>
  <si>
    <t>Using a functional MRI task that examines whole-brain changes during sensory integration, we found changes in cerebellar activation and connectivity in patients with schizophrenia and their unaffected first-degree relatives, suggesting that cerebellar dysfunction may be an endophenotype of schizophrenia spectrum disorders.</t>
  </si>
  <si>
    <t>102-111</t>
  </si>
  <si>
    <t>Whisman, Mark A.; Salinger, Julia M.; Gilmour, Anna L.; Steele, Bailey A.; Snyder, Douglas K.</t>
  </si>
  <si>
    <t>Love and war: Prospective associations between relationship distress and incidence of psychiatric disorders in active-duty Army personnel.</t>
  </si>
  <si>
    <t>10.1037/abn0000642</t>
  </si>
  <si>
    <t>http://doi.apa.org/getdoi.cfm?doi=10.1037/abn0000642</t>
  </si>
  <si>
    <t>Marital distress is associated with the prevalence (existing cases) and incidence (new cases) of psychiatric disorders in probability samples of civilians. This study extends this research into military personnel, demonstrating that marital distress is associated with the incidence of major depressive episode, generalized anxiety disorder, and posttraumatic stress disorder in a probability sample of active-duty soldiers in the U.S. Army.</t>
  </si>
  <si>
    <t>Metts, Allison; Zinbarg, Richard; Hammen, Constance; Mineka, Susan; Craske, Michelle G.</t>
  </si>
  <si>
    <t>Extraversion and interpersonal support as risk, resource, and protective factors in the prediction of unipolar mood and anxiety disorders.</t>
  </si>
  <si>
    <t>10.1037/abn0000643</t>
  </si>
  <si>
    <t>http://doi.apa.org/getdoi.cfm?doi=10.1037/abn0000643</t>
  </si>
  <si>
    <t>Resource and protective factors are components of resilience that can promote mental health regardless of risk and offset the effects of risk factors for psychopathology, respectively. This study suggests that interpersonal support is beneficial independent of neuroticism risk for unipolar mood disorder, anxiety disorder, and comorbid depression and anxiety onsets in adolescents. Extraversion shows differential effects depending on outcomes with evidence for attenuation of neuroticism risk in the prediction of unipolar mood disorders, escalation of risk at high levels of neuroticism in the prediction of anxiety disorders and comorbid depression and anxiety, and an increase in risk independent of neuroticism for comorbid depression and anxiety.</t>
  </si>
  <si>
    <t>47-59</t>
  </si>
  <si>
    <t>Kammerer, Mathias K.; Mehl, Stephanie; Ludwig, Lea; Lincoln, Tania M.</t>
  </si>
  <si>
    <t>Sleep and circadian rhythm disruption predict persecutory symptom severity in day-to-day life: A combined actigraphy and experience sampling study.</t>
  </si>
  <si>
    <t>10.1037/abn0000645</t>
  </si>
  <si>
    <t>http://doi.apa.org/getdoi.cfm?doi=10.1037/abn0000645</t>
  </si>
  <si>
    <t>Sleep and circadian rhythm disruption are common in patients with psychotic disorders. This study supports the notion that inefficient sleep predicts next-day persecutory symptoms and shows that circadian rhythm disruption is associated with persecutory symptoms.</t>
  </si>
  <si>
    <t>78-88</t>
  </si>
  <si>
    <t>Lydon-Staley, David M.; Leventhal, Adam M.; Piper, Megan E.; Schnoll, Robert A.; Bassett, Danielle S.</t>
  </si>
  <si>
    <t>Temporal networks of tobacco withdrawal symptoms during smoking cessation treatment.</t>
  </si>
  <si>
    <t>10.1037/abn0000650</t>
  </si>
  <si>
    <t>http://doi.apa.org/getdoi.cfm?doi=10.1037/abn0000650</t>
  </si>
  <si>
    <t>This study uses a network approach to examine how symptoms of tobacco withdrawal may impact one another from one moment to the next during a smoking cessation attempt. We find substantial moment-to-moment associations among withdrawal symptoms. Participants undergoing combination treatment have networks in which symptom activity is less likely to linger across time due to moment-to-moment intersymptom associations relative to participants in a placebo condition.</t>
  </si>
  <si>
    <t>89-101</t>
  </si>
  <si>
    <t>Summers, Berta J.; Schwartzberg, Anna C.; Wilhelm, Sabine</t>
  </si>
  <si>
    <t>A virtual reality study of cognitive biases in body dysmorphic disorder.</t>
  </si>
  <si>
    <t>10.1037/abn0000563</t>
  </si>
  <si>
    <t>http://doi.apa.org/getdoi.cfm?doi=10.1037/abn0000563</t>
  </si>
  <si>
    <t>This study is the first to demonstrate that erroneous threat interpretation biases characteristic of body dysmorphic disorder (BDD) can be reliably elicited and measured via a novel virtual reality (VR) paradigm. Compared to nonpsychiatric controls, participants with BDD evidenced greater threat interpretations and discomfort ratings in response to 13 brief ambiguous social scenarios presented in a virtual environment. The VR assessment was highly feasible and acceptable, and it may offer more ecologically valid information about momentary threat processes than previously established dispositional measures.</t>
  </si>
  <si>
    <t>26-33</t>
  </si>
  <si>
    <t>Williams, Alexander L.; Craske, Michelle G.; Mineka, Susan; Zinbarg, Richard E.</t>
  </si>
  <si>
    <t>Reciprocal effects of personality and general distress: Neuroticism vulnerability is stronger than scarring.</t>
  </si>
  <si>
    <t>10.1037/abn0000635</t>
  </si>
  <si>
    <t>http://doi.apa.org/getdoi.cfm?doi=10.1037/abn0000635</t>
  </si>
  <si>
    <t>Some investigators have speculated that internalizing symptoms could leave a residual effect, or scar, on personality traits. In a sample of emerging adults, we found very limited evidence that internalizing symptoms are associated with scar effects on neuroticism or extraversion. Instead, we found that vulnerability effects of neuroticism on internalizing symptoms were greater in magnitude, suggesting that scar effects, if present, are weaker than vulnerability effects for neuroticism.</t>
  </si>
  <si>
    <t>34-46</t>
  </si>
  <si>
    <t>Henry, Lauren M.; Gracey, Kathy; Shaffer, April; Ebert, Jon; Kuhn, Tarah; Watson, Kelly H.; Gruhn, Meredith; Vreeland, Allison; Siciliano, Rachel; Dickey, Lindsay; Lawson, Victoria; Broll, Cassandra; Cole, David A.; Compas, Bruce E.</t>
  </si>
  <si>
    <t>Comparison of three models of adverse childhood experiences: Associations with child and adolescent internalizing and externalizing symptoms.</t>
  </si>
  <si>
    <t>10.1037/abn0000644</t>
  </si>
  <si>
    <t>http://doi.apa.org/getdoi.cfm?doi=10.1037/abn0000644</t>
  </si>
  <si>
    <t>This study suggests that ACEs are not homogeneous in the risk that they confer for psychopathology. However, the preferential approach for operationalizing ACEs may be goal dependent. Entering ACEs simultaneously into a model using an individual risk approach may identify youth at greatest risk for developing psychopathology, whereas grouping ACEs theoretically (e.g., DMAP) can advance research on mechanisms of risk.</t>
  </si>
  <si>
    <t>MacDonald, Angus W.; Goodman, Sherryl H.; Watson, David</t>
  </si>
  <si>
    <t>The Journal of Psychopathology and Clinical Science is the future of the Journal of Abnormal Psychology: An editorial.</t>
  </si>
  <si>
    <t>10.1037/abn0000665</t>
  </si>
  <si>
    <t>http://doi.apa.org/getdoi.cfm?doi=10.1037/abn0000665</t>
  </si>
  <si>
    <t>Pelham, William E.; West, Stephen G.; Lemery-Chalfant, Kathryn; Goodman, Sherryl H.; Wilson, Melvin N.; Dishion, Thomas J.; Shaw, Daniel S.</t>
  </si>
  <si>
    <t>Depression in mothers and the externalizing and internalizing behavior of children: An attempt to go beyond association.</t>
  </si>
  <si>
    <t>10.1037/abn0000640</t>
  </si>
  <si>
    <t>http://doi.apa.org/getdoi.cfm?doi=10.1037/abn0000640</t>
  </si>
  <si>
    <t>60-77</t>
  </si>
  <si>
    <t>Price, Rebecca B.; Panny, Benjamin; Degutis, Michelle; Griffo, Angela</t>
  </si>
  <si>
    <t>Repeated measurement of implicit self-associations in clinical depression: Psychometric, neural, and computational properties.</t>
  </si>
  <si>
    <t>10.1037/abn0000651</t>
  </si>
  <si>
    <t>http://doi.apa.org/getdoi.cfm?doi=10.1037/abn0000651</t>
  </si>
  <si>
    <t>This study suggests that a battery of simple computer-based measures of implicit self-representations, the Implicit Association Test (IAT), exhibits both useful properties but also substantial room for methodological improvement among treatment-seeking depressed patients. Neural, computational, and clinical correlates of task performance suggested the behavioral IATs captured clinically relevant yet unique information about one’s self-concept, with possible relevance in understanding heterogeneous substrates and treatment targets in depression. However, this goal would be further enhanced if psychometric properties can be improved, for example, through novel task designs.</t>
  </si>
  <si>
    <t>152-165</t>
  </si>
  <si>
    <t>Menzies, Rachel E.; Sharpe, Louise; Dar-Nimrod, Ilan</t>
  </si>
  <si>
    <t>The effect of mortality salience on bodily scanning behaviors in anxiety-related disorders.</t>
  </si>
  <si>
    <t>10.1037/abn0000577</t>
  </si>
  <si>
    <t>http://doi.apa.org/getdoi.cfm?doi=10.1037/abn0000577</t>
  </si>
  <si>
    <t>This study found that reminders of death increased clinically relevant behaviors, namely time spent checking one’s body for symptoms, identification with poorer health outcomes, and intention to visit a medical specialist. These findings suggest an important role for death anxiety in anxiety-related disorders.</t>
  </si>
  <si>
    <t>141-151</t>
  </si>
  <si>
    <t>Neuroticism and the longitudinal trajectories of anxiety and depressive symptoms in older adolescents.</t>
  </si>
  <si>
    <t>10.1037/abn0000638</t>
  </si>
  <si>
    <t>http://doi.apa.org/getdoi.cfm?doi=10.1037/abn0000638</t>
  </si>
  <si>
    <t>Neuroticism primarily reflects individual differences in the tendency to experience negative emotion and is a potent risk factor for the development of internalizing symptoms. Little is known about how neuroticism modulates the trajectories of symptom dimensions that are shared versus unique to anxiety and depressive phenotypes. Our findings suggest that neuroticism is a robust predictor of an adverse developmental trajectory for General Distress, a broad dimension of internalizing.</t>
  </si>
  <si>
    <t>126-140</t>
  </si>
  <si>
    <t>Sætren, Sjur S.; Augusti, Else-Marie; Hafstad, Gertrud Sofie</t>
  </si>
  <si>
    <t>Affective inhibitory control and risk for internalizing problems in adolescents exposed to child maltreatment: A population-based study.</t>
  </si>
  <si>
    <t>10.1037/abn0000582</t>
  </si>
  <si>
    <t>http://doi.apa.org/getdoi.cfm?doi=10.1037/abn0000582</t>
  </si>
  <si>
    <t>This study suggests that the ability to regulate, or inhibit, responses to task-irrelevant threatening information is an important risk factor for internalizing symptoms following exposure to child maltreatment. Adolescent girls with greater regulatory problems are at substantially greater risk of experiencing internalizing symptoms compared to those who regulate their responses to threatening information more efficiently.</t>
  </si>
  <si>
    <t>113-125</t>
  </si>
  <si>
    <t>Takano, Keisuke; Taylor, Charles T.; Wittekind, Charlotte E.; Sakamoto, Jiro; Ehring, Thomas</t>
  </si>
  <si>
    <t>Disentangling temporal dynamics in attention bias from measurement error: A state-space modeling approach.</t>
  </si>
  <si>
    <t>10.1037/abn0000657</t>
  </si>
  <si>
    <t>http://doi.apa.org/getdoi.cfm?doi=10.1037/abn0000657</t>
  </si>
  <si>
    <t>Attention bias toward threatening information is a key to understanding various types of psychopathology such as depression and anxiety. This study evaluated the extant statistical methods to capture the within-person dynamics in such attention bias, and also proposed a procedure to estimate the dynamics with better accuracy.</t>
  </si>
  <si>
    <t>198-210</t>
  </si>
  <si>
    <t>Asher, Maya; Aderka, Idan M.</t>
  </si>
  <si>
    <t>How real do you feel? Self- and partner-authenticity in social anxiety disorder.</t>
  </si>
  <si>
    <t>10.1037/abn0000622</t>
  </si>
  <si>
    <t>http://doi.apa.org/getdoi.cfm?doi=10.1037/abn0000622</t>
  </si>
  <si>
    <t>This study supports the notion that perceptions of both self- and partner-authenticity may play a role in SAD. Compared to NSA individuals, those with SAD were found to have negative biases (e.g., rating themselves as less authentic than others rate themselves) as well as lacking positive biases about others (e.g., rating others as more authentic than they rate themselves).</t>
  </si>
  <si>
    <t>166-176</t>
  </si>
  <si>
    <t>Thakkar, Katharine N.; Ghermezi, Livon; Silverstein, Steven M.; Slate, Rachael; Yao, Beier; Achtyes, Eric D.; Brascamp, Jan W.</t>
  </si>
  <si>
    <t>Stronger tilt aftereffects in persons with schizophrenia.</t>
  </si>
  <si>
    <t>10.1037/abn0000653</t>
  </si>
  <si>
    <t>http://doi.apa.org/getdoi.cfm?doi=10.1037/abn0000653</t>
  </si>
  <si>
    <t>186-197</t>
  </si>
  <si>
    <t>Raihani, Nichola; Martinez-Gatell, Daniel; Bell, Vaughan; Foulkes, Lucy</t>
  </si>
  <si>
    <t>Social reward, punishment, and prosociality in paranoia.</t>
  </si>
  <si>
    <t>10.1037/abn0000647</t>
  </si>
  <si>
    <t>http://doi.apa.org/getdoi.cfm?doi=10.1037/abn0000647</t>
  </si>
  <si>
    <t>177-185</t>
  </si>
  <si>
    <t>Koller, William N.; Cannon, Tyrone D.</t>
  </si>
  <si>
    <t>Paranoia is associated with impaired novelty detection and overconfidence in recognition memory judgments.</t>
  </si>
  <si>
    <t>10.1037/abn0000664</t>
  </si>
  <si>
    <t>http://doi.apa.org/getdoi.cfm?doi=10.1037/abn0000664</t>
  </si>
  <si>
    <t>This study showed that people high in paranoid thinking were more likely to falsely recognize a new item as having been previously presented. We identified two processes that contributed to this effect: (a) an overreliance on nonspecific feelings of familiarity when making memory judgments and (b) overconfidence in those judgments, potentially related to a reduced ability to question one’s own mistakes. These findings offer some insight into the ways in which new information might be disregarded by paranoid individuals and how this might contribute to models of the world that are out-of-sync with reality and resistant to correction.</t>
  </si>
  <si>
    <t>273-285</t>
  </si>
  <si>
    <t>Mneimne, Malek; Emery, Leah; Furr, R. Michael; Fleeson, William</t>
  </si>
  <si>
    <t>Symptoms as rapidly fluctuating over time: Revealing the close psychological interconnections among borderline personality disorder symptoms via within-person structures.</t>
  </si>
  <si>
    <t>10.1037/abn0000656</t>
  </si>
  <si>
    <t>http://doi.apa.org/getdoi.cfm?doi=10.1037/abn0000656</t>
  </si>
  <si>
    <t>Individuals differed considerably not only in the amount they experienced symptoms, but also in the structure and nature of psychological connections between the symptoms. Thus, conceptions of any given individual based on standard between-person analyses will likely be wrong. Individualized conception of disorders may be required for accurate assessment and treatment.</t>
  </si>
  <si>
    <t>260-272</t>
  </si>
  <si>
    <t>Bondy, Erin; Baranger, David A. A.; Balbona, Jared; Sputo, Kendall; Paul, Sarah E.; Oltmanns, Thomas F.; Bogdan, Ryan</t>
  </si>
  <si>
    <t>Neuroticism and reward-related ventral striatum activity: Probing vulnerability to stress-related depression.</t>
  </si>
  <si>
    <t>10.1037/abn0000618</t>
  </si>
  <si>
    <t>http://doi.apa.org/getdoi.cfm?doi=10.1037/abn0000618</t>
  </si>
  <si>
    <t>High neuroticism increases vulnerability to depression, especially following stressful life events. Sensitivity to stress-related reductions in ventral striatum response to reward represents a plausible neural mechanism underlying this susceptibility.</t>
  </si>
  <si>
    <t>223-235</t>
  </si>
  <si>
    <t>Forbes, Miriam K.; Greene, Ashley L.; Levin-Aspenson, Holly F.; Watts, Ashley L.; Hallquist, Michael; Lahey, Benjamin B.; Markon, Kristian E.; Patrick, Christopher J.; Tackett, Jennifer L.; Waldman, Irwin D.; Wright, Aidan G. C.; Caspi, Avshalom; Ivanova, Masha; Kotov, Roman; Samuel, Douglas B.; Eaton, Nicholas R.; Krueger, Robert F.</t>
  </si>
  <si>
    <t>Three recommendations based on a comparison of the reliability and validity of the predominant models used in research on the empirical structure of psychopathology.</t>
  </si>
  <si>
    <t>10.1037/abn0000533</t>
  </si>
  <si>
    <t>http://doi.apa.org/getdoi.cfm?doi=10.1037/abn0000533</t>
  </si>
  <si>
    <t>This study used an applied example to compare the reliability and validity of the most widely used latent variable models in research on the empirical structure of psychopathology, from four perspectives. The results suggest that it is important to (a) look beyond model fit indices to choose between different models, (b) examine the reliability of latent variables directly, and (c) be cautious when isolating and interpreting the unique effects of specific psychopathology factors, regardless of which model is used. For research focused on a general factor of psychopathology (p factor), various general factor models performed similarly well.</t>
  </si>
  <si>
    <t>297-317</t>
  </si>
  <si>
    <t>Massazza, Alessandro; Joffe, Helene; Hyland, Philip; Brewin, Chris R.</t>
  </si>
  <si>
    <t>The structure of peritraumatic reactions and their relationship with PTSD among disaster survivors.</t>
  </si>
  <si>
    <t>10.1037/abn0000663</t>
  </si>
  <si>
    <t>http://doi.apa.org/getdoi.cfm?doi=10.1037/abn0000663</t>
  </si>
  <si>
    <t>How a person feels, thinks, and behaves during a traumatic event, that is, the peritraumatic response, can play an important role in determining whether they develop posttraumatic stress disorder (PTSD). However, it is not known how many distinct peritraumatic responses there are and how they are associated with PTSD. We analyzed six commonly used measures of peritraumatic response given to a sample of earthquake survivors and found five underlying factors, which showed distinct patterns of association with different symptom clusters of PTSD.</t>
  </si>
  <si>
    <t>248-259</t>
  </si>
  <si>
    <t>Prnjak, Katarina; Hay, Phillipa; Mond, Jonathan; Bussey, Kay; Trompeter, Nora; Lonergan, Alexandra; Mitchison, Deborah</t>
  </si>
  <si>
    <t>The distinct role of body image aspects in predicting eating disorder onset in adolescents after one year.</t>
  </si>
  <si>
    <t>10.1037/abn0000537</t>
  </si>
  <si>
    <t>http://doi.apa.org/getdoi.cfm?doi=10.1037/abn0000537</t>
  </si>
  <si>
    <t>We found that adolescents, both boys and girls, who were more dissatisﬁed with weight/shape were more likely to develop eating disorder symptoms after 1 year than those who were less dissatisﬁed with weight/shape. This was in contrast to other body image concerns, such as weight/shape preoccupation, overvaluation of weight/shape, and fear of gaining weight. All of the mentioned body image concerns could distinguish between adolescents with eating disorder issues and those without when examined at the same time point (after 1 year), but from a prevention perspective, dissatisfaction appears to be the key.</t>
  </si>
  <si>
    <t>236-247</t>
  </si>
  <si>
    <t>Ribeiro, Jessica D.; Linthicum, Kathryn P.; Joiner, Thomas E.; Huang, Xieyining; Harris, Lauren M.; Bryen, Chloe P.</t>
  </si>
  <si>
    <t>Do suicidal desire and facets of capability for suicide predict future suicidal behavior? A longitudinal test of the desire–capability hypothesis.</t>
  </si>
  <si>
    <t>10.1037/abn0000595</t>
  </si>
  <si>
    <t>http://doi.apa.org/getdoi.cfm?doi=10.1037/abn0000595</t>
  </si>
  <si>
    <t>Capability-based models of suicide propose that people attempt suicide because they have both the desire and capacity to engage in suicidal behavior. The results of this study failed to support this hypothesis, ﬁnding no signiﬁcant interaction between suicidal desire and fearlessness about death or preparations for suicide. Taken together, this indicates that these factors may at best represent insufﬁcient explanations for why people attempt suicide.</t>
  </si>
  <si>
    <t>211-222</t>
  </si>
  <si>
    <t>Dynak, Agnieszka; Kossowski, Bartosz; Chyl, Katarzyna; Dębska, Agnieszka; Dzięgiel-Fivet, Gabriela; Łuniewska, Magdalena; Plewko, Joanna; Haman, Ewa; Jednoróg, Katarzyna</t>
  </si>
  <si>
    <t>Separating the influences of late talking and dyslexia on brain structure.</t>
  </si>
  <si>
    <t>10.1037/abn0000668</t>
  </si>
  <si>
    <t>http://doi.apa.org/getdoi.cfm?doi=10.1037/abn0000668</t>
  </si>
  <si>
    <t>This study shows behavioral and neuroanatomical correlates of late talking and dyslexia in elementary school children. Late talking has long-lasting consequences on grammar, phonological awareness, and reading accuracy and is connected to reduced cortical thickness in structures belonging to the dorsal speech articulatory-phonetic perception system. Dyslexia is related to limited skills in all of the above as well as in vocabulary, spelling, reading speed, and rapid automatized naming and to reduced total intracranial volume and total surface area of the brain.</t>
  </si>
  <si>
    <t>286-296</t>
  </si>
  <si>
    <t>Heller, Aaron S.; Stamatis, Caitlin A.; Puccetti, Nikki A.; Timpano, Kiara R.</t>
  </si>
  <si>
    <t>The distribution of daily affect distinguishes internalizing and externalizing spectra and subfactors.</t>
  </si>
  <si>
    <t>10.1037/abn0000670</t>
  </si>
  <si>
    <t>http://doi.apa.org/getdoi.cfm?doi=10.1037/abn0000670</t>
  </si>
  <si>
    <t>Psychiatric syndromes cluster hierarchically, but how they manifest in daily emotional experiences is unknown. Combining experience sampling of emotion with assessment of a range of psychiatric symptoms, we demonstrate that unique features of the distribution of daily emotional experience predicts individual differences in psychiatric syndromes. Identifying affect–syndrome links will aid in mapping nosology as well as in treatment selection.</t>
  </si>
  <si>
    <t>319-332</t>
  </si>
  <si>
    <t>London-Nadeau, Kira; Rioux, Charlie; Parent, Sophie; Vitaro, Frank; Côté, Sylvana M.; Boivin, Michel; Tremblay, Richard E.; Séguin, Jean R.; Castellanos-Ryan, Natalie</t>
  </si>
  <si>
    <t>Longitudinal associations of cannabis, depression, and anxiety in heterosexual and LGB adolescents.</t>
  </si>
  <si>
    <t>10.1037/abn0000542</t>
  </si>
  <si>
    <t>http://doi.apa.org/getdoi.cfm?doi=10.1037/abn0000542</t>
  </si>
  <si>
    <t>Throughout adolescence, there is a relationship between cannabis use and symptoms of anxiety and depression. Sexual minority teenagers may be particularly susceptible to using cannabis to cope with symptoms of depression.</t>
  </si>
  <si>
    <t>333-345</t>
  </si>
  <si>
    <t>Persson, Sofia; Yates, Alan; Kessler, Klaus; Harkin, Ben</t>
  </si>
  <si>
    <t>Modeling a multidimensional model of memory performance in obsessive-compulsive disorder: A multilevel meta-analytic review.</t>
  </si>
  <si>
    <t>10.1037/abn0000660</t>
  </si>
  <si>
    <t>http://doi.apa.org/getdoi.cfm?doi=10.1037/abn0000660</t>
  </si>
  <si>
    <t>Memory performance is consistently identiﬁed as a key factor in the development and maintenance of obsessive-compulsive disorder (OCD). This meta-analysis tests the model of Harkin and Kessler (2011b) and identiﬁes executive function as key to understanding the memory performance of those with OCD.</t>
  </si>
  <si>
    <t>346-364</t>
  </si>
  <si>
    <t>Schulte, Johanna; Dietel, Fanny A.; Wilhelm, Sabine; Nestler, Steffen; Buhlmann, Ulrike</t>
  </si>
  <si>
    <t>Temporal dynamics of insight in body dysmorphic disorder: An ecological momentary assessment study.</t>
  </si>
  <si>
    <t>10.1037/abn0000673</t>
  </si>
  <si>
    <t>http://doi.apa.org/getdoi.cfm?doi=10.1037/abn0000673</t>
  </si>
  <si>
    <t>Individuals with body dysmorphic disorder (BDD) often lack insight; that is, they are ﬁrmly convinced of perceived appearance ﬂaws that others consider to be nonexistent or slight. It is generally assumed that insight might change over time, but data were lacking. Using smartphone assessments performed 10 times daily over 6 days, our results showed that insight varied substantially over time in individuals with BDD. Poorer insight in individuals with BDD was most strongly predicted by lower self-esteem at the previous assessment point.</t>
  </si>
  <si>
    <t>365-376</t>
  </si>
  <si>
    <t>Stice, Eric; Desjardins, Christopher David; Rohde, Paul; Shaw, Heather</t>
  </si>
  <si>
    <t>Sequencing of symptom emergence in anorexia nervosa, bulimia nervosa, binge eating disorder, and purging disorder and relations of prodromal symptoms to future onset of these disorders.</t>
  </si>
  <si>
    <t>10.1037/abn0000666</t>
  </si>
  <si>
    <t>http://doi.apa.org/getdoi.cfm?doi=10.1037/abn0000666</t>
  </si>
  <si>
    <t>Compensatory weight control behaviors, overvaluation of weight/shape, feeling fat, and fear of weight gain typically emerge before binge eating for anorexia nervosa, bulimia nervosa, and purging disorder, but binge eating typically emerges ﬁrst for binge eating disorder. Prodromal symptoms showed somewhat distinct predictive effects for future onset of speciﬁc eating disorders that were similar in magnitude to predictive effects of established risk factors. Findings imply it may be useful to offer indicated prevention programs to youth with prodromal symptoms.</t>
  </si>
  <si>
    <t>377-387</t>
  </si>
  <si>
    <t>Wick, Madeline R.; Brown, Tiffany A.; Fitzgerald, Elizabeth H.; Keel, Pamela K.</t>
  </si>
  <si>
    <t>How changing life roles predict eating disorder pathology over 30-year follow-up.</t>
  </si>
  <si>
    <t>10.1037/abn0000669</t>
  </si>
  <si>
    <t>http://doi.apa.org/getdoi.cfm?doi=10.1037/abn0000669</t>
  </si>
  <si>
    <t>Over the course of adult development, changing life roles predict changes in disordered eating, and some effects differ between women and men. Becoming a parent is linked to changes in eating pathology in both women and men, whereas obtaining a graduate degree predicted changes in disordered eating for women but not men.</t>
  </si>
  <si>
    <t>388-398</t>
  </si>
  <si>
    <t>Lenzenweger, Mark F.</t>
  </si>
  <si>
    <t>Schizotypy 17 years on: Psychotic symptoms in midlife.</t>
  </si>
  <si>
    <t>10.1037/abn0000680</t>
  </si>
  <si>
    <t>http://doi.apa.org/getdoi.cfm?doi=10.1037/abn0000680</t>
  </si>
  <si>
    <t>The prediction of psychotic features in adulthood remains an important, albeit unattained, goal in psychopathology research. This study documents the relationship between aberrations in perception, occurring in nonpsychotic individuals at age 18, and the appearance of psychotic symptoms later in life. These data extend the high-risk research corpus in schizophrenia studies, illustrate the predictive utility of subtle perceptual anomalies in long-term developmental outcomes, and indicate a fruitful focus for pathogenesis studies.</t>
  </si>
  <si>
    <t>399-412</t>
  </si>
  <si>
    <t>Altschuler, Melody R.; Trevisan, Dominic A.; Wolf, Julie M.; Naples, Adam J.; Foss-Feig, Jennifer H.; Srihari, Vinod H.; McPartland, James C.</t>
  </si>
  <si>
    <t>Face perception predicts affective theory of mind in autism spectrum disorder but not schizophrenia or typical development.</t>
  </si>
  <si>
    <t>10.1037/abn0000621</t>
  </si>
  <si>
    <t>http://doi.apa.org/getdoi.cfm?doi=10.1037/abn0000621</t>
  </si>
  <si>
    <t>This study demonstrates that worse face recognition is associated with worse reasoning about emotional mental states of others in adults with autism but not schizophrenia or typical development. This suggests distinct underlying pathways to social dysfunction in adults with autism compared with schizophrenia and has practical implications for designing interventions aimed at improving social–cognitive abilities and reducing social difﬁculties in both disorders. Results suggest the value of targeting face perception in ASD but not SCZ to improve social cognition.</t>
  </si>
  <si>
    <t>413-422</t>
  </si>
  <si>
    <t>Nelson, Lindsay D.; Kramer, Mark D.; Joyner, Keanan J.; Patrick, Christopher J.; Stein, Murray B.; Temkin, Nancy; Levin, Harvey S.; Whyte, John; Markowitz, Amy J.; Giacino, Joseph; Manley, Geoffrey T.; TRACK-TBI Investigators</t>
  </si>
  <si>
    <t>Relationship between transdiagnostic dimensions of psychopathology and traumatic brain injury (TBI): A TRACK-TBI study.</t>
  </si>
  <si>
    <t>10.1037/abn0000672</t>
  </si>
  <si>
    <t>http://doi.apa.org/getdoi.cfm?doi=10.1037/abn0000672</t>
  </si>
  <si>
    <t>Psychiatric symptoms are extremely common after traumatic brain injury but are poorly understood. This study identiﬁes six distinct dimensions of psychiatric symptoms relevant to patients with recent traumatic brain injuries and reveals unique patterns of association between the symptom dimensions and injury severity characteristics.</t>
  </si>
  <si>
    <t>423-434</t>
  </si>
  <si>
    <t>Wahl, Karina; van den Hout, Marcel; Heinzel, Carlotta V.; Kollárik, Martin; Meyer, Andrea; Benoy, Charles; Berberich, Götz; Domschke, Katharina; Gloster, Andrew; Gradwohl, Gassan; Hofecker, Maria; Jähne, Andreas; Koch, Stefan; Külz, Anne Katrin; Moggi, Franz; Poppe, Christine; Riedel, Andreas; Rufer, Michael; Stierle, Christian; Voderholzer, Ulrich; Walther, Sebastian; Lieb, Roselind</t>
  </si>
  <si>
    <t>Rumination about obsessive symptoms and mood maintains obsessive-compulsive symptoms and depressed mood: An experimental study.</t>
  </si>
  <si>
    <t>10.1037/abn0000677</t>
  </si>
  <si>
    <t>http://doi.apa.org/getdoi.cfm?doi=10.1037/abn0000677</t>
  </si>
  <si>
    <t>Results suggest that in individuals diagnosed with obsessive–compulsive disorder, ruminations about the symptoms and about mood maintained distress associated with an obsessive thought, frequency of the obsessive thought, urge to neutralize, and depressed mood. The impact of rumination was particularly strong for distress and depressed mood, and the causal effects of rumination about obsessive–compulsive symptoms were present 24 hr later.</t>
  </si>
  <si>
    <t>435-442</t>
  </si>
  <si>
    <t>Soto, Fabian A.; Stewart, Rochelle A.; Hosseini, Sanaz; Hays, Jason; Beevers, Christopher G.</t>
  </si>
  <si>
    <t>A computational account of the mechanisms underlying face perception biases in depression.</t>
  </si>
  <si>
    <t>10.1037/abn0000681</t>
  </si>
  <si>
    <t>http://doi.apa.org/getdoi.cfm?doi=10.1037/abn0000681</t>
  </si>
  <si>
    <t>This study found that participants with depression are impaired in their ability to detect happiness in faces, and in their ability to detect both happiness and sadness in ambiguous faces. Our model-based signal detection analysis suggests that these effects are perceptual rather than decisional in nature.</t>
  </si>
  <si>
    <t>443-454</t>
  </si>
  <si>
    <t>Marquardt, Craig A.; Pokorny, Victor J.; Kang, Seung Suk; Cuthbert, Bruce N.; Sponheim, Scott R.</t>
  </si>
  <si>
    <t>Posttraumatic stress symptom dimensions and brain responses to startling auditory stimuli in combat veterans.</t>
  </si>
  <si>
    <t>10.1037/abn0000552</t>
  </si>
  <si>
    <t>http://doi.apa.org/getdoi.cfm?doi=10.1037/abn0000552</t>
  </si>
  <si>
    <t>Brief white noise bursts were used to produce startle reactions among military veterans, which were measured using electroencephalography (EEG) recordings. Two separate PTSD symptom dimensions were independently associated with startle-related neural processing. Different PTSD symptom domains may map onto separable brain systems.</t>
  </si>
  <si>
    <t>455-467</t>
  </si>
  <si>
    <t>Goodman, Fallon R.; Kelso, Kerry C.; Wiernik, Brenton M.; Kashdan, Todd B.</t>
  </si>
  <si>
    <t>Social comparisons and social anxiety in daily life: An experience-sampling approach.</t>
  </si>
  <si>
    <t>10.1037/abn0000671</t>
  </si>
  <si>
    <t>http://doi.apa.org/getdoi.cfm?doi=10.1037/abn0000671</t>
  </si>
  <si>
    <t>Social anxiety is characterized by persistent and excessive concerns about making an undesirable social impression. This study supports the notion that for people with social anxiety disorder, these concerns may be due to self-views of being inferior or deﬁcient compared to others. These self-views, however, are relatively unstable, suggesting that they may be amenable to change with targeted interventions.</t>
  </si>
  <si>
    <t>468-489</t>
  </si>
  <si>
    <t>Lambert, Ellen; Treasure, Janet; Purves, Kirstin L.; McGregor, Thomas; Bergou, Nicol; Kan, Carol; Breen, Gerome; Eley, Thalia C.; Cardi, Valentina</t>
  </si>
  <si>
    <t>Fear conditioning in women with anorexia nervosa and healthy controls: A preliminary study.</t>
  </si>
  <si>
    <t>10.1037/abn0000549</t>
  </si>
  <si>
    <t>http://doi.apa.org/getdoi.cfm?doi=10.1037/abn0000549</t>
  </si>
  <si>
    <t>This preliminary study investigated fear conditioning in anorexia nervosa. Patients with anorexia nervosa had greater threat expectancy in response to stimuli previously associated with a loud scream, even when the stimuli were no longer presented with the scream. If replicated, these results might contribute to explaining patients’ difﬁculties to extinguish fear in relation to eating and its consequences.</t>
  </si>
  <si>
    <t>490-497</t>
  </si>
  <si>
    <t>Munsch, Simone; Messerli-Bürgy, Nadine; Meyer, Andrea H.; Humbel, Nadine; Schopf, Kathrin; Wyssen, Andrea; Forrer, Felicitas; Biedert, Esther; Lennertz, Julia; Trier, Stephan; Isenschmid, Bettina; Milos, Gabriella; Claussen, Malte; Whinyates, Katherina; Adolph, Dirk; Margraf, Jürgen; Assion, Hans-Jörg; Teismann, Tobias; Ueberberg, Bianca; Juckel, Georg; Müller, Judith; Klauke, Benedikt; Schneider, Silvia</t>
  </si>
  <si>
    <t>Consequences of exposure to the thin ideal in mass media depend on moderators in young women: An experimental study.</t>
  </si>
  <si>
    <t>10.1037/abn0000676</t>
  </si>
  <si>
    <t>http://doi.apa.org/getdoi.cfm?doi=10.1037/abn0000676</t>
  </si>
  <si>
    <t>498-511</t>
  </si>
  <si>
    <t>Watts, Ashley L.; Boness, Cassandra L.; Loeffelman, Jordan E.; Steinley, Douglas; Sher, Kenneth J.</t>
  </si>
  <si>
    <t>Does crude measurement contribute to observed unidimensionality of psychological constructs? A demonstration with DSM–5 alcohol use disorder.</t>
  </si>
  <si>
    <t>10.1037/abn0000678</t>
  </si>
  <si>
    <t>http://doi.apa.org/getdoi.cfm?doi=10.1037/abn0000678</t>
  </si>
  <si>
    <t>We show how crude measurement can essentially determine the inferences we draw about the dimensionality of diagnostic constructs. We use alcohol use disorder as an example of this general argument because it is a heterogeneous construct that is assumed to reﬂect a unitary dimension. With thorough assessment, we propose a hierarchically organized, multidimensional account of alcohol use disorder.</t>
  </si>
  <si>
    <t>512-524</t>
  </si>
  <si>
    <t>Su, Jinni; Kuo, Sally I-Chun; Aliev, Fazil; Chan, Grace; Edenberg, Howard J.; Kamarajan, Chella; McCutcheon, Vivia V.; Meyers, Jacquelyn L.; Schuckit, Marc; Tischfield, Jay; Dick, Danielle M.</t>
  </si>
  <si>
    <t>The associations between polygenic risk, sensation seeking, social support, and alcohol use in adulthood.</t>
  </si>
  <si>
    <t>10.1037/abn0000568</t>
  </si>
  <si>
    <t>http://doi.apa.org/getdoi.cfm?doi=10.1037/abn0000568</t>
  </si>
  <si>
    <t>This study suggests that higher sensation seeking is an important pathway linking genetic risk to alcohol use across emerging to middle adulthood. Social support is important in buffering individuals’ risk predispositions in relation to alcohol use, although effects depend on the source of social support and age.</t>
  </si>
  <si>
    <t>525-536</t>
  </si>
  <si>
    <t>Stull, Samuel W.; Bertz, Jeremiah W.; Panlilio, Leigh V.; Kowalczyk, William J.; Phillips, Karran A.; Moran, Landhing M.; Lin, Jia-Ling; Vahabzadeh, Massoud; Finan, Patrick H.; Preston, Kenzie L.; Epstein, David H.</t>
  </si>
  <si>
    <t>I feel good? Anhedonia might not mean “without pleasure” for people treated for opioid use disorder.</t>
  </si>
  <si>
    <t>10.1037/abn0000674</t>
  </si>
  <si>
    <t>http://doi.apa.org/getdoi.cfm?doi=10.1037/abn0000674</t>
  </si>
  <si>
    <t>Some scientiﬁc views hold that addiction can be accompanied by long-lasting or permanent changes in the ability to enjoy everyday pleasurable activities. This study examined that idea by using a smartphone app with which people reported their current activities and moods several times a day for 4 weeks. Participants starting outpatient treatment with opioid agonist medication for addiction to opioids reported engaging in everyday pleasurable activities at least as often as healthy control participants, and ratings of enjoyment differed very little across groups. Together with earlier data from people with ongoing, untreated addiction to cocaine, this ﬁnding challenges the view that addiction typically or irreversibly impairs responses to nondrug reward.</t>
  </si>
  <si>
    <t>537-549</t>
  </si>
  <si>
    <t>Driessen, Josi M. A.; van Baar, Jeroen M.; Sanfey, Alan G.; Glennon, Jeffrey C.; Brazil, Inti A.</t>
  </si>
  <si>
    <t>Moral strategies and psychopathic traits.</t>
  </si>
  <si>
    <t>10.1037/abn0000675</t>
  </si>
  <si>
    <t>http://doi.apa.org/getdoi.cfm?doi=10.1037/abn0000675</t>
  </si>
  <si>
    <t>550-561</t>
  </si>
  <si>
    <t>Martel, Michelle M.; Goh, Patrick K.; Lee, Christine A.; Karalunas, Sarah L.; Nigg, Joel T.</t>
  </si>
  <si>
    <t>Longitudinal attention-deficit/hyperactivity disorder symptom networks in childhood and adolescence: Key symptoms, stability, and predictive validity.</t>
  </si>
  <si>
    <t>10.1037/abn0000661</t>
  </si>
  <si>
    <t>http://doi.apa.org/getdoi.cfm?doi=10.1037/abn0000661</t>
  </si>
  <si>
    <t>This study suggested that a subset of attention-deﬁcit/hyperactivity disorder (ADHD) symptoms (i.e., is easily distracted, difﬁculties sustaining attention, difﬁculties following instructions, and intrudes/interrupts) may be particularly informative when screening for ADHD and assessing risk for future total difﬁculties throughout childhood and adolescence.</t>
  </si>
  <si>
    <t>562-574</t>
  </si>
  <si>
    <t>Funkhouser, Carter J.; Correa, Kelly A.; Letkiewicz, Allison M.; Cozza, Eugene M.; Estabrook, Ryne; Shankman, Stewart A.</t>
  </si>
  <si>
    <t>Evaluating the criterion validity of hierarchical psychopathology dimensions across models: Familial aggregation and associations with research domain criteria (sub)constructs.</t>
  </si>
  <si>
    <t>10.1037/abn0000687</t>
  </si>
  <si>
    <t>http://doi.apa.org/getdoi.cfm?doi=10.1037/abn0000687</t>
  </si>
  <si>
    <t>575-586</t>
  </si>
  <si>
    <t>DeLuca, Joseph S.; Akouri-Shan, LeeAnn; Jay, Samantha Y.; Redman, Samantha L.; Petti, Emily; Lucksted, Alicia; Rouhakhtar, Pamela Rakhshan; Klaunig, Mallory J.; Edwards, Sarah M.; Reeves, Gloria M.; Schiffman, Jason</t>
  </si>
  <si>
    <t>Predictors of internalized mental health stigma in a help-seeking sample of youth: The roles of psychosis-spectrum symptoms and family functioning.</t>
  </si>
  <si>
    <t>10.1037/abn0000679</t>
  </si>
  <si>
    <t>http://doi.apa.org/getdoi.cfm?doi=10.1037/abn0000679</t>
  </si>
  <si>
    <t>587-593</t>
  </si>
  <si>
    <t>Liu, Qimin; Martin, Nina C.; Findling, Robert L.; Youngstrom, Eric A.; Garber, Judy; Curry, John F.; Hyde, Janet S.; Essex, Marilyn J.; Compas, Bruce E.; Goodyer, Ian M.; Rohde, Paul; Stark, Kevin D.; Slattery, Marcia J.; Forehand, Rex; Cole, David A.</t>
  </si>
  <si>
    <t>Hopelessness and depressive symptoms in children and adolescents: An integrative data analysis.</t>
  </si>
  <si>
    <t>10.1037/abn0000667</t>
  </si>
  <si>
    <t>http://doi.apa.org/getdoi.cfm?doi=10.1037/abn0000667</t>
  </si>
  <si>
    <t>Hopelessness, in children and adolescents, is associated with both the presence and the severity of depression. Furthermore, hopelessness showed differential associations to different individual depressive symptoms and helps to explain heterogeneity in depression symptom presentations.</t>
  </si>
  <si>
    <t>594-607</t>
  </si>
  <si>
    <t>Stice, Eric; Yokum, Sonja; Rohde, Paul; Cloud, Kasie; Desjardins, Chrisopher David</t>
  </si>
  <si>
    <t>Comparing healthy adolescent females with and without parental history of eating pathology on neural responsivity to food and thin models and other potential risk factors.</t>
  </si>
  <si>
    <t>10.1037/abn0000686</t>
  </si>
  <si>
    <t>http://doi.apa.org/getdoi.cfm?doi=10.1037/abn0000686</t>
  </si>
  <si>
    <t>This study tested whether healthy female adolescents at high- versus low-risk for future eating disorders by virtue of parental history of eating pathology evidenced neural vulnerabilities that might explain the increased risk for eating disorders. Parental-history-positive youth showed greater reward region response to anticipated tastes of chocolate milkshake, as well as greater emotionality, caloric deprivation, overvaluation of weight and shape, fear of weight gain, and feeling fat, and lower liking of high-calorie foods. Overvaluation of weight and shape may contribute to fear of weight gain, feeling fat, lower liking of food, and greater caloric deprivation; in turn, caloric deprivation may contribute to elevated valuation of anticipated tastes of high-calorie foods and emotionality.</t>
  </si>
  <si>
    <t>608-619</t>
  </si>
  <si>
    <t>Finsaas, Megan C.; Klein, Daniel N.</t>
  </si>
  <si>
    <t>Adult separation anxiety: Personality characteristics of a neglected clinical syndrome.</t>
  </si>
  <si>
    <t>10.1037/abn0000682</t>
  </si>
  <si>
    <t>http://doi.apa.org/getdoi.cfm?doi=10.1037/abn0000682</t>
  </si>
  <si>
    <t>Identifying how personality traits relate to various forms of psychopathology can advance treatment efforts and lay the groundwork for future research on mechanisms and causal links. This study suggests that adult women with higher levels of separation anxiety are more prone to experiencing negative emotions and reacting strongly to stress, and that they may also tend toward aggression, feeling alienated, and being absorbed in their sensory experiences. The study also suggests that the tendency to experience negative emotions may lead to increased levels of separation anxiety three years later.</t>
  </si>
  <si>
    <t>620-626</t>
  </si>
  <si>
    <t>De Brito, Stephane A.; McDonald, Daniel; Camilleri, Julia A.; Rogers, Jack C.</t>
  </si>
  <si>
    <t>Cortical and subcortical gray matter volume in psychopathy: A voxel-wise meta-analysis.</t>
  </si>
  <si>
    <t>10.1037/abn0000698</t>
  </si>
  <si>
    <t>http://doi.apa.org/getdoi.cfm?doi=10.1037/abn0000698</t>
  </si>
  <si>
    <t>This review shows that psychopathy is associated with gray matter volume decreases in two prefrontal regions and that the two dimensions of the disorder are also associated with grey matter decrease in those two prefrontal regions, as well as in a wider set of regions including midline, temporal, parietal, occipital, and subcortical structures.</t>
  </si>
  <si>
    <t>627-640</t>
  </si>
  <si>
    <t>Wycoff, Andrea M.; Carpenter, Ryan W.; Hepp, Johanna; Piasecki, Thomas M.; Trull, Timothy J.</t>
  </si>
  <si>
    <t>Real-time reports of drinking to cope: Associations with subjective relief from alcohol and changes in negative affect.</t>
  </si>
  <si>
    <t>10.1037/abn0000684</t>
  </si>
  <si>
    <t>http://doi.apa.org/getdoi.cfm?doi=10.1037/abn0000684</t>
  </si>
  <si>
    <t>Individuals who report drinking alcohol to cope with negative affect are at risk for experiencing alcohol-related problems. Findings from this study indicate that when individuals endorse drinking alcohol to cope with negative affect in their daily lives, they report drinking-contingent relief from unpleasant feelings or symptoms, but their moment-to-moment changes in negative affect do not show an improvement. This suggests that subjective drinking-contingent relief may reinforce drinking to cope, whereas awareness of a lack of improvement in negative affect may provide useful counterevidence for whether drinking is an effective coping strategy.</t>
  </si>
  <si>
    <t>641-650</t>
  </si>
  <si>
    <t>Bansal, Sonia; Gaspelin, Nicholas; Robinson, Benjamin M.; Hahn, Britta; Luck, Steven J.; Gold, James M.</t>
  </si>
  <si>
    <t>Oculomotor inhibition and location priming in schizophrenia.</t>
  </si>
  <si>
    <t>10.1037/abn0000683</t>
  </si>
  <si>
    <t>http://doi.apa.org/getdoi.cfm?doi=10.1037/abn0000683</t>
  </si>
  <si>
    <t>Impaired selective attention has been long recognized as a fundamental aspect of cognitive dysfunction in schizophrenia. In this study, we used sensitive measures of eye position to demonstrate that people with schizophrenia exhibit intact attentional control during visual search and can avoid distraction by salient irrelevant stimuli. However, we did ﬁnd an increased inﬂuence of selection history in people with schizophrenia, and the magnitude of this effect was associated with individual differences in working memory and cognitive control.</t>
  </si>
  <si>
    <t>651-664</t>
  </si>
  <si>
    <t>Miller, Meghan; Sun, Shuai; Iosif, Ana-Maria; Young, Gregory S.; Belding, Ashleigh; Tubbs, Andrew; Ozonoff, Sally</t>
  </si>
  <si>
    <t>Repetitive behavior with objects in infants developing autism predicts diagnosis and later social behavior as early as 9 months.</t>
  </si>
  <si>
    <t>10.1037/abn0000692</t>
  </si>
  <si>
    <t>http://doi.apa.org/getdoi.cfm?doi=10.1037/abn0000692</t>
  </si>
  <si>
    <t>665-675</t>
  </si>
  <si>
    <t>Goh, Shaun K. Y.; Griffiths, Sarah; Norbury, Courtenay F.; the SCALES Team</t>
  </si>
  <si>
    <t>Sources of variability in the prospective relation of language to social, emotional, and behavior problem symptoms: Implications for developmental language disorder.</t>
  </si>
  <si>
    <t>10.1037/abn0000691</t>
  </si>
  <si>
    <t>http://doi.apa.org/getdoi.cfm?doi=10.1037/abn0000691</t>
  </si>
  <si>
    <t>Children with a marked deﬁcit in language have higher rates of behavioral and emotional disorders in later life. However, studies among typically developing children do not always ﬁnd a link between language and symptoms of emotional behavioral disorders. This study supports the notion of unequal risk, where the risk is ampliﬁed for children with very low levels of language.</t>
  </si>
  <si>
    <t>676-689</t>
  </si>
  <si>
    <t>Springfield, Cassi R.; Ackerman, Robert A.; Pinkham, Amy E.</t>
  </si>
  <si>
    <t>The dyadic effects of subclinical paranoia on relationship satisfaction in roommate relationships and college adjustment.</t>
  </si>
  <si>
    <t>10.1037/abn0000689</t>
  </si>
  <si>
    <t>http://doi.apa.org/getdoi.cfm?doi=10.1037/abn0000689</t>
  </si>
  <si>
    <t>Paranoid individuals experience poorer social functioning, but it is unclear how paranoia effects those who interact with paranoid individuals. This study used a dyadic data analysis approach to examine both the intra- and interpersonal effects of paranoia on roommate relationship satisfaction and overall college adjustment. Results revealed intrapersonal effects such that otherwise healthy undergraduate students with greater levels of paranoia reported lower satisfaction in their roommate relationship and poorer overall college adjustment. Interpersonal effects were also found indicating that individuals who lived with a roommate who was more paranoid also reported lower satisfaction in their roommate relationship but did not experience poorer college adjustment. Increased paranoia therefore has negative effects for both the paranoid individual and for those who are interacting with them. These effects did not extend to increased psychoticism and suggest a speciﬁc link between paranoia and poorer social outcomes.</t>
  </si>
  <si>
    <t>797-805</t>
  </si>
  <si>
    <t>Massazza, Alessandro; Joffe, Helene; Brewin, Chris R.</t>
  </si>
  <si>
    <t>Intrusive memories following disaster: Relationship with peritraumatic responses and later affect.</t>
  </si>
  <si>
    <t>10.1037/abn0000694</t>
  </si>
  <si>
    <t>http://doi.apa.org/getdoi.cfm?doi=10.1037/abn0000694</t>
  </si>
  <si>
    <t>Cognitive theories of posttraumatic stress disorder suggest that later intrusive memories of a traumatic event are partly caused by speciﬁc changes in how people felt, thought, and behaved during the event, that is, peritraumatic reactions. We provide support for this hypothesis by showing that the speciﬁc moments of the traumatic event later experienced as intrusive memories are characterized by different peritraumatic reactions to those moments from the same trauma that did not intrude later. Additionally, we show that, when experiencing an intrusive memory, the person relives the same types of emotions likely experienced during the actual traumatic event.</t>
  </si>
  <si>
    <t>727-735</t>
  </si>
  <si>
    <t>Perez, Marisol; Perko, Victoria; Yu, Kimberly Y.; Hernández, Juan C.; Ohrt, Tara K.; Stadheim, Jenna</t>
  </si>
  <si>
    <t>Identifying central symptoms of eating disorders among ethnic and racial minority women.</t>
  </si>
  <si>
    <t>10.1037/abn0000695</t>
  </si>
  <si>
    <t>http://doi.apa.org/getdoi.cfm?doi=10.1037/abn0000695</t>
  </si>
  <si>
    <t>This study indicates that weight concerns is a key symptom in eating disorder psychopathology across all groups. However, discrepant from previous research on White samples, purging behaviors for the purposes of controlling weight and shape was found to be a key symptom as well.</t>
  </si>
  <si>
    <t>748-760</t>
  </si>
  <si>
    <t>Klawohn, Julia; Brush, C. J.; Hajcak, Greg</t>
  </si>
  <si>
    <t>Neural responses to reward and pleasant pictures prospectively predict remission from depression.</t>
  </si>
  <si>
    <t>10.1037/abn0000696</t>
  </si>
  <si>
    <t>http://doi.apa.org/getdoi.cfm?doi=10.1037/abn0000696</t>
  </si>
  <si>
    <t>This prospective study investigated neural responses to reward feedback and pleasant pictures as predictors of course of disorder in adults with clinical depression. Results showed that more intact processing of reward feedback and pleasant stimuli both predicted whether individuals achieved full remission during a 9-month follow-up period. These data suggest that impaired processing of reward and pleasant stimuli predict a more chronic course of depression, and may reﬂect important targets for intervention.</t>
  </si>
  <si>
    <t>702-712</t>
  </si>
  <si>
    <t>Schaefer, Jonathan D.; Jang, Seon-Kyeong; Vrieze, Scott; Iacono, William G.; McGue, Matt; Wilson, Sylia</t>
  </si>
  <si>
    <t>Adolescent cannabis use and adult psychoticism: A longitudinal co-twin control analysis using data from two cohorts.</t>
  </si>
  <si>
    <t>10.1037/abn0000701</t>
  </si>
  <si>
    <t>http://doi.apa.org/getdoi.cfm?doi=10.1037/abn0000701</t>
  </si>
  <si>
    <t>Epidemiological studies have repeatedly shown that individuals who use cannabis are more likely to develop psychotic disorders than individuals who do not. It has been suggested that these associations represent a causal effect of cannabis use on psychosis, and that psychosis risk may be particularly elevated when use occurs in adolescence or in the context of genetic vulnerability. This study, however, does not support these hypotheses, suggesting instead that observed associations are more likely due to confounding by common vulnerability factors.</t>
  </si>
  <si>
    <t>691-701</t>
  </si>
  <si>
    <t>Pachankis, John E.; Hatzenbuehler, Mark L.; Bränström, Richard; Schmidt, Axel J.; Berg, Rigmor C.; Jonas, Kai; Pitoňák, Michal; Baros, Sladjana; Weatherburn, Peter</t>
  </si>
  <si>
    <t>Structural stigma and sexual minority men’s depression and suicidality: A multilevel examination of mechanisms and mobility across 48 countries.</t>
  </si>
  <si>
    <t>10.1037/abn0000693</t>
  </si>
  <si>
    <t>http://doi.apa.org/getdoi.cfm?doi=10.1037/abn0000693</t>
  </si>
  <si>
    <t>Using a large international dataset, this study ﬁnds that sexual minority men’s risk of depression and suicidality is associated with the legal protections and social attitudes toward sexual minorities (i.e., structural stigma) in the countries in which they live. Among sexual minority men who still live in their country of birth, structural stigma is related to depression and suicidality via 2 psychosocial risk factors: internalized homonegativity and social isolation. Sexual minority men who moved from higher- to lower-stigma countries, and who had longer exposure to these lower-stigma contexts (i.e., $ 5 years), experienced signiﬁcantly less depression and suicidality as well as lower levels of psychosocial risk factors for psychopathology than sexual minority men who moved from higher- to lower-stigma countries more recently.</t>
  </si>
  <si>
    <t>713-726</t>
  </si>
  <si>
    <t>Bernardoni, Fabio; King, Joseph A.; Geisler, Daniel; Ritschel, Franziska; Schwoebel, Sarah; Reiter, Andrea M. F.; Endrass, Tanja; Rössner, Veit; Smolka, Michael N.; Ehrlich, Stefan</t>
  </si>
  <si>
    <t>More by stick than by carrot: A reinforcement learning style rooted in the medial frontal cortex in anorexia nervosa.</t>
  </si>
  <si>
    <t>10.1037/abn0000690</t>
  </si>
  <si>
    <t>http://doi.apa.org/getdoi.cfm?doi=10.1037/abn0000690</t>
  </si>
  <si>
    <t>736-747</t>
  </si>
  <si>
    <t>Foerster, François R.; Weibel, Sébastien; Poncelet, Patrick; Dufour, André; Delevoye-Turrell, Yvonne N.; Capobianco, Antonio; Ott, Laurent; Giersch, Anne</t>
  </si>
  <si>
    <t>Volatility of subliminal haptic feedback alters the feeling of control in schizophrenia.</t>
  </si>
  <si>
    <t>10.1037/abn0000703</t>
  </si>
  <si>
    <t>http://doi.apa.org/getdoi.cfm?doi=10.1037/abn0000703</t>
  </si>
  <si>
    <t>Insigniﬁcantly small temporal uncertainties in the perceptual and motor domains are typically ignored. This study reveals that patients with schizophrenia, but not bipolar disorders, overreact to delays of a few milliseconds in the haptic feedback. They inadequately adapt their movements to delays and their feeling of control decreases. These effects correlate with positive symptoms, suggesting that negligible prediction errors may become salient in an aberrant way and may thus disturb agency.</t>
  </si>
  <si>
    <t>775-784</t>
  </si>
  <si>
    <t>Longenecker, Julia M.; Pokorny, Victor J.; Kang, Seung Suk; Olman, Cheryl A.; Sponheim, Scott R.</t>
  </si>
  <si>
    <t>Self-reported perceptual aberrations in psychosis map to event-related potentials and semantic appraisals of objects.</t>
  </si>
  <si>
    <t>10.1037/abn0000697</t>
  </si>
  <si>
    <t>http://doi.apa.org/getdoi.cfm?doi=10.1037/abn0000697</t>
  </si>
  <si>
    <t>People with mental health diagnoses like schizophrenia often have difﬁculty correctly discerning objects that are incomplete or obscured. Understanding the behavioral and neural origins of these deﬁcits may help explain extreme perceptual disturbances such as hallucinations, as well as unusual sensory experiences in clinically well people. At the neural level, electroencephalography (EEG) results suggested that these misinterpretations are due to differences in assigning meaning to objects rather than differences in processing the physical properties of the picture.</t>
  </si>
  <si>
    <t>785-796</t>
  </si>
  <si>
    <t>Wang, Shirley B.; Fox, Kathryn R.; Boccagno, Chelsea; Hooley, Jill M.; Mair, Patrick; Nock, Matthew K.; Haynos, Ann F.</t>
  </si>
  <si>
    <t>Functional assessment of restrictive eating: A three-study clinically heterogeneous and transdiagnostic investigation.</t>
  </si>
  <si>
    <t>10.1037/abn0000700</t>
  </si>
  <si>
    <t>http://doi.apa.org/getdoi.cfm?doi=10.1037/abn0000700</t>
  </si>
  <si>
    <t>761-774</t>
  </si>
  <si>
    <t>Culbreth, Adam J.; Barch, Deanna M.; Moran, Erin K.</t>
  </si>
  <si>
    <t>An ecological examination of loneliness and social functioning in people with schizophrenia.</t>
  </si>
  <si>
    <t>10.1037/abn0000706</t>
  </si>
  <si>
    <t>http://doi.apa.org/getdoi.cfm?doi=10.1037/abn0000706</t>
  </si>
  <si>
    <t>Loneliness is associated with a myriad of detrimental outcomes in mental and physical health. The current study provides support for loneliness as an important treatment target in people with schizophrenia. Further, we provide understanding for how loneliness may manifest in daily life.</t>
  </si>
  <si>
    <t>899-908</t>
  </si>
  <si>
    <t>Zainal, Nur Hani; Newman, Michelle G.</t>
  </si>
  <si>
    <t>Increased inflammation predicts nine-year change in major depressive disorder diagnostic status.</t>
  </si>
  <si>
    <t>10.1037/abn0000716</t>
  </si>
  <si>
    <t>http://doi.apa.org/getdoi.cfm?doi=10.1037/abn0000716</t>
  </si>
  <si>
    <t>Increased C-reactive protein (CRP), ﬁbrinogen, and interleukin-6 (IL-6) levels predicted 9-year major depressive disorder (MDD) diagnostic status change more strongly in younger than older adults, women but not men, those with low (vs. high) income, as well as persons with high (vs. low) childhood trauma frequency and number of chronic illnesses. Findings aligned with expanded cytokine theories (e.g., social signal transduction theory of depression), which posit that markers of inﬂammatory activity predict future change in MDD status especially for populations vulnerable to heightened, chronic, and long-term exposure to environmental stressors. Continued efforts to empirically test expanded cytokine theories of depression may improve delineation of patterns of health disparities and facilitate effective measures to prevent the onset or recurrence of MDD.</t>
  </si>
  <si>
    <t>829-840</t>
  </si>
  <si>
    <t>Zhang, Rui-ting; Yang, Zhuo-ya; Huang, Jia; Wang, Yong-ming; Zhou, Han-yu; Wang, Yi; Lui, Simon S. Y.; Cheung, Eric F. C.; Chan, Raymond C. K.</t>
  </si>
  <si>
    <t>Neural mechanisms of prospection in individuals with schizotypal traits, autistic traits, or depressive symptoms.</t>
  </si>
  <si>
    <t>10.1037/abn0000709</t>
  </si>
  <si>
    <t>http://doi.apa.org/getdoi.cfm?doi=10.1037/abn0000709</t>
  </si>
  <si>
    <t>This study provided preliminary ﬁndings showing that individuals with autistic traits and individuals with schizotypal traits may exhibit subtle neural alterations during prospection albeit their intact behavioral performance on prospection. Altered neural responses in the anterior cingulate cortex and frontal gyrus in individuals with autistic traits may indicate that a subtle neural changes for imagining future scenarios and events, while the altered neural responses in caudate in individuals with schizotypal traits may indicate a compensated neural changes for processing positive emotions during prospection.</t>
  </si>
  <si>
    <t>807-814</t>
  </si>
  <si>
    <t>Bischoff-Grethe, Amanda; Wierenga, Christina E.; Bailer, Ursula F.; McClure, Samuel M.; Kaye, Walter H.</t>
  </si>
  <si>
    <t>Satiety does not alter the ventral striatum’s response to immediate reward in bulimia nervosa.</t>
  </si>
  <si>
    <t>10.1037/abn0000712</t>
  </si>
  <si>
    <t>http://doi.apa.org/getdoi.cfm?doi=10.1037/abn0000712</t>
  </si>
  <si>
    <t>This study found that brain reward response in adult women remitted from bulimia nervosa remained elevated after a meal, whereas healthy women demonstrated the typical decrease in reward response that reﬂects satiety signaling a decreased drive to eat when full. This suggests that individuals with bulimia nervosa may not devalue reward when full and may help explain why individuals with bulimia nervosa may binge eat beyond satiation.</t>
  </si>
  <si>
    <t>862-874</t>
  </si>
  <si>
    <t>Mikhail, Megan E.; Carroll, Sarah L.; Clark, D. Angus; O'Connor, Shannon; Burt, S. Alexandra; Klump, Kelly L.</t>
  </si>
  <si>
    <t>Context matters: Neighborhood disadvantage is associated with increased disordered eating and earlier activation of genetic influences in girls.</t>
  </si>
  <si>
    <t>10.1037/abn0000719</t>
  </si>
  <si>
    <t>http://doi.apa.org/getdoi.cfm?doi=10.1037/abn0000719</t>
  </si>
  <si>
    <t>This was the ﬁrst study to examine the association between neighborhood disadvantage and disordered eating in girls. We found that neighborhood disadvantage was associated with signiﬁcantly greater disordered eating symptoms across all stages of puberty in girls, and that girls living in disadvantaged neighborhoods exhibited stronger and earlier (i.e., during pre/early puberty) activation of genetic inﬂuences on disordered eating. Results indicate that neighborhood disadvantage is a critical contextual factor with implications for etiology and risk for disordered eating in girls.</t>
  </si>
  <si>
    <t>875-885</t>
  </si>
  <si>
    <t>Bart, Corinne P.; Nusslock, Robin; Ng, Tommy H.; Titone, Madison K.; Carroll, Ann L.; Damme, Katherine S. F.; Young, Christina B.; Armstrong, Casey C.; Chein, Jason; Alloy, Lauren B.</t>
  </si>
  <si>
    <t>Decreased reward-related brain function prospectively predicts increased substance use.</t>
  </si>
  <si>
    <t>10.1037/abn0000711</t>
  </si>
  <si>
    <t>http://doi.apa.org/getdoi.cfm?doi=10.1037/abn0000711</t>
  </si>
  <si>
    <t>Findings from the current study suggest that decreased reward-related neural activity to secondary reward confers risk for greater substance use frequency. These ﬁndings support the reward hyposensitivity theory of addiction.</t>
  </si>
  <si>
    <t>886-898</t>
  </si>
  <si>
    <t>Holmes, Joni; Mareva, Silvana; Bennett, Marc P.; Black, Melissa J.; Guy, Jacalyn</t>
  </si>
  <si>
    <t>Higher-order dimensions of psychopathology in a neurodevelopmental transdiagnostic sample.</t>
  </si>
  <si>
    <t>10.1037/abn0000710</t>
  </si>
  <si>
    <t>http://doi.apa.org/getdoi.cfm?doi=10.1037/abn0000710</t>
  </si>
  <si>
    <t>This study identiﬁes dimensions of psychopathology in a sample of children with neurodevelopmental difﬁculties who are at increased risk for mental health problems. Dimensions capturing neurodevelopmental concerns were the strongest predictors of the children’s current learning outcomes.</t>
  </si>
  <si>
    <t>909-922</t>
  </si>
  <si>
    <t>Isvoranu, Adela-Maria; Epskamp, Sacha; Cheung, Mike W. -L.</t>
  </si>
  <si>
    <t>Network models of posttraumatic stress disorder: A meta-analysis.</t>
  </si>
  <si>
    <t>10.1037/abn0000704</t>
  </si>
  <si>
    <t>http://doi.apa.org/getdoi.cfm?doi=10.1037/abn0000704</t>
  </si>
  <si>
    <t>841-861</t>
  </si>
  <si>
    <t>Sperry, Sarah H.; Sharpe, Brinkley M.; Wright, Aidan G. C.</t>
  </si>
  <si>
    <t>Momentary dynamics of emotion-based impulsivity: Exploring associations with dispositional measures of externalizing and internalizing psychopathology.</t>
  </si>
  <si>
    <t>10.1037/abn0000720</t>
  </si>
  <si>
    <t>http://doi.apa.org/getdoi.cfm?doi=10.1037/abn0000720</t>
  </si>
  <si>
    <t>815-828</t>
  </si>
  <si>
    <t>Marsh, Herbert W.; Parker, Philip D.; Guo, Jiesi; Basarkod, Geetanjali; Niepel, Christoph; Van Zanden, Brooke</t>
  </si>
  <si>
    <t>Illusory gender-equality paradox, math self-concept, and frame-of-reference effects: New integrative explanations for multiple paradoxes.</t>
  </si>
  <si>
    <t>Journal of Personality and Social Psychology</t>
  </si>
  <si>
    <t>1939-1315, 0022-3514</t>
  </si>
  <si>
    <t>10.1037/pspp0000306</t>
  </si>
  <si>
    <t>http://doi.apa.org/getdoi.cfm?doi=10.1037/pspp0000306</t>
  </si>
  <si>
    <t>168-183</t>
  </si>
  <si>
    <t>Greenberg, David M.; Matz, Sandra C.; Schwartz, H. Andrew; Fricke, Kai R.</t>
  </si>
  <si>
    <t>The self-congruity effect of music.</t>
  </si>
  <si>
    <t>10.1037/pspp0000293</t>
  </si>
  <si>
    <t>http://doi.apa.org/getdoi.cfm?doi=10.1037/pspp0000293</t>
  </si>
  <si>
    <t>Music is a universal phenomenon that has existed in every known culture around the world. It plays a prominent role in society by shaping sociocultural interactions between groups and individuals, and by influencing their emotional and intellectual life. Here, we provide evidence for a new theory on musical preferences. Across three studies we show that people prefer the music of artists who have publicly observable personalities (“personas”) similar to their own personality traits (the “self-congruity effect of music”). Study 1 (N ϭ 6,279) and Study 2 (N ϭ 75,296) show that the public personality of artists correlates with the personality of their listeners. Study 3 (N ϭ 4,995) builds on this by showing that the fit between the personality of the listener and the artist predicts musical preferences incremental to the fit for gender, age, and even the audio features of music. Our findings are largely consistent across two methodological approaches to operationalizing an artist’s public personality: (a) the public personality as reported by the artist’s fans, and (b) the public personality as predicted by machine learning on the basis of the artist’s lyrics. We discuss the importance of the self-congruity effect of music in the context of group-level process theories and adaptionist accounts of music.</t>
  </si>
  <si>
    <t>137-150</t>
  </si>
  <si>
    <t>Kim, Soo; Liu, Peggy J.; Min, Kate E.</t>
  </si>
  <si>
    <t>Reminder avoidance: Why people hesitate to disclose their insecurities to friends.</t>
  </si>
  <si>
    <t>10.1037/pspi0000330</t>
  </si>
  <si>
    <t>http://doi.apa.org/getdoi.cfm?doi=10.1037/pspi0000330</t>
  </si>
  <si>
    <t>People seek and receive support from friends through self-disclosure. However, when self-disclosures reveal personal insecurities, do people rely on friends as an audience as they normally do? This research demonstrates that they do not. Five preregistered studies show that disclosers exhibit a weaker preference for friends as an audience when disclosures involve revealing personal insecurities than when they involve revealing other neutral or negative personal information. This effect is observed despite that the only alternative audience available to disclosers in these studies is a stranger. We theorize that such an effect occurs because disclosers anticipate stronger pain associated with being reminded of disclosed contents when their disclosures involve personal insecurities than other types of information and, thus, wish to avoid such reminders from happening. Our findings support this theorizing: (a) Disclosers’ weaker preference for friends as an audience for insecurity-provoking (vs. noninsecurity-provoking) disclosure is mediated by how painful they anticipate reminders of disclosed contents to be and (b) disclosers’ preference for a particular audience is diminished when the perceived likelihood of disclosedcontent reminders associated with that audience is enhanced. An additional preregistered exploratory content-analysis study shows that when disclosing personal insecurities, people disclose less and are less intimate in what they disclose when they imagine a friend (vs. a stranger) as an audience. Altogether, disclosers are ironically found to open up less to friends about personal insecurities—self-aspects that may particularly benefit from friends’ support—than about other topics, due to their avoidance of potentially painful disclosed-content reminders.</t>
  </si>
  <si>
    <t>59-75</t>
  </si>
  <si>
    <t>White, Shannon; Schroeder, Juliana; Risen, Jane L.</t>
  </si>
  <si>
    <t>When “enemies” become close: Relationship formation among Palestinians and Jewish Israelis at a youth camp.</t>
  </si>
  <si>
    <t>10.1037/pspi0000331</t>
  </si>
  <si>
    <t>http://doi.apa.org/getdoi.cfm?doi=10.1037/pspi0000331</t>
  </si>
  <si>
    <t>Having close relationships with outgroup members is an especially powerful form of intergroup contact that can reduce prejudice. Rather than examine the consequences of forming close outgroup relationships, which has previously been studied as part of intergroup contact theory, we examine how outgroup relationships—relative to ingroup relationships—form in the first place. We collected 7 years of data from Jewish Israeli and Palestinian teenagers attending a 3-week summer camp at Seeds of Peace, one of the largest conflict transformation programs in the world. We tested how being assigned to share an activity group (e.g., bunk, table, dialogue group) influenced relationship formation among outgroup pairs (Jewish Israeli–Palestinian) compared with ingroup pairs (Israeli–Israeli, Palestinian–Palestinian). Existing research offers competing theories for whether propinquity is more impactful for the formation of ingroup or outgroup relationships; here, we found propinquity was significantly more impactful for outgroup relationships. Whereas 2 ingroup participants were 4.46 times more likely to become close if they were in the same versus different bunk, for example, 2 outgroup participants were 11.72 times more likely to become close. We propose that sharing an activity group is especially powerful for more dissimilar dyads because people are less likely to spontaneously engage with outgroup members in ways that promote relationships. Thus, structured, meaningful engagement can counteract homophily. Furthermore, in this setting, propinquity proved to be an even better predictor of outgroup (vs. ingroup) relationship formation than that pair’s initial outgroup attitudes. We discuss theoretical and practical implications for intergroup processes and relationship formation.</t>
  </si>
  <si>
    <t>76-94</t>
  </si>
  <si>
    <t>Elsaadawy, Norhan; Carlson, Erika N.; Human, Lauren J.</t>
  </si>
  <si>
    <t>Who influences meta-accuracy? It takes two to know the impressions we make.</t>
  </si>
  <si>
    <t>10.1037/pspp0000376</t>
  </si>
  <si>
    <t>http://doi.apa.org/getdoi.cfm?doi=10.1037/pspp0000376</t>
  </si>
  <si>
    <t>201-214</t>
  </si>
  <si>
    <t>Flynn, Francis J.; Yu, Alisa</t>
  </si>
  <si>
    <t>Better to give than reciprocate? Status and reciprocity in prosocial exchange.</t>
  </si>
  <si>
    <t>10.1037/pspi0000349</t>
  </si>
  <si>
    <t>http://doi.apa.org/getdoi.cfm?doi=10.1037/pspi0000349</t>
  </si>
  <si>
    <t>Reciprocity implies equality in the giving and receiving of benefits. However, we find that reciprocity does not generate equal benefits, in terms of social status. Instead, across 7 studies (N ϭ 3,426), observers conferred more status to individuals who initiated (i.e., initiators) than individuals who reciprocated (i.e., reciprocators) identical prosocial acts. Further, choosing not to reciprocate a prosocial act led to a more severe status penalty than choosing not to initiate a prosocial act. We find this discounting of reciprocity is driven by perceived obligation— observers view reciprocators as acting under constraint. When reciprocation appears less obligatory (e.g., given indirectly, or privately), the status discount is mitigated. Finally, we show that the discounting of a reciprocal act can be enduring—reciprocators still received less status after 2 successive, counterbalanced rounds of exchange.</t>
  </si>
  <si>
    <t>115-136</t>
  </si>
  <si>
    <t>Roberts, Steven O.; Bareket-Shavit, Carmelle; Wang, Michelle</t>
  </si>
  <si>
    <t>The souls of Black folk (and the weight of Black ancestry) in U.S. Black Americans’ racial categorization.</t>
  </si>
  <si>
    <t>10.1037/pspa0000228</t>
  </si>
  <si>
    <t>http://doi.apa.org/getdoi.cfm?doi=10.1037/pspa0000228</t>
  </si>
  <si>
    <t>We theorized that from the perspective of U.S. Black Americans, a connection to Black ancestry—and the historical hardship associated with that ancestry—plays an important role in racial categorization. We found support for this across six studies. In Studies 1–3, participants categorized targets with Black ancestry and White experiences or targets with White ancestry and Black experiences. U.S. Black Americans’ (more than non-Black Americans’) racial categorizations were inﬂuenced by Black ancestry (more than by White ancestry). In Study 4, we replicated this effect under extreme conditions (e.g., even when targets had Black ancestry and were phenotypically, socially, culturally, self-identiﬁed, and advantaged as White for eighty years, U.S. Black Americans categorized them as Black). In Study 5, U.S. Black Americans were more likely than U.S. White Americans to associate their racial ancestry with hardship, and individual differences in those associations predicted the extent to which U.S. Black Americans categorized the target with Black ancestry and White experiences as Black. In Study 6, participants categorized a target with Black ancestry and ancestral hardship (i.e., their ancestors were kidnapped from Africa and experienced slavery) or a target with Black ancestry and ancestral success (i.e., their ancestors immigrated from Africa and experienced upward mobility). U.S. Black Americans (unlike U.S. White Americans) were more identiﬁed with the target with ancestral hardship. Collectively, our research suggests that from the perspective of U.S. Black Americans, the collective Black experiences of the past continue to shape the Black collective of the present.</t>
  </si>
  <si>
    <t>Costello, Cory K.; Srivastava, Sanjay</t>
  </si>
  <si>
    <t>Perceiving personality through the grapevine: A network approach to reputations.</t>
  </si>
  <si>
    <t>10.1037/pspp0000362</t>
  </si>
  <si>
    <t>http://doi.apa.org/getdoi.cfm?doi=10.1037/pspp0000362</t>
  </si>
  <si>
    <t>151-167</t>
  </si>
  <si>
    <t>Weiss, Alexa; Michels, Corinna; Burgmer, Pascal; Mussweiler, Thomas; Ockenfels, Axel; Hofmann, Wilhelm</t>
  </si>
  <si>
    <t>Trust in everyday life.</t>
  </si>
  <si>
    <t>10.1037/pspi0000334</t>
  </si>
  <si>
    <t>http://doi.apa.org/getdoi.cfm?doi=10.1037/pspi0000334</t>
  </si>
  <si>
    <t>95-114</t>
  </si>
  <si>
    <t>Posten, Ann-Christin; Gino, Francesca</t>
  </si>
  <si>
    <t>How trust and distrust shape perception and memory.</t>
  </si>
  <si>
    <t>10.1037/pspa0000269</t>
  </si>
  <si>
    <t>http://doi.apa.org/getdoi.cfm?doi=10.1037/pspa0000269</t>
  </si>
  <si>
    <t>43-58</t>
  </si>
  <si>
    <t>Catapano, Rhia; Tormala, Zakary L.</t>
  </si>
  <si>
    <t>Do I support that it’s good or oppose that it’s bad? The effect of support-oppose framing on attitude sharing.</t>
  </si>
  <si>
    <t>10.1037/pspa0000266</t>
  </si>
  <si>
    <t>http://doi.apa.org/getdoi.cfm?doi=10.1037/pspa0000266</t>
  </si>
  <si>
    <t>23-42</t>
  </si>
  <si>
    <t>Hughes, Bradley T.; Flournoy, John C.; Srivastava, Sanjay</t>
  </si>
  <si>
    <t>Is perceived similarity more than assumed similarity? An interpersonal path to seeing similarity between self and others.</t>
  </si>
  <si>
    <t>10.1037/pspp0000369</t>
  </si>
  <si>
    <t>http://doi.apa.org/getdoi.cfm?doi=10.1037/pspp0000369</t>
  </si>
  <si>
    <t>184-200</t>
  </si>
  <si>
    <t>Arslan, Ruben C.; Schilling, Katharina M.; Gerlach, Tanja M.; Penke, Lars</t>
  </si>
  <si>
    <t>Using 26,000 diary entries to show ovulatory changes in sexual desire and behavior.</t>
  </si>
  <si>
    <t>10.1037/pspp0000208</t>
  </si>
  <si>
    <t>http://doi.apa.org/getdoi.cfm?doi=10.1037/pspp0000208</t>
  </si>
  <si>
    <t>Previous research reported ovulatory changes in women’s appearance, mate preferences, extra- and in-pair sexual desire, and behavior, but has been criticized for small sample sizes, inappropriate designs, and undisclosed flexibility in analyses. In the present study, we sought to address these criticisms by preregistering our hypotheses and analysis plan and by collecting a large diary sample. We gathered more than 26,000 usable online self-reports in a diary format from 1,054 women, of which 429 were naturally cycling. We inferred the fertile period from menstrual onset reports. We used hormonal contraceptive users as a quasi-control group, as they experience menstruation, but not ovulation. We probed our results for robustness to different approaches (including different fertility estimates, different exclusion criteria, adjusting for potential confounds, moderation by methodological factors). We found robust evidence supporting previously reported ovulatory increases in extra-pair desire and behavior, in-pair desire, and self-perceived desirability, as well as no unexpected associations. Yet, we did not find predicted effects on partner mate retention behavior, clothing choices, or narcissism. Contrary to some of the earlier literature, partners’ sexual attractiveness did not moderate the cycle shifts. Taken together, the replicability of the existing literature on ovulatory changes was mixed. We conclude with simulation-based recommendations for reading the past literature and for designing future large-scale preregistered within-subject studies to understand ovulatory cycle changes and the effects of hormonal contraception. Interindividual differences in the size of ovulatory changes emerge as an important area for further study.</t>
  </si>
  <si>
    <t>410-431</t>
  </si>
  <si>
    <t>Ebert, Tobias; Götz, Friedrich M.; Gladstone, Joe J.; Müller, Sandrine R.; Matz, Sandra C.</t>
  </si>
  <si>
    <t>Spending reflects not only who we are but also who we are around: The joint effects of individual and geographic personality on consumption.</t>
  </si>
  <si>
    <t>10.1037/pspp0000344</t>
  </si>
  <si>
    <t>http://doi.apa.org/getdoi.cfm?doi=10.1037/pspp0000344</t>
  </si>
  <si>
    <t>Interactionist theories are considered to have resolved the classic person-situation debate by demonstrating that human behavior is most accurately described as a function of both personal characteristics as well as environmental cues. According to these theories, personality traits form part of the personal characteristics that drive behavior. We suggest that psychological theory stands to gain from also considering personality traits as an important environmental characteristic that shapes sociocultural norms and institutions, and, in turn, behavior. Building on research in geographical psychology, we support this proposition by presenting evidence on the relationship of individual and regional personality with spending behavior. Analyzing the spending records of 111,336 participants (31,915,942 unique transactions) across 374 Local Authority Districts (LAD) in the United Kingdom, we first show that geographic regions with higher aggregate scores on a given personality trait collectively spend more money on categories associated with that trait. Shifting the focus to individual level spending as our behavioral outcome (N ϭ 1,716), we further demonstrate that regional personality of a participant’s home LAD predicts individual spending above and beyond individual personality. That is, a person’s spending reflects both their own personality traits as well as the personality traits of the people around them. We use conditional random forest predictions to highlight the robustness of these findings in the presence of a comprehensive set of individual and regional control variables. Taken together, our findings empirically support the proposition that spending behaviors reflect personality traits as both personal and environmental characteristics.</t>
  </si>
  <si>
    <t>378-393</t>
  </si>
  <si>
    <t>Mosley, Ariel J.; Biernat, Monica</t>
  </si>
  <si>
    <t>The new identity theft: Perceptions of cultural appropriation in intergroup contexts.</t>
  </si>
  <si>
    <t>10.1037/pspi0000327</t>
  </si>
  <si>
    <t>http://doi.apa.org/getdoi.cfm?doi=10.1037/pspi0000327</t>
  </si>
  <si>
    <t>Cultural appropriation has been described and discussed within academic and everyday discourse, but little research has examined its role in the psychological context of intergroup relations. We sought to examine whether minority and majority group members (i.e., Black and White Americans) would differentially judge instances of cultural exchange as cultural appropriation. Five experiments (3 were preregistered on OSF) using a variety of potential cases of cultural appropriation demonstrated that Black participants were more likely than White participants to view these incidents as appropriation when they involved White perpetrators appropriating Black culture (vs. scenarios of Black perpetrators appropriating White culture), an effect mediated by distinctiveness threat. Black (vs. White) participants were also more likely to perceive White actors who appropriate Black culture as harmful and as intentional. In Study 4, explicit manipulation of distinctiveness threat eliminated the participant race effect: Perceivers viewed White perpetrators as more appropriative than Black perpetrators. When actors were portrayed as using either an ingroup or outgroup cultural product (Study 5), participants perceived use of an outgroup cultural product as more appropriative. Studies 3–5 were preregistered on OSF. This research illuminates how group-based status interacts with and adds to perpetrator prototypically to influence perceptions of cultural appropriation, distinguishes perception of appropriation from perception of racism, and points to the importance of distinctiveness threat as a contributor to differential race-based perceptions. Implications of perceiving cultural appropriation for intergroup relations are discussed.</t>
  </si>
  <si>
    <t>308-331</t>
  </si>
  <si>
    <t>Dvir, Maayan; Kelly, Janice R.; Tyler, James M.; Williams, Kipling D.</t>
  </si>
  <si>
    <t>I’m up here! Sexual objectification leads to feeling ostracized.</t>
  </si>
  <si>
    <t>10.1037/pspi0000328</t>
  </si>
  <si>
    <t>http://doi.apa.org/getdoi.cfm?doi=10.1037/pspi0000328</t>
  </si>
  <si>
    <t>Theory and research demonstrate that women are frequently the targets of sexually objectifying behavior, viewed and treated by others as mere objects for pleasure and use. When sexually objectified, attention is principally focused on scrutinizing and valuing their physical features, whereas their internal attributes (e.g., thoughts, feelings, personhood) may be largely ignored (Bartky, 1990). Although the processes and negative effects associated with sexual objectification have been examined extensively, no work has examined the “ignoring” component of sexual objectification. We reasoned that sexually objectifying a woman by ignoring and devaluing some of her personal attributes or features is akin to partial ostracism. Although sexual objectification and partial ostracism may seem to comprise opposite characteristics (i.e., attention vs. ignoring), we posit that sexually objectifying a woman, much like partial ostracism, involves ignoring some of her internal attributes (e.g., thoughts, feelings, voice). Across 4 studies, we expected and found evidence that a sexual objectification experience (vs. control conditions) resulted in women feeling sexually objectified, which led to increased feelings of ostracism, which, in turn, threatened and lowered women’s fundamental need satisfaction (i.e., belonging, control, self-esteem, and meaningful existence). Our findings suggest that not only do women suffer the adverse consequences of being sexually objectified, but when they are objectified, they can also experience the added negative effects associated with being partially ostracized, a novel finding that contributes to both the sexual objectification and ostracism literature.</t>
  </si>
  <si>
    <t>332-353</t>
  </si>
  <si>
    <t>Ruisch, Benjamin C.; Anderson, Rajen A.; Inbar, Yoel; Pizarro, David A.</t>
  </si>
  <si>
    <t>A matter of taste: Gustatory sensitivity predicts political ideology.</t>
  </si>
  <si>
    <t>10.1037/pspp0000365</t>
  </si>
  <si>
    <t>http://doi.apa.org/getdoi.cfm?doi=10.1037/pspp0000365</t>
  </si>
  <si>
    <t>Previous research has shown that political attitudes are highly heritable, but the proximal physiological mechanisms that shape ideology remain largely unknown. Based on work suggesting possible ideological differences in genes related to low-level sensory processing, we predicted that taste (i.e., gustatory) sensitivity would be associated with political ideology. In 4 studies (combined N ϭ 1,639) we test this hypothesis and find robust support for this association. In Studies 1–3, we find that sensitivity to the chemicals PROP and PTC—2 well established measures of taste sensitivity—are associated with greater political conservatism. In Study 4, we find that fungiform papilla density, a proxy for taste bud density, also predicts greater conservatism, and that this association is partially statistically mediated by disgust sensitivity. This work suggests that low-level physiological differences in sensory processing may shape an individual’s political attitudes.</t>
  </si>
  <si>
    <t>394-409</t>
  </si>
  <si>
    <t>Blain, Scott D.; Sassenberg, Tyler A.; Xi, Muchen; Zhao, Daiqing; DeYoung, Colin G.</t>
  </si>
  <si>
    <t>Extraversion but not depression predicts reward sensitivity: Revisiting the measurement of anhedonic phenotypes.</t>
  </si>
  <si>
    <t>10.1037/pspp0000371</t>
  </si>
  <si>
    <t>http://doi.apa.org/getdoi.cfm?doi=10.1037/pspp0000371</t>
  </si>
  <si>
    <t>Recently, increasing efforts have been made to define and measure dimensional phenotypes associated with psychiatric disorders. One example is a probabilistic reward task developed by Pizzagalli, Jahn, and O’Shea (2005) to assess anhedonia, by measuring response to a differential reinforcement schedule. This task has been used in many studies, which have connected blunted reward response in the task to depressive symptoms, across clinical groups and in the general population. The current study attempted to replicate these findings in a large community sample and also investigated possible associations with Extraversion, a personality trait linked to reward sensitivity. Participants (N ϭ 299) completed the probabilistic reward task, as well as the Beck Depression Inventory, Personality Inventory for the DSM–5, Big Five Inventory, and Big Five Aspect Scales. Our direct replication attempts used bivariate correlations and analysis of variance models. Follow-up and extension analyses used structural equation models to assess relations among reward sensitivity, depression, Extraversion, and Neuroticism. No significant associations were found between reward sensitivity and depression, thus failing to replicate previous findings. Reward sensitivity (both modeled as response bias aggregated across blocks and as response bias controlling for baseline) showed positive associations with Extraversion, but not Neuroticism. Findings suggest reward sensitivity as measured by this task may be related primarily to Extraversion and its pathological manifestations, rather than to depression per se, consistent with existing models that conceptualize depressive symptoms as combining features of Neuroticism and low Extraversion. Findings are discussed in broader contexts of dimensional psychopathology frameworks, replicable science, and behavioral task reliability.</t>
  </si>
  <si>
    <t>e1-e18</t>
  </si>
  <si>
    <t>Carswell, Kathleen L.; Muise, Amy; Harasymchuk, Cheryl; Horne, Rebecca M.; Visserman, Mariko L.; Impett, Emily A.</t>
  </si>
  <si>
    <t>Growing desire or growing apart? Consequences of personal self-expansion for romantic passion.</t>
  </si>
  <si>
    <t>10.1037/pspi0000357</t>
  </si>
  <si>
    <t>http://doi.apa.org/getdoi.cfm?doi=10.1037/pspi0000357</t>
  </si>
  <si>
    <t>354-377</t>
  </si>
  <si>
    <t>Gangestad, Steven W.; Dinh, Tran</t>
  </si>
  <si>
    <t>Robust evidence for moderation of ovulatory shifts by partner attractiveness in Arslan et al.’s (2020) data.</t>
  </si>
  <si>
    <t>10.1037/pspp0000305</t>
  </si>
  <si>
    <t>http://doi.apa.org/getdoi.cfm?doi=10.1037/pspp0000305</t>
  </si>
  <si>
    <t>Arslan et al. (2020) conducted a large-scale, preregistered daily diary study on over 400 normally ovulating women. Of core interest were hypotheses that women’s ratings of their partner’s sexual attractiveness moderate associations of fertility status with women’s own extrapair sexual desires, their own interest in in-pair sex, and their partners’ mate retention tactics. The authors claim that “no evidence for moderator effects” (p. 426) was found. In fact, their own analyses reported in their supplementary material show robust evidence for moderation effects. Moreover, a new reanalysis using a more comprehensive composite measure of male partner sexual attractiveness yielded even stronger results. Effect size estimates are consistent with the existence of large, meaningful moderation effects, revealing that this study actually does show evidence of moderation effects. Additional analyses show similarly strong moderator effects on male proprietariness. We discuss the findings in the context of reliance on binary (significant vs. nonsignificant) labels and the pitfalls of underreporting effects.</t>
  </si>
  <si>
    <t>432-440</t>
  </si>
  <si>
    <t>Midgley, Claire; Thai, Sabrina; Lockwood, Penelope; Kovacheff, Chloe; Page-Gould, Elizabeth</t>
  </si>
  <si>
    <t>When every day is a high school reunion: Social media comparisons and self-esteem.</t>
  </si>
  <si>
    <t>10.1037/pspi0000336</t>
  </si>
  <si>
    <t>http://doi.apa.org/getdoi.cfm?doi=10.1037/pspi0000336</t>
  </si>
  <si>
    <t>285-307</t>
  </si>
  <si>
    <t>Howe, Lauren C.; Carr, Priyanka B.; Walton, Gregory M.</t>
  </si>
  <si>
    <t>Normative appeals motivate people to contribute to collective action problems more when they invite people to work together toward a common goal.</t>
  </si>
  <si>
    <t>10.1037/pspa0000278</t>
  </si>
  <si>
    <t>http://doi.apa.org/getdoi.cfm?doi=10.1037/pspa0000278</t>
  </si>
  <si>
    <t>215-238</t>
  </si>
  <si>
    <t>Xu, Mengran; Petty, Richard E.; Wright, Nicholas; Briñol, Pablo</t>
  </si>
  <si>
    <t>Individual differences in three aspects of evaluation: The motives to have, learn, and express attitudes.</t>
  </si>
  <si>
    <t>10.1037/pspa0000279</t>
  </si>
  <si>
    <t>http://doi.apa.org/getdoi.cfm?doi=10.1037/pspa0000279</t>
  </si>
  <si>
    <t>257-284</t>
  </si>
  <si>
    <t>Arslan, Ruben C.; Driebe, Julie C.; Stern, Julia; Gerlach, Tanja M.; Penke, Lars</t>
  </si>
  <si>
    <t>The evidence for good genes ovulatory shifts in Arslan et al. (2018) is mixed and uncertain.</t>
  </si>
  <si>
    <t>10.1037/pspp0000390</t>
  </si>
  <si>
    <t>http://doi.apa.org/getdoi.cfm?doi=10.1037/pspp0000390</t>
  </si>
  <si>
    <t>441-446</t>
  </si>
  <si>
    <t>Zhao, Xuan; Epley, Nicholas</t>
  </si>
  <si>
    <t>Insufficiently complimentary?: Underestimating the positive impact of compliments creates a barrier to expressing them.</t>
  </si>
  <si>
    <t>10.1037/pspa0000277</t>
  </si>
  <si>
    <t>http://doi.apa.org/getdoi.cfm?doi=10.1037/pspa0000277</t>
  </si>
  <si>
    <t>239-256</t>
  </si>
  <si>
    <t>Girme, Yuthika U.; Peters, Brett J.; Baker, Levi R.; Overall, Nickola C.; Fletcher, Garth J. O.; Reis, Harry T.; Jamieson, Jeremy P.; Sigal, Matthew J.</t>
  </si>
  <si>
    <t>Attachment anxiety and the curvilinear effects of expressive suppression on individuals’ and partners’ outcomes.</t>
  </si>
  <si>
    <t>10.1037/pspi0000338</t>
  </si>
  <si>
    <t>http://doi.apa.org/getdoi.cfm?doi=10.1037/pspi0000338</t>
  </si>
  <si>
    <t>Suppressing the expression of negative emotions tends to undermine individuals’ and their partners’ wellbeing. However, sometimes expressive suppression may be relatively innocuous given that individuals commonly withhold negative emotions in order to maintain close relationships, and this may be especially the case when expressive suppression is enacted by people who exhibit amplified expressions of negative emotions, such as those high in attachment anxiety. The current research examined when and for whom expressive suppression may be more or less costly by testing whether the curvilinear effect of individuals’ expressive suppression on individuals’ and partners’ outcomes is moderated by individuals’ attachment anxiety. Our results across 3 dyadic studies revealed a linear effect of expressive suppression when predicting individuals’ outcomes: greater expressive suppression had costs for individuals (lower relationship satisfaction, reported responsiveness and discussion success, and greater discussion threat). Furthermore, in 4 of the 5 models, a moderated curvilinear effect of expressive suppression emerged when predicting partners’ outcomes. For individuals low in attachment anxiety, low levels of expressive suppression did not incur costs for their partners’ relationship satisfaction, perceptions of individuals’ responsiveness, discussion success, and discussion threat. Once expressive suppression surpassed moderate levels, however, greater expressive suppression had a detrimental effect on partners’ outcomes. In contrast, for individuals high in attachment anxiety, the negative effect of moderate-to-high levels of expressive suppression on partners’ outcomes was attenuated. These novel results demonstrate how considering curvilinear methods can uncover when and for whom expressive suppression may be more or less costly in intimate relationships.</t>
  </si>
  <si>
    <t>524-547</t>
  </si>
  <si>
    <t>Stillwell, Amelia; Lowery, Brian S.</t>
  </si>
  <si>
    <t>Gendered racial boundary maintenance: Social penalties for White women in interracial relationships.</t>
  </si>
  <si>
    <t>10.1037/pspi0000332</t>
  </si>
  <si>
    <t>http://doi.apa.org/getdoi.cfm?doi=10.1037/pspi0000332</t>
  </si>
  <si>
    <t>Throughout American history, formal laws and social norms have discouraged interracial romantic relationships. Interracial relationships blur the boundaries between racial groups, challenging the essentialized racial categories that define Whiteness as an exclusive, high status identity. Whites, who are the most resistant to interracial marriage of any racial group, have used their dominant position in American society to enforce norms against interracial relationships. Despite the importance of racial homogamy to White identity and status, we argue that gender roles make violating norms against intimate intergroup contact more costly for women than men, leading to Whites’ greater resistance to interracial relationships involving White women. In a representative American sample using a natural quasi-experiment, as well as 3 follow-up lab experiments, we find that White women face differential social penalties for intimate intergroup contact— being perceived as gender deviant and low status within the group. By contrast, having a racial out-group partner did not influence status perceptions of men or Black women. Status perceptions of both individuals in the couple predicted attitudes toward the couple as a unit, leading to greater prejudice toward interracial relationships involving White women than White men. This research demonstrates the existence of a gendered double standard for intimate intergroup contact among Whites, revealing that gender norms play a critical role in the maintenance of American racial boundaries.</t>
  </si>
  <si>
    <t>548-572</t>
  </si>
  <si>
    <t>Pfattheicher, Stefan; Lazarević, Ljiljana B.; Westgate, Erin C.; Schindler, Simon</t>
  </si>
  <si>
    <t>On the relation of boredom and sadistic aggression.</t>
  </si>
  <si>
    <t>10.1037/pspi0000335</t>
  </si>
  <si>
    <t>http://doi.apa.org/getdoi.cfm?doi=10.1037/pspi0000335</t>
  </si>
  <si>
    <t>What gives rise to sadism? While sadistic behavior (i.e., harming others for pleasure) is welldocumented, past empirical research is nearly silent regarding the psychological factors behind it. We help close this gap by suggesting that boredom plays a crucial role in the emergence of sadistic tendencies. Across 9 diverse studies, we provide correlational and experimental evidence for a link between boredom and sadism. We demonstrate that sadistic tendencies are more pronounced among people who report chronic proneness to boredom in everyday life (Studies 1A-1F, N ϭ 1,780). We then document that this relationship generalizes across a variety of important societal contexts, including online trolling; sadism in the military; sadistic behavior among parents; and sadistic fantasies (Studies 2–5, N ϭ 1,740). Finally, we manipulate boredom experimentally and show that inducing boredom increases sadistic behavior (i.e., killing worms; destroying other participants’ pay; Studies 6 –9, N ϭ 4,097). However, alternatives matter: When several behavioral alternatives are available, boredom only motivates sadistic behavior among individuals with high dispositional sadism (Study 7). Conversely, when there is no alternative, boredom increases sadistic behavior across the board, even among individuals low in dispositional sadism (Studies 8 and 9). We further show that excitement and novelty seeking mediate the effects of boredom, and that boredom not only promotes sadistic (proactive) aggression, but reactive aggression as well (Study 9). Overall, the present work contributes to a better understanding of sadism and highlights the destructive potential of boredom. We discuss implications for basic research on sadism and boredom, as well as applied implications for society at large.</t>
  </si>
  <si>
    <t>573-600</t>
  </si>
  <si>
    <t>Pelham, Brett W.</t>
  </si>
  <si>
    <t>The husband-older age gap in marriage is associated with selective fitness.</t>
  </si>
  <si>
    <t>10.1037/pspi0000319</t>
  </si>
  <si>
    <t>http://doi.apa.org/getdoi.cfm?doi=10.1037/pspi0000319</t>
  </si>
  <si>
    <t>Wives are usually younger than their husbands. Although this has been replicated across time and culture, there is no previous evidence of the likely evolutionary underpinnings of this age gap. Study Set 1 replicated the marriage age gap—and its moderators—in 6.4 million American marriages that led to U.S. births between 2016 and 2018. This effect also replicated in three million unmarried unions. Study 2 directly examined the life history tradeoff that connects the marriage age gap to selective fitness. When husbands are somewhat older than wives (but neither much older nor much younger), selective fitness is high, as operationalized by rates of short-term infant survival and neonatal breastfeeding. This pattern held independent of the robust effects of maternal age. Eight cross-cultural replications involving more than 225,000 mothers in low- to moderate-income nations examined lifetime selective fitness (total number of living children) rather than single birth outcomes. In all eight nations, analyses revealed both a husband-older age gap and a life history tradeoff in lifetime selective fitness. Life history tradeoffs account well for the husband-older age gap in marriage.</t>
  </si>
  <si>
    <t>601-632</t>
  </si>
  <si>
    <t>Maciejewski, Dominique; van Sprang, Eleonore; Spinhoven, Philip; Penninx, Brenda</t>
  </si>
  <si>
    <t>Longitudinal associations between negative life events and depressive symptoms—A 9-year longitudinal study on between-person and within-person effects and the role of family history.</t>
  </si>
  <si>
    <t>10.1037/pspp0000381</t>
  </si>
  <si>
    <t>http://doi.apa.org/getdoi.cfm?doi=10.1037/pspp0000381</t>
  </si>
  <si>
    <t>Research has shown that negative life events contribute to the development of depression. Moreover, it has been suggested that individuals with a family history of depression experience more negative life events and are more susceptible to the effect of negative life events. However, previous studies did not differentiate stable between-person effects (interindividual differences) and temporal within-person effects (intraindividual differences). This study aims to examine the bidirectional relation between negative life events and depressive symptoms using a novel statistical method (i.e., a random intercept cross-lagged panel model) that allows to separate within-person from between-person processes. Second, we examined the role of family history in that relation. Data came from 1,771 adults (1,320 with a depressive and/or anxiety disorder, 451 controls) that were followed over 9 years (baseline, 2-, 4-, 6-, and 9-year follow-up). Questionnaires were used to measure depressive symptoms and the number of independent (i.e., events independent of someone’s symptoms) and dependent negative life events (i.e., events more likely to be influenced by a person). Results showed that individuals with more negative life events experienced more depressive symptoms on a between-person level. Additionally, although the effects were considerably smaller, results suggested within-person increases in dependent and independent negative life events were correlated with within-person increases in depressive symptoms. Overall, our results suggest that negative life events and depressive symptoms are more consistently associated on a between-person than on a within-person level. Thus, negative life events may rather explain differences in depressive symptoms between persons than within persons.</t>
  </si>
  <si>
    <t>707-721</t>
  </si>
  <si>
    <t>Wrzus, Cornelia; Luong, Gloria; Wagner, Gert G.; Riediger, Michaela</t>
  </si>
  <si>
    <t>Longitudinal coupling of momentary stress reactivity and trait neuroticism: Specificity of states, traits, and age period.</t>
  </si>
  <si>
    <t>10.1037/pspp0000308</t>
  </si>
  <si>
    <t>http://doi.apa.org/getdoi.cfm?doi=10.1037/pspp0000308</t>
  </si>
  <si>
    <t>Personality traits like neuroticism show both continuity and change across adolescence and adulthood, with most pronounced changes occurring in young adulthood. It has been assumed, but insufﬁciently examined, that trait changes occur gradually over the years through the accumulation of daily experiences. The current longitudinal measurement burst study examined (a) how changes in average momentary stress reactivity are coupled with changes in trait neuroticism, (b) the extent to which this coupling is speciﬁc to stress reactivity and neuroticism, and (c) the extent to which there are age differences in the association between changes in stress reactivity and changes in neuroticism. Participants (N = 581; 50% male) between 14 and 86 years of age completed up to 3 waves (T1–T3) of Big Five trait questionnaires and experience-sampling assessments during 6 years. During each three-week experience-sampling period, participants reported their momentary affect and occurrences of hassles on average 55 times. Latent change models showed that increases over time in affective reactivity to daily hassles were associated with increases in neuroticism. This effect was consistent from T1 to T2 as well as from T2 to T3, and most pronounced in young adulthood. Importantly, the results were speciﬁc to associations between stress reactivity and neuroticism because changes in frequency of hassles in daily life did not predict changes in neuroticism, and stress reactivity did not consistently predict changes in the other Big Five traits. The ﬁndings help to inform theoretical models that outline how short-term states might contribute to gradual longer-term changes in traits like neuroticism.</t>
  </si>
  <si>
    <t>691-706</t>
  </si>
  <si>
    <t>Goldring, Megan R.; Bolger, Niall</t>
  </si>
  <si>
    <t>Physical effects of daily stressors are psychologically mediated, heterogeneous, and bidirectional.</t>
  </si>
  <si>
    <t>10.1037/pspp0000396</t>
  </si>
  <si>
    <t>http://doi.apa.org/getdoi.cfm?doi=10.1037/pspp0000396</t>
  </si>
  <si>
    <t>Prior research shows that daily stressors lead to greater psychological distress. A separate body of research links daily stressors to physical symptoms such as backaches and stomach problems. We integrate these literatures by positing an interconnected causal system, whereby stressors lead to psychological distress which, in turn, leads to physical symptoms. Our integrated approach also includes causal effects in the opposing directions: Psychological distress can increase physical symptoms and physical symptoms can increase psychological distress. Put simply, causal effects are bidirectional. This ﬁnding illuminates the concept of feedback loops, which have never been investigated in the stress literature until now. We ﬁnd that reverberating feedback between stressors and distress equilibrates after just one and a half loops and that feedback between stressors and physical symptoms does not actually reach a full loop. Because of this, feedback loops have only minor consequences for physical symptoms by the end of the day. Finally, we discuss the aforementioned phenomena with between-person differences at the forefront, showing how some people are as much as four times as reactive as the average person, some people are not reactive at all, and other people are reactive in reverse directions (e.g., distress leads to fewer physical symptoms). We empirically support these claims using daily diary data from three separate studies that together represent diverse ages, geographic regions, relationship statuses, and racial identities. Once established, we consider the implications of our integrated causal feedback system in relation to existing knowledge and highlight critical areas for future study.</t>
  </si>
  <si>
    <t>722-746</t>
  </si>
  <si>
    <t>Luhmann, Maike; Fassbender, Ina; Alcock, Mark; Haehner, Peter</t>
  </si>
  <si>
    <t>A dimensional taxonomy of perceived characteristics of major life events.</t>
  </si>
  <si>
    <t>10.1037/pspp0000291</t>
  </si>
  <si>
    <t>http://doi.apa.org/getdoi.cfm?doi=10.1037/pspp0000291</t>
  </si>
  <si>
    <t>633-668</t>
  </si>
  <si>
    <t>Buecker, Susanne; Denissen, Jaap J. A.; Luhmann, Maike</t>
  </si>
  <si>
    <t>A propensity-score matched study of changes in loneliness surrounding major life events.</t>
  </si>
  <si>
    <t>10.1037/pspp0000373</t>
  </si>
  <si>
    <t>http://doi.apa.org/getdoi.cfm?doi=10.1037/pspp0000373</t>
  </si>
  <si>
    <t>669-690</t>
  </si>
  <si>
    <t>Niese, Zachary Adolph; Libby, Lisa K.; Pfent, Alison M.</t>
  </si>
  <si>
    <t>When the going gets tough, the committed get going: Preexisting goal commitment determines the consequences of experiencing regulatory nonfit.</t>
  </si>
  <si>
    <t>10.1037/pspa0000271</t>
  </si>
  <si>
    <t>http://doi.apa.org/getdoi.cfm?doi=10.1037/pspa0000271</t>
  </si>
  <si>
    <t>447-473</t>
  </si>
  <si>
    <t>Tso, Ivy F.; Taylor, Stephan F.; Johnson, Timothy D.</t>
  </si>
  <si>
    <t>Applying hierarchical bayesian modeling to experimental psychopathology data: An introduction and tutorial.</t>
  </si>
  <si>
    <t>10.1037/abn0000707</t>
  </si>
  <si>
    <t>http://doi.apa.org/getdoi.cfm?doi=10.1037/abn0000707</t>
  </si>
  <si>
    <t>923-936</t>
  </si>
  <si>
    <t>Prager, Johannes; Fiedler, Klaus</t>
  </si>
  <si>
    <t>Forming impressions from self-truncated samples of traits−interplay of Thurstonian and Brunswikian sampling effects.</t>
  </si>
  <si>
    <t>10.1037/pspa0000274</t>
  </si>
  <si>
    <t>http://doi.apa.org/getdoi.cfm?doi=10.1037/pspa0000274</t>
  </si>
  <si>
    <t>474-497</t>
  </si>
  <si>
    <t>Navon, Mayan; Shechter, Anat; Bar-Anan, Yoav</t>
  </si>
  <si>
    <t>The effect of group membership and individuating information on automatic and deliberate evaluation of well-known people.</t>
  </si>
  <si>
    <t>10.1037/pspa0000275</t>
  </si>
  <si>
    <t>http://doi.apa.org/getdoi.cfm?doi=10.1037/pspa0000275</t>
  </si>
  <si>
    <t>498-523</t>
  </si>
  <si>
    <t>Nye, Christopher D.; Wille, Bart; Amory, Justine; De Fruyt, Filip</t>
  </si>
  <si>
    <t>Are work activities related to interest change over time? A 22-year longitudinal study.</t>
  </si>
  <si>
    <t>10.1037/pspp0000360</t>
  </si>
  <si>
    <t>http://doi.apa.org/getdoi.cfm?doi=10.1037/pspp0000360</t>
  </si>
  <si>
    <t>Research has shown that vocational interests are important predictors of a number of life outcomes. Therefore, understanding individuals’ vocational interests can also help to explain and predict their attitudes, behavior, and motives. The goal of the present study was to examine changes in vocational interests over time and explore whether these changes could be partially explained by employees’ interactions with their work environments. We started by developing a theoretical framework that links interest development to the broader notion of person– environment (P-E) fit. Using a sample of 933 individuals entering the workforce, vocational interests, ratings of the work environment, and job satisfaction were assessed at 3 time points over the course of a 22-year longitudinal study. Results showed both stability (correlations ranging from .26 to .80) and change (d=s ranging from .03 to .34 in absolute value) in vocational interests over time. In addition, individual differences in vocational interest change were also associated with corresponding changes in the work environment, suggesting that employees gravitate toward work environments that fit with their interests and their vocational interests are then predicted by their experiences in these environments. Similarly, we found that job satisfaction was positively associated with changes in interest fit such that individuals who were more satisfied with their jobs also experienced greater changes in interest fit. These results suggest that interactions between individuals and their work environments can play an important role in shaping vocational interests and understanding employee behavior over time.</t>
  </si>
  <si>
    <t>865-893</t>
  </si>
  <si>
    <t>Tissera, Hasagani; Gazzard Kerr, Lauren; Carlson, Erika N.; Human, Lauren J.</t>
  </si>
  <si>
    <t>Social anxiety and liking: Towards understanding the role of metaperceptions in first impressions.</t>
  </si>
  <si>
    <t>10.1037/pspp0000363</t>
  </si>
  <si>
    <t>http://doi.apa.org/getdoi.cfm?doi=10.1037/pspp0000363</t>
  </si>
  <si>
    <t>A core component of social anxiety is the constant concern about what others think of the self. Could such metaperceptions— beliefs about how others view the self—play a role in relationship initiation attempts? In the present research, we examined whether metaperceptions may contribute to why people higher in social anxiety experience difficulties in initial interactions. In 2 first-impressions contexts, a platonic getting-acquainted context (Study 1: N ϭ 544; 2,878 dyads) and a speed dating context (Study 2: N ϭ 376; 4,797 dyads), we explored the roles of 2 components of metaperceptions: meta-positivity (i.e., believing interaction partners’ perceptions of the self are in line with the socially desirable personality profile) and distinctive meta-accuracy (i.e., accurately recognizing interaction partners’ unique perception of the self, controlling for meta-positivity). Results revealed that people higher in social anxiety were liked less by interaction partners across both contexts, a link that was partially accounted for by lower distinctive meta-accuracy displayed by those higher in social anxiety. Further, lower meta-positivity displayed by people higher in social anxiety also contributed to the links between greater social anxiety and being liked less in the platonic setting and liking others less in both contexts. In sum, metaperceptions may play an important role in shaping initial interactions, potentially helping to explain why people with greater social anxiety encounter difficulties forming new relationships.</t>
  </si>
  <si>
    <t>948-968</t>
  </si>
  <si>
    <t>Lassetter, Bethany; Hehman, Eric; Neel, Rebecca</t>
  </si>
  <si>
    <t>The relevance appraisal matrix: Evaluating others’ relevance.</t>
  </si>
  <si>
    <t>10.1037/pspi0000359</t>
  </si>
  <si>
    <t>http://doi.apa.org/getdoi.cfm?doi=10.1037/pspi0000359</t>
  </si>
  <si>
    <t>People seek to detect who facilitates and who impedes their goal pursuit. The resulting relevance appraisals of opportunity and threat, respectively, can strongly shape subsequent social judgment and behavior. However, important questions about the nature of relevance appraisals remain unanswered: Are relevance appraisals unidimensional or multidimensional? Are people evaluated as generally posing opportunities and/or threats, or as dynamically relevant depending on perceiver goals? We test two hypotheses. First, we propose that opportunity and threat are appraised independently, rather than as endpoints of a single dimension. If so, then others can be evaluated as (a) facilitating a goal, (b) impeding a goal, (c) both facilitating and impeding a goal, or (d) neither facilitating nor impeding a goal. Second, we hypothesize that relevance appraisals shift dynamically with perceiver goals. For example, a single person may be appraised as facilitating one’s mate-seeking goal, but as neither facilitating nor impeding one’s self-protection goal. In two studies, participants rated the extent to which a variety of targets (e.g., a doctor, a 5-year-old child) pose threats and opportunities to different goals. Confirmatory factor analyses support both hypotheses. We also explore relationships between the Relevance Appraisal Matrix and the stereotype content (Fiske et al., 2002) and ABC (Koch et al., 2016) models of stereotypes, finding evidence that relevance appraisals are distinct from stereotypes of group attributes. In sum, we provide a framework for understanding the structure of relevance appraisals: A central and consequential, yet dynamic and relatively understudied, aspect of social cognition.</t>
  </si>
  <si>
    <t>842-864</t>
  </si>
  <si>
    <t>Shoshani, Anat; Aharon-Dvir, Or; Hain, Dora; Yaffe, Adi</t>
  </si>
  <si>
    <t>Situational determinants of young children’s gratitude: The effects of perceived intentionality and the value of the benefit on gratitude and prosocial behavior.</t>
  </si>
  <si>
    <t>10.1037/pspp0000384</t>
  </si>
  <si>
    <t>http://doi.apa.org/getdoi.cfm?doi=10.1037/pspp0000384</t>
  </si>
  <si>
    <t>Across a series of studies, we examined the effects of the intentionality of the benefactor and the value of the beneﬁt on 3- to 6-year-old children’s gratitude, using an experimental design. Feelings and expressions of gratitude were used as indicators of gratitude, and prosocial behavior toward the benefactor was examined as a possible behavioral correlate. Experiment 1 (N = 175) showed that the benevolent intention of the benefactor affected preschool children’s gratitude and helping behavior toward the benefactor. Experiment 2 (N = 172) found signiﬁcant effects for the perceived value of the beneﬁt on children’s gratitude and prosociality. Experiment 3 (N = 218) showed that children’s gratitude was inﬂuenced by both the value of the gift and the benefactor’s benevolent intentions. Children’s theory-ofmind abilities mediated the relationship between children’s age and gratitude. The results suggest that intention and gift value may act as determinants of gratitude in early childhood.</t>
  </si>
  <si>
    <t>914-932</t>
  </si>
  <si>
    <t>Sharif, Marissa A.; Mogilner, Cassie; Hershfield, Hal E.</t>
  </si>
  <si>
    <t>Having too little or too much time is linked to lower subjective well-being.</t>
  </si>
  <si>
    <t>10.1037/pspp0000391</t>
  </si>
  <si>
    <t>http://doi.apa.org/getdoi.cfm?doi=10.1037/pspp0000391</t>
  </si>
  <si>
    <t>Many people living in modern society feel like they do not have enough time and are constantly searching for more. But is having limited discretionary time actually detrimental? And can there be downsides of having too much discretionary time? In two large-scale data sets spanning 35,375 Americans and two experiments, we explore the relationship between the amount of discretionary time individuals have and their subjective well-being. We ﬁnd and internally replicate a negative quadratic relationship between discretionary time and subjective well-being. These results show that whereas having too little time is indeed linked to lower subjective well-being caused by stress, having more time does not continually translate to greater subjective well-being. Having an abundance of discretionary time is sometimes even linked to lower subjective well-being because of a lacking sense of productivity. In such cases, the negative effect of having too much discretionary time can be attenuated when people spend this time on productive activities.</t>
  </si>
  <si>
    <t>933-947</t>
  </si>
  <si>
    <t>Fiedler, Klaus</t>
  </si>
  <si>
    <t>Suppressor effects in self-enhancement research: A critical comment on condition-based regression analysis.</t>
  </si>
  <si>
    <t>10.1037/pspa0000273</t>
  </si>
  <si>
    <t>http://doi.apa.org/getdoi.cfm?doi=10.1037/pspa0000273</t>
  </si>
  <si>
    <t>Self-enhancement conceived as a positive relation between happiness (H) and the difference S–O (selfrating S minus objective measure O) is inherently confounded with a positive self-view account: S alone may explain the positive relation to H. Condition-based regression analysis (CRA; Humberg et al., 2018a, 2018b) promises a solution. CRA assumes that opposite predictor weights (bS . 0; bO , 0) in regression of H on S and O rule out that H depends on S alone. However, despite the truism that two signiﬁcant regression weights imply that both S and O contribute to the prediction model, they cannot rule out a positive self-view account. If only S shares variance with H, O may improve the prediction indirectly, by suppressing unpredictive S-variance in the prediction model. Granting S-O-redundancy, a classical suppressor effect (Conger &amp; Jackson, 1972) results in a negative regression weight for O (binding S-variance that is unpredictive of H). Thus, the regression pattern that CRA presumes to rule out a positive self-view account indeed follows necessarily from a suppressor effect entailed in a positive self-view account. Computer simulations illustrate and corroborate this critique.</t>
  </si>
  <si>
    <t>792-795</t>
  </si>
  <si>
    <t>Bollich-Ziegler, Kathryn L.; Beck, Emorie D.; Hill, Patrick L.; Jackson, Joshua J.</t>
  </si>
  <si>
    <t>Do correctional facilities correct our youth?: Effects of incarceration and court-ordered community service on personality development.</t>
  </si>
  <si>
    <t>10.1037/pspp0000326</t>
  </si>
  <si>
    <t>http://doi.apa.org/getdoi.cfm?doi=10.1037/pspp0000326</t>
  </si>
  <si>
    <t>Millions of individuals are currently incarcerated in the United States. However, little is known about the effects of incarceration on personality development, particularly during the critical life stage of adolescence. In a large longitudinal sample, adolescents and young adults (N = 7,736) regularly completed personality measures and assessments of court-ordered punishments over more than 10 years. Using propensity score weighting and multilevel growth curve modeling, we found that personality prospectively predicted the likelihood of incarceration and court-ordered community service. Speciﬁcally, individuals who were higher in sensation seeking, impulsivity, and depressive symptoms were more likely to be incarcerated—results for community service youth mostly mirrored these ﬁndings. Mixed evidence was found for patterns of trait change. Incarcerated, community service, and nonoffending youth were similar in several ways—all increased on sensation seeking and self-esteem and decreased on impulsivity over the 10-year period. However, between-person models found that incarcerated youth evidenced a greater decrease in depressive symptoms and a slower decrease in impulsivity, and youth assigned community service increased more quickly on sensation seeking than their nonoffending peers. Within-person analyses also suggested personality differences; for example, sensation seeking was lower after incarceration while impulsivity was higher compared with before. Overall, this work highlights that personality predicts incarceration and court-ordered community service in youth and that personality changes linked with these experiences do not have a uniformly “corrective” pattern of change, with few effects observed overall and some in seemingly unfavorable directions.</t>
  </si>
  <si>
    <t>894-913</t>
  </si>
  <si>
    <t>Shuman, Eric; Saguy, Tamar; van Zomeren, Martijn; Halperin, Eran</t>
  </si>
  <si>
    <t>Disrupting the system constructively: Testing the effectiveness of nonnormative nonviolent collective action.</t>
  </si>
  <si>
    <t>10.1037/pspi0000333</t>
  </si>
  <si>
    <t>http://doi.apa.org/getdoi.cfm?doi=10.1037/pspi0000333</t>
  </si>
  <si>
    <t>819-841</t>
  </si>
  <si>
    <t>Calanchini, Jimmy; Lai, Calvin K.; Klauer, Karl Christoph</t>
  </si>
  <si>
    <t>Reducing implicit racial preferences: III. A process-level examination of changes in implicit preferences.</t>
  </si>
  <si>
    <t>10.1037/pspi0000339</t>
  </si>
  <si>
    <t>http://doi.apa.org/getdoi.cfm?doi=10.1037/pspi0000339</t>
  </si>
  <si>
    <t>796-818</t>
  </si>
  <si>
    <t>Woiczyk, Thomas K. A.; Le Mens, Gaël</t>
  </si>
  <si>
    <t>Evaluating categories from experience: The simple averaging heuristic.</t>
  </si>
  <si>
    <t>10.1037/pspa0000231</t>
  </si>
  <si>
    <t>http://doi.apa.org/getdoi.cfm?doi=10.1037/pspa0000231</t>
  </si>
  <si>
    <t>747-773</t>
  </si>
  <si>
    <t>Kruse, Felix; Degner, Juliane</t>
  </si>
  <si>
    <t>Spontaneous state inferences.</t>
  </si>
  <si>
    <t>10.1037/pspa0000232</t>
  </si>
  <si>
    <t>http://doi.apa.org/getdoi.cfm?doi=10.1037/pspa0000232</t>
  </si>
  <si>
    <t>774-791</t>
  </si>
  <si>
    <t>Chen, Kuan-Hua; Brown, Casey L.; Wells, Jenna L.; Rothwell, Emily S.; Otero, Marcela C.; Levenson, Robert W.; Fredrickson, Barbara L.</t>
  </si>
  <si>
    <t>Physiological linkage during shared positive and shared negative emotion.</t>
  </si>
  <si>
    <t>10.1037/pspi0000337</t>
  </si>
  <si>
    <t>http://doi.apa.org/getdoi.cfm?doi=10.1037/pspi0000337</t>
  </si>
  <si>
    <t>Physiological linkage refers to the degree to which peoples’ physiological responses change in coordinated ways. Here, we examine whether and how physiological linkage relates to incidents of shared emotion, distinguished by valence. Past research has used an “overall average” approach and characterized how physiological linkage over relatively long time periods (e.g., 10 –15 min) reflects psychological and social processes (e.g., marital satisfaction, empathy). Here, we used a “momentary” approach and characterized whether physiological linkage over relatively short time periods (i.e., 15 s) reflects shared positive emotion, shared negative emotion, or both, and whether linkage during shared emotions relates to relational functioning. Married couples (156 dyads) had a 15-min conflict conversation in the laboratory. Using behavioral coding, each second of conversation was classified into 1 of 4 emotion categories: shared positive emotion, shared negative emotion, shared neutral emotion, or unshared emotion. Using a composite of 3 peripheral physiological measures (i.e., heart rate, skin conductance, finger pulse amplitude), we computed momentary in-phase and antiphase linkage to represent coordinated changes in the same or opposite direction, respectively. We found that shared positive emotion was associated with higher in-phase and lower antiphase linkage, relative to the other 3 emotion categories. Greater in-phase physiological linkage during shared positive emotion was also consistently associated with higher-quality interactions and relationships, both concurrently and longitudinally (i.e., 5 to 6 years later). These findings advance our understanding of the nature of physiological linkage, the emotional conditions under which it occurs, and its possible associations with relational functioning.</t>
  </si>
  <si>
    <t>1029-1056</t>
  </si>
  <si>
    <t>Wang, Y. Andre; Todd, Andrew R.</t>
  </si>
  <si>
    <t>Evaluations of empathizers depend on the target of empathy.</t>
  </si>
  <si>
    <t>10.1037/pspi0000341</t>
  </si>
  <si>
    <t>http://doi.apa.org/getdoi.cfm?doi=10.1037/pspi0000341</t>
  </si>
  <si>
    <t>Psychological research on empathy typically focuses on understanding its effects on empathizers and empathic targets. Little is known, however, about the effects of empathy beyond its dyadic context. Taking an extradyadic perspective, we examined how third-party observers evaluate empathizers. Seven experiments documented that observers’ evaluations of empathizers depend on the target of empathy. Empathizers (vs. nonempathizers) of a stressful experience were respected/liked more when the empathic target was positive (e.g., children’s hospital worker), but not when the target was negative (e.g., White supremacist; Experiments 1 and 2). Empathizers were respected/liked more when responding to a positive target who disclosed a positive experience (i.e., a personal accomplishment), but less when responding to a negative target who disclosed a positive experience (Experiment 3). These effects were partly, but not solely, attributable to the positivity of empathic responses (Experiment 4). Expressing empathy (vs. condemnation) toward a negative target resulted in less respect/liking when the disclosed experience was linked to the source of target valence (i.e., stress from White supremacist job; Experiments 5 through 7), but more respect/liking when the experience was unrelated to the source of target valence (i.e., stress from cancer; Experiment 7). Overall, empathizers were viewed as warmer, but to a lesser extent when responding to a negative target. These findings highlight the importance of considering the extradyadic impact of empathy and suggest that although people are often encouraged to empathize with disliked others, they are not always favored for doing so.</t>
  </si>
  <si>
    <t>1005-1028</t>
  </si>
  <si>
    <t>Kandler, Christian; Bratko, Denis; Butković, Ana; Hlupić, Tena Vukasović; Tybur, Joshua M.; Wesseldijk, Laura W.; de Vries, Reinout E.; Jern, Patrick; Lewis, Gary J.</t>
  </si>
  <si>
    <t>How genetic and environmental variance in personality traits shift across the life span: Evidence from a cross-national twin study.</t>
  </si>
  <si>
    <t>10.1037/pspp0000366</t>
  </si>
  <si>
    <t>http://doi.apa.org/getdoi.cfm?doi=10.1037/pspp0000366</t>
  </si>
  <si>
    <t>Decades of research have shown that about half of individual differences in personality traits is heritable. Recent studies have reported that heritability is not fixed, but instead decreases across the life span. However, findings are inconsistent and it is yet unclear whether these trends are because of a waning importance of heritable tendencies, attributable to cumulative experiential influences with age, or because of nonlinear patterns suggesting Gene ϫ Environment interplay. We combined four twin samples (N ϭ 7,026) from Croatia, Finland, Germany, and the United Kingdom, and we examined age trends in genetic and environmental variance in the six HEXACO personality traits: Honesty-Humility, Emotionality, Extraversion, Agreeableness, Conscientiousness, and Openness. The cross-national sample ranges in age from 14 to 90 years, allowing analyses of linear and nonlinear age differences in genetic and environmental components of trait variance, after controlling for gender and national differences. The amount of genetic variance in Extraversion, Agreeableness, and Openness followed a reversed U-shaped pattern across age, showed a declining trend for Honesty-Humility and Conscientiousness, and was stable for Emotionality. For most traits, findings provided evidence for an increasing relative importance of life experiences contributing to personality differences across the life span. The findings are discussed against the background of Gene ϫ Environment transactions and interactions.</t>
  </si>
  <si>
    <t>1079-1094</t>
  </si>
  <si>
    <t>Thielmann, Isabel; de Vries, Reinout E.</t>
  </si>
  <si>
    <t>Who wants to change and how? On the trait-specificity of personality change goals.</t>
  </si>
  <si>
    <t>10.1037/pspp0000304</t>
  </si>
  <si>
    <t>http://doi.apa.org/getdoi.cfm?doi=10.1037/pspp0000304</t>
  </si>
  <si>
    <t>The study of volitional personality change has received increasing attention in recent years, suggesting that individuals want to change for the better particularly on those socially desirable characteristics that they lack. However, individuals do not want to change for the better on all (even socially desirable) traits alike. In a meta-analytic summary of evidence on the Big Five, we demonstrate that individuals’ trait levels are only negatively related to their change goals for Neuroticism, Extraversion, and Conscientiousness, but not for Agreeableness and Openness to Experience. In three studies, two of them preregistered, we replicated these meta-analytic findings using the HEXACO model, showing negative relations between trait levels and change goals for all dimensions, except Honesty-Humility and Openness to Experience. Strikingly, however, these trait-specific differences in correlations of trait levels and change goals disappeared once providing individuals with personality feedback before assessing their change goals, suggesting that individuals may generally want to change for the better once having sufficient self-knowledge. Nonetheless, the mechanisms driving this desire differ between traits: Whereas the perceived social desirability of individuals’ trait levels accounted for change goals on most HEXACO dimensions, it did not account for change goals on Honesty-Humility and Openness to Experience. By implication, a desire to have socially desirable characteristics that one lacks can explain change goals for some traits, but not for those traits underlying individual differences in values. As an aside, the studies offer vital information on personality development of the HEXACO dimensions over time, spanning 10 and 3.5 years, respectively.</t>
  </si>
  <si>
    <t>1112-1139</t>
  </si>
  <si>
    <t>Fleischmann, Alexandra; Lammers, Joris; Diel, Kathi; Hofmann, Wilhelm; Galinsky, Adam D.</t>
  </si>
  <si>
    <t>More threatening and more diagnostic: How moral comparisons differ from social comparisons.</t>
  </si>
  <si>
    <t>10.1037/pspi0000361</t>
  </si>
  <si>
    <t>http://doi.apa.org/getdoi.cfm?doi=10.1037/pspi0000361</t>
  </si>
  <si>
    <t>The current research tests how comparisons in the moral domain differ from other social comparisons in three ways. First, an initial experience-sampling study shows that people compare downward more strongly in the moral domain than in most other domains (Study 1, N = 454), because people like to feel moral and present themselves as moral. Second, the classic threat principle of social comparison holds that people choose downward comparisons to improve their well-being after a threat to their self-esteem. We propose that in the moral domain the threat principle is intensiﬁed because morality is a uniquely important and central comparison domain. Across seven experiments (Experiments 2a and 2b, 3a–3c, 4a and 4b), we ﬁnd that people search for downward comparisons much more than in other domains. This effect is so strong that people are willing to forgo money and incur time costs to avoid upward moral comparisons when threatened. Third, another classic principle of social comparison holds that people only consider comparisons that are diagnostic (i.e., close or similar) and therefore self-relevant, while dismissing extreme or dissimilar comparisons as irrelevant. We propose that this diagnosticity principle is attenuated because morality is a binding code that applies equally to all humans. Across four experiments (Experiments 5a and 5b, 6a and 6b), we ﬁnd that even the most extreme and dissimilar moral (but not other) comparisons are deemed relevant and potentially threatening. Together, these twelve studies (total N = 5,543) demonstrate how moral comparisons are a ubiquitous but fundamentally distinct form of social comparison with altered basic principles.</t>
  </si>
  <si>
    <t>1057-1078</t>
  </si>
  <si>
    <t>Baranski, Erica; Gardiner, Gwendolyn; Lee, Daniel; Funder, David C.; Members of the International Situations Project</t>
  </si>
  <si>
    <t>Who in the world is trying to change their personality traits? Volitional personality change among college students in six continents.</t>
  </si>
  <si>
    <t>10.1037/pspp0000389</t>
  </si>
  <si>
    <t>http://doi.apa.org/getdoi.cfm?doi=10.1037/pspp0000389</t>
  </si>
  <si>
    <t>1140-1156</t>
  </si>
  <si>
    <t>Brandes, Cassandra M.; Kushner, Shauna C.; Herzhoff, Kathrin; Tackett, Jennifer L.</t>
  </si>
  <si>
    <t>Facet-level personality development in the transition to adolescence: Maturity, disruption, and gender differences.</t>
  </si>
  <si>
    <t>10.1037/pspp0000367</t>
  </si>
  <si>
    <t>http://doi.apa.org/getdoi.cfm?doi=10.1037/pspp0000367</t>
  </si>
  <si>
    <t>1095-1111</t>
  </si>
  <si>
    <t>Lawson, Katherine M.; Atherton, Olivia E.; Robins, Richard W.</t>
  </si>
  <si>
    <t>The structure of adolescent temperament and associations with psychological functioning: A replication and extension of Snyder et al. (2015).</t>
  </si>
  <si>
    <t>10.1037/pspp0000380</t>
  </si>
  <si>
    <t>http://doi.apa.org/getdoi.cfm?doi=10.1037/pspp0000380</t>
  </si>
  <si>
    <t>e19-e39</t>
  </si>
  <si>
    <t>Hsu, Tiffany W.; Niiya, Yu; Thelwall, Mike; Ko, Michael; Knutson, Brian; Tsai, Jeanne L.</t>
  </si>
  <si>
    <t>Social media users produce more affect that supports cultural values, but are more influenced by affect that violates cultural values.</t>
  </si>
  <si>
    <t>10.1037/pspa0000282</t>
  </si>
  <si>
    <t>http://doi.apa.org/getdoi.cfm?doi=10.1037/pspa0000282</t>
  </si>
  <si>
    <t>969-983</t>
  </si>
  <si>
    <t>March, David S.; Gaertner, Lowell; Olson, Michael A.</t>
  </si>
  <si>
    <t>Danger or dislike: Distinguishing threat from negative valence as sources of automatic anti-Black bias.</t>
  </si>
  <si>
    <t>10.1037/pspa0000288</t>
  </si>
  <si>
    <t>http://doi.apa.org/getdoi.cfm?doi=10.1037/pspa0000288</t>
  </si>
  <si>
    <t>984-1004</t>
  </si>
  <si>
    <t>Calogero, Rachel M.; Tylka, Tracy L.; Siegel, Jaclyn A.; Pina, Afroditi; Roberts, Tomi-Ann</t>
  </si>
  <si>
    <t>Smile pretty and watch your back: Personal safety anxiety and vigilance in objectification theory.</t>
  </si>
  <si>
    <t>10.1037/pspi0000344</t>
  </si>
  <si>
    <t>http://doi.apa.org/getdoi.cfm?doi=10.1037/pspi0000344</t>
  </si>
  <si>
    <t>Objectification Theory posits that everyday encounters with sexual objectification carry a diffuse nonspecific sense of threat that engenders personal safety anxiety in women. In this article, we provide direct evidence for this tenet across 5 studies and 1,665 participants using multiple methods. Study 1 (N ϭ 207) and Study 2 (N ϭ 161) explored and confirmed the factor structure of the Personal Safety Anxiety and Vigilance Scale (PSAVS), a measure of personal safety anxiety, and provided evidence for the reliability and construct validity of its scores. Study 3 (N ϭ 363) showed that personal safety anxiety is a conceptually different construct for women and men, and differentially mediated the relation between sexual objectification and restricted freedom of movement and the relation between self-objectification and restricted freedom of movement for women and men. Study 4 (N ϭ 460) included a comprehensive test of personal safety anxiety within an expanded Objectification Theory model, which supported personal safety anxiety as a mediator of the links from sexual and self-objectification to women’s restricted freedom of movement. Study 5 (N ϭ 474) replicated these results while also adjusting for specific fears of crime and rape. Our findings offer a newly validated assessment tool for future research on safety anxiety, illuminate the real and lasting sense of threat engendered by everyday sexual objectification, and broaden understanding of the mental and physical constraints on women’s lived experiences posited in Objectification Theory.</t>
  </si>
  <si>
    <t>1195-1222</t>
  </si>
  <si>
    <t>Matz, Sandra C.</t>
  </si>
  <si>
    <t>Personal echo chambers: Openness-to-experience is linked to higher levels of psychological interest diversity in large-scale behavioral data.</t>
  </si>
  <si>
    <t>10.1037/pspp0000324</t>
  </si>
  <si>
    <t>http://doi.apa.org/getdoi.cfm?doi=10.1037/pspp0000324</t>
  </si>
  <si>
    <t>This research investigates the extent to which the personality trait of Openness-to-Experience can protect individuals from living in personal echo chambers that create and reinforce a narrow view on the world. Analyses of 2 large-scale data sets with over 80,000 participants and more than 40,000,000 behavioral observations demonstrate that individuals scoring high on Openness show higher variability in the psychological profiles associated with their personal interests—a novel concept termed psychological interest diversity. Study 1 examines the Facebook profiles of 57,185 users to demonstrate that a person’s Openness level predicts the degree to which the pages they like are diverse in the political ideologies, personal values, and personality traits of their followers. Study 2 replicates the findings of Study 1 using over 28,000,000 GPS-tracked event attendances collected via people’s smartphones. Specifically, the results show that individuals (N ϭ 22,953) with higher levels of Openness also show higher levels of psychological interest diversity in the events they attend, and that this effect is incremental to countylevel variation in psychological interest diversity. The findings empirically support the theoretical conceptualization of Openness as a preference for variety and exploration and corroborate the role of personal dispositions in the creation of personal echo chambers. The discussion highlights the need to further explore psychological interest diversity as the initial basis of algorithmic filter bubbles—for example, recommendation systems or targeted advertising—which further amplify and reinforce existing interests and preferences.</t>
  </si>
  <si>
    <t>1284-1300</t>
  </si>
  <si>
    <t>Ruttan, Rachel L.; Nordgren, Loran F.</t>
  </si>
  <si>
    <t>Instrumental use erodes sacred values.</t>
  </si>
  <si>
    <t>10.1037/pspi0000343</t>
  </si>
  <si>
    <t>http://doi.apa.org/getdoi.cfm?doi=10.1037/pspi0000343</t>
  </si>
  <si>
    <t>1223-1240</t>
  </si>
  <si>
    <t>Vieira de Figueiredo, Camilla; Pereira, Cicero Roberto</t>
  </si>
  <si>
    <t>The effect of gender and male distinctiveness threat on prejudice against homosexuals.</t>
  </si>
  <si>
    <t>10.1037/pspi0000269</t>
  </si>
  <si>
    <t>http://doi.apa.org/getdoi.cfm?doi=10.1037/pspi0000269</t>
  </si>
  <si>
    <t>Positive distinctiveness threat is central for understanding ingroup bias, but its role in gender differences in the expression of sexual prejudice is not yet satisfactorily elucidated. We analyzed this issue by proposing that sexual prejudice is a defensive reaction to ensure intergroup distinctiveness, so that heterosexual men are more prejudiced against homosexuals than heterosexual women because they strive more for positive distinctiveness. In Study 1 (N = 232), we found that men exhibited more prejudice against gay men than lesbians, while women did not signiﬁcantly differentiate their prejudice against these target groups. In Study 2, we manipulated the target group of prejudice (gay men vs. lesbians) in a sample of heterosexual men (N = 79) and conﬁrmed that they differentiated more between heterosexual men and gay men than between heterosexual women and lesbians. In Study 3 (N = 177), we manipulated the threat to the distinctiveness between the ingroup (i.e., heterosexual men and heterosexual women) and the outgroup (i.e., gay men and lesbians) and demonstrated that the perceived distinctiveness mediates the relationship between gender and sexual prejudice in men but not in women. Finally, in Study 4 (N = 75), we manipulated the distinctiveness threat for men and women and measured sexual prejudice by using an implicit measure. The results showed more implicit prejudice in men than in women when intergroup distinctiveness was threatened (vs. afﬁrmed). Our results have important implications for understanding sexual prejudice by shedding light on the role played by the distinctiveness threat of gender differences in expressing homophobia.</t>
  </si>
  <si>
    <t>1241-1257</t>
  </si>
  <si>
    <t>Correction to Calogero et al. (2020).</t>
  </si>
  <si>
    <t>10.1037/pspi0000358</t>
  </si>
  <si>
    <t>http://doi.apa.org/getdoi.cfm?doi=10.1037/pspi0000358</t>
  </si>
  <si>
    <t>1222-1222</t>
  </si>
  <si>
    <t>Thalmayer, Amber Gayle; Job, Sylvanus; Shino, Elizabeth N.; Robinson, Sarah L.; Saucier, Gerard</t>
  </si>
  <si>
    <t>ǂŪsigu: A mixed-method lexical study of character description in Khoekhoegowab.</t>
  </si>
  <si>
    <t>10.1037/pspp0000372</t>
  </si>
  <si>
    <t>http://doi.apa.org/getdoi.cfm?doi=10.1037/pspp0000372</t>
  </si>
  <si>
    <t>1258-1283</t>
  </si>
  <si>
    <t>Durso, Geoffrey R. O.; Petty, Richard E.; Briñol, Pablo; Siev, Joseph J.; Hinsenkamp, Lucas D.; Sawicki, Vanessa</t>
  </si>
  <si>
    <t>Dampening affect via expectations: The case of ambivalence.</t>
  </si>
  <si>
    <t>10.1037/pspa0000248</t>
  </si>
  <si>
    <t>http://doi.apa.org/getdoi.cfm?doi=10.1037/pspa0000248</t>
  </si>
  <si>
    <t>1172-1194</t>
  </si>
  <si>
    <t>Camp, Nicholas P.; Voigt, Rob; Jurafsky, Dan; Eberhardt, Jennifer L.</t>
  </si>
  <si>
    <t>The thin blue waveform: Racial disparities in officer prosody undermine institutional trust in the police.</t>
  </si>
  <si>
    <t>10.1037/pspa0000270</t>
  </si>
  <si>
    <t>http://doi.apa.org/getdoi.cfm?doi=10.1037/pspa0000270</t>
  </si>
  <si>
    <t>1157-1171</t>
  </si>
  <si>
    <t>Beevers, Christopher G.; Hsu, Kean J.; Schnyer, David M.; Smits, Jasper A. J.; Shumake, Jason</t>
  </si>
  <si>
    <t>Change in negative attention bias mediates the association between attention bias modification training and depression symptom improvement.</t>
  </si>
  <si>
    <t>10.1037/ccp0000683</t>
  </si>
  <si>
    <t>http://doi.apa.org/getdoi.cfm?doi=10.1037/ccp0000683</t>
  </si>
  <si>
    <t>816-829</t>
  </si>
  <si>
    <t>Acar-Burkay, Sinem; Schei, Vidar; Beersma, Bianca; Warlop, Luk</t>
  </si>
  <si>
    <t>You can't ‘fake it till you make it’: Cooperative motivation does not help proself trustees</t>
  </si>
  <si>
    <t>Journal of Experimental Social Psychology</t>
  </si>
  <si>
    <t>0022-1031</t>
  </si>
  <si>
    <t>10.1016/j.jesp.2020.104078</t>
  </si>
  <si>
    <t>https://www.sciencedirect.com/science/article/pii/S0022103120304182</t>
  </si>
  <si>
    <t>Cooperative motivation can be rooted in individual differences as well as in external factors, such as instructions from superiors, incentive schemes, policy agendas, or social relationships. Whereas cooperative motivation has generally been found to increase trust, in five studies conducted across different contexts (scenario-based, online with monetary consequences that were contingent on participants' decisions, in-class and laboratory face-to face negotiations), convergent evidence was found showing that trustees were trusted more when they were externally motivated to act cooperatively (vs. individualistically), though only when they already had a prosocial (vs. proself) social value orientation – i.e., internally driven positive care for others' (vs. their own) well-being. This finding was observed even when trustors had no explicit information about whether or how trustees were motivated by internal or external factors. The mediation analyses indicate that this effect is driven by trustors' perceptions of trustees' authenticity. Taken together, insight into how trustees' personalities and situations interact in predicting the level of trust granted to them is provided.</t>
  </si>
  <si>
    <t>Skowronski, Marika; Busching, Robert; Krahé, Barbara</t>
  </si>
  <si>
    <t>The effects of sexualized video game characters and character personalization on women's self-objectification and body satisfaction</t>
  </si>
  <si>
    <t>10.1016/j.jesp.2020.104051</t>
  </si>
  <si>
    <t>https://www.sciencedirect.com/science/article/pii/S0022103120303917</t>
  </si>
  <si>
    <t>Female role models in video games are rare, and if they are present, they are often heavily sexualized. Objectification theory suggests that exposure to sexualized media characters increases self-objectification and decreases body satisfaction in female users. This study investigated the effect of playing a video game with a sexualized versus a nonsexualized character on women's experiences of self-objectification and body satisfaction. We further studied the effect of character personalization as a core feature of video games on the relation between sexualized avatars, self-objectification and body satisfaction. N = 262 female participants reported state self-objectification and body satisfaction after 30 min of playing the video game The Sims 4 with a sexualized or nonsexualized avatar that was either generic or personalized to look like the participant. We predicted that controlling for trait self-objectification, playing the game with a sexualized character would increase state self-objectification, especially in the personalized condition. Regarding the effect of character sexualization on body satisfaction, competing hypotheses based on priming vs. the Proteus effect were tested, considering character personalization and enjoyment of sexualization as moderators and controlling for trait body satisfaction. The current study did not find evidence for the proposed hypotheses. The findings are discussed in terms of the relevance of objectification theory in explaining effects of sexualized models in interactive media.</t>
  </si>
  <si>
    <t>Wickham, Robert E.; Hardy, Kristin K.; Buckman, Holly L.; Lepovic, Elan</t>
  </si>
  <si>
    <t>Comparing cross-classified mixed effects and Bayesian structural equations modeling for stimulus sampling designs: A simulation study</t>
  </si>
  <si>
    <t>10.1016/j.jesp.2020.104062</t>
  </si>
  <si>
    <t>https://www.sciencedirect.com/science/article/pii/S0022103120304029</t>
  </si>
  <si>
    <t>Researchers examining a wide range of psychological phenomena, including interpersonal perception, attitude formation, and stereotype activation, apply stimulus sampling designs (SSD). The standard SSD study requires participant raters to provide evaluations of a series of target stimuli (e.g., photographs, media clips, vignettes), and the constituent responses are simultaneously nested within participants and stimuli, yielding a cross-classified data structure. Prior methodological work has illustrated the application of both cross-classified mixed effects, and cross-classified structural equation modeling to accommodate the corresponding dependency structure. Despite their widespread application, little is known about how sample size for both participants and stimuli is associated with inferential power and coverage in SSDs. Even less is known about the feasibility of random slopes, or whether the frequentist (maximum likelihood) and Bayesian (MCMC) estimators differ in accuracy or efficiency under the design conditions typically observed in SSD studies. We conducted a Monte Carlo simulation study to better understand parameter bias, statistical power, and confidence or credible interval coverage, as a function of the number of participant raters and target stimuli, effect size, as well as the presence of random slopes, and modeling framework. Recommendations for future research are provided.</t>
  </si>
  <si>
    <t>Röseler, Lukas; Schütz, Astrid; Blank, Pia A.; Dück, Marieluisa; Fels, Sabine; Kupfer, Jana; Scheelje, Linda; Seida, Christian</t>
  </si>
  <si>
    <t>Evidence against subliminal anchoring: Two close, highly powered, preregistered, and failed replication attempts</t>
  </si>
  <si>
    <t>10.1016/j.jesp.2020.104066</t>
  </si>
  <si>
    <t>https://www.sciencedirect.com/science/article/pii/S0022103120304066</t>
  </si>
  <si>
    <t>When people consider an arbitrary number prior to generating a numeric estimate, their estimate is typically biased toward that number. This phenomenon is called anchoring and has been described as one the most robust phenomena in judgment and decision making. However, the literature on anchoring has been plagued by numerous blatant contradictions, one of which is characterized by opposing statements regarding the question of when subliminal anchors work (i.e., under time pressure vs. when people take their time). We address this inconsistency by replicating two studies using high-powered direct replications and preregistration based on the “replication recipe” (Brandt et al., 2014). We could not find any evidence of subliminal anchoring in either of the two replications.</t>
  </si>
  <si>
    <t>Batailler, Cédric; Muller, Dominique; Nurra, Cécile; Rougier, Marine; Trouilloud, David</t>
  </si>
  <si>
    <t>Math approach training changes implicit identification with math: A close preregistered replication</t>
  </si>
  <si>
    <t>10.1016/j.jesp.2020.104059</t>
  </si>
  <si>
    <t>https://www.sciencedirect.com/science/article/pii/S0022103120303991</t>
  </si>
  <si>
    <t>Kawakami et al. (2008) offer an approach training intervention to strengthen women's implicit identification with math. This intervention is especially interesting regarding data suggesting that the low implicit identification with math among women and the gender gap in science reinforce each other (Nosek et al., 2009). Nevertheless, Kawakami et al.'s data only provide quite modest evidential value in favor of the effectiveness of this intervention (notably because of the two critical p values being very close to 0.05 and of the small sample sizes). In the present manuscript, we offer a preregistered replication of Kawakami et al. with a substantially larger sample size and a novel implementation of approach and avoidance (the VAAST; Rougier et al., 2018). In a Pilot Experiment (N = 150), we validate the VAAST-based approach/avoidance training as a way to create identification for novel stimuli (ds = 1.17, p &lt; .001). We then replicate Kawakami et al.'s work, revealing that women who approached math (instead of avoiding it) had a higher identification with math (ds = 0.30, p = .037). This preregistered replication increased evidential value in favor of the effectiveness of the approach training by a factor of 2.57, now providing “strong” support for the effectiveness of the training (Jeffreys, 1961). A meta-analysis of the original data and the replication revealed a small-to-medium effect of this intervention (ds = 0.40, CI95% [0.14; 0.65]). These results are discussed in regard to theories explaining how actions affect evaluative response as well as current interventions in the literature.</t>
  </si>
  <si>
    <t>Ingendahl, Moritz; Schöne, Tim; Wänke, Michaela; Vogel, Tobias</t>
  </si>
  <si>
    <t>Fluency in the in-out effect: The role of structural mere exposure effects</t>
  </si>
  <si>
    <t>10.1016/j.jesp.2020.104079</t>
  </si>
  <si>
    <t>https://www.sciencedirect.com/science/article/pii/S0022103120304194</t>
  </si>
  <si>
    <t>The articulatory in-out effect describes the preference for words with articulation moving inward compared to words with articulation moving outward. A promising explanation is that inward words are more fluent than outward words, but experimental evidence for such reasoning was offered only recently: By training selectively inward or outward words, fluency and consequentially liking was altered, leading to reversed or attenuated in-out effects when outward words were trained. However, it remains unclear whether such training procedures actually impact fluency of inward/outward movements, or whether they solely change the fluency of trained grammars. In two experiments (one preregistered, total N = 501), we show that training inward/outward words increases fluency and liking for trained grammar, but these effects do not generalize to in-out movements. The results show that training effects on liking reflect a structural mere-exposure effect rather than a change in liking for in-out motor movements. Findings are discussed regarding their implications for the fluency account, and the mental representation of inward and outward words.</t>
  </si>
  <si>
    <t>Anvari, Farid; Olsen, Jerome; Hung, Wing Yiu; Feldman, Gilad</t>
  </si>
  <si>
    <t>Misprediction of affective outcomes due to different evaluation modes: Replication and extension of two distinction bias experiments by Hsee and Zhang (2004)</t>
  </si>
  <si>
    <t>10.1016/j.jesp.2020.104052</t>
  </si>
  <si>
    <t>https://www.sciencedirect.com/science/article/pii/S0022103120303929</t>
  </si>
  <si>
    <t>Hsee and Zhang (2004) argued that when people face a decision and must predict future affective states, they are often in a joint evaluation (JE) mode where direct comparisons between different choice options are relatively easy. When actually experiencing (or predicting affective states for) only one of these options, people are usually in single evaluation (SE) mode where direct comparisons are more difficult. This situational difference in evaluation mode was observed to lead to overpredictions of positive affect (happiness) when people were in JE in comparison to SE for options that were quantitatively different, but there were no overpredictions for options that were qualitatively different. This effect was coined distinction bias. In the present paper, we replicated (and extended on) Studies 1 and 2 from Hsee and Zhang with 824 MTurk participants. In Study 1 we replicated the original findings: Relative to people in SE, people in JE overpredicted the happiness derived from quantitatively different hypothetical scenarios (i.e., selling 80 vs 160 books, or 160 vs 240 books), but did not overpredict the difference between qualitatively different hypothetical scenarios (i.e., selling 0 books vs 80 books; 0 being the implicit reference point that makes the two scenarios qualitatively different). Study 2 failed to find support for the original findings: People in JE did not consistently overpredict happiness for quantitatively different scenarios (i.e., copy-pasting 25 negative words vs 10 negative words, or 10 positive words vs 25 positive words). Taken together, the present paper provides mixed support for distinction bias.</t>
  </si>
  <si>
    <t>Olson, Jay A.; Raz, Amir</t>
  </si>
  <si>
    <t>Applying insights from magic to improve deception in research: The Swiss cheese model</t>
  </si>
  <si>
    <t>10.1016/j.jesp.2020.104053</t>
  </si>
  <si>
    <t>https://www.sciencedirect.com/science/article/pii/S0022103120303930</t>
  </si>
  <si>
    <t>Social psychologists, placebo scientists, and consumer researchers often require deception in their studies, yet they receive little training on how to deceive effectively. Ineffective deception, however, can lead to suspicion and compromise the validity of research. The field of magic offers a potential solution; magicians have deceived audiences for millennia using a variety of robust techniques. As former professional magicians, we propose the Swiss cheese model of deception and argue that deception should be subtle yet elaborate. Subtle deception involves techniques such as fake mistakes, planted assumptions, and convincers. Elaborate deception involves layering many of these techniques rather than relying on a single cover story. We have demonstrated the potency of these principles by making participants believe implausible ideas, such as that a machine is controlling their mind or that the placebo they consumed was a psychedelic drug. These principles can help researchers reduce demand characteristics, improve blinding, and increase the generalisability of studies that require deception.</t>
  </si>
  <si>
    <t>Dittmann, Andrea G.; Kteily, Nour; Bruneau, Emile</t>
  </si>
  <si>
    <t>When getting more makes groups seem worth less: Negotiating a "better" deal in prisoner swaps can ironically signal low self-regard and engender disrespect</t>
  </si>
  <si>
    <t>10.1016/j.jesp.2020.104056</t>
  </si>
  <si>
    <t>https://www.sciencedirect.com/science/article/pii/S0022103120303966</t>
  </si>
  <si>
    <t>Prisoner exchanges between groups in conflict are often a first step towards peace. As with bargaining more generally, groups presumably try to get the best deal possible. But when exchanging human lives, can getting "more" make your group seem worth less? Building on research on signals of self-regard at the interpersonal level, we consider whether certain behaviors—even strategically beneficial ones—can diminish perceptions of the esteem in which a group holds itself, with consequences for the respect and treatment it is afforded. Across seven preregistered experiments (total N = 5060), we find that groups that negotiate a "better deal" (e.g., getting multiple prisoners back in return for releasing only one outgroup prisoner; negotiating down the "price" for retrieving a single prisoner) are ironically seen as placing less value on themselves, and, as a consequence, are respected less and prescribed worse treatment. We observe these results in real-world and in artificial contexts, and whether perceivers belong to the outgroup in conflict or are neutral third-party observers. A seventh study, focused on the decision to pursue or eschew a risky rescue mission (with negative expected value of lives saved) expands beyond the prisoner swap context, highlighting that our results are one manifestation of a general tendency for perceivers to intuit a group's self-regard from its actions. Our work suggests that, when deciding between various courses of action, it would behoove groups to consider the ways in which their actions subtly communicate how highly they value themselves.</t>
  </si>
  <si>
    <t>Ueshima, Atsushi; Mercier, Hugo; Kameda, Tatsuya</t>
  </si>
  <si>
    <t>Social deliberation systematically shifts resource allocation decisions by focusing on the fate of the least well-off</t>
  </si>
  <si>
    <t>10.1016/j.jesp.2020.104067</t>
  </si>
  <si>
    <t>https://www.sciencedirect.com/science/article/pii/S0022103120304078</t>
  </si>
  <si>
    <t>How much inequality should be tolerated? How should the poorest be treated? Though sometimes conflated, concerns about inequality and the fate of the poorest involve different allocation principles with different sociopolitical implications. We tested whether deliberation—the core of democracy—influences reasoning about distributive principles. 322 participants faced allocation decisions for others between egalitarian (low variance in allocation), utilitarian (high total amount), and maximin (maximizing the welfare of the poorest) options. After their initial decisions, participants either reflected upon similar decisions solely or discussed them in pairs before facing the same choices again individually. Social, but not solitary, deliberation led to more maximin and fewer egalitarian choices, and this change lasted at least 5 months after the experiment. Conversation analyses of approximately 7500 utterances suggest that some participants initially made egalitarian choices heuristically, when in fact they mostly cared about the poorest, and dialogue promoted more internally coherent maximin preferences.</t>
  </si>
  <si>
    <t>Isler, Ozan; Yilmaz, Onurcan; Doğruyol, Burak</t>
  </si>
  <si>
    <t>Are we at all liberal at heart? High-powered tests find no effect of intuitive thinking on moral foundations</t>
  </si>
  <si>
    <t>10.1016/j.jesp.2020.104050</t>
  </si>
  <si>
    <t>https://www.sciencedirect.com/science/article/pii/S0022103120303905</t>
  </si>
  <si>
    <t>Two opposing views define the debate on the moral principles underlying human behavior. One side argues a central role for five moral foundations (care, fairness, loyalty, authority, sanctity), while the other argues that two of these (care, fairness) capture the essence of human moral concerns. In an experiment comparing these two views, Wright and Baril (2011) found that conservatives under cognitive load devalue loyalty, authority and sanctity, and become more liberal. Their finding of common intuitive concern with care and fairness supports the two-foundation perspective. In two high-powered preregistered experiments (N = 3275), we used time-pressure to induce intuitive thinking and tested Wright and Baril's finding that “we are all liberals at heart.” Although the manipulations worked as intended, Study 1 failed to identify an effect on the moral foundations questionnaire (MFQ). We conjectured that familiarity with standard survey items may weaken intuition manipulations by eliciting stable opinions. In Study 2, we therefore used not only the MFQ but also novel moral foundations vignettes. Study 2 failed to find an effect of time-pressure on either questionnaire type. An internal Bayesian meta-analysis indicated strong evidence against an effect of intuitive thinking on moral foundations.</t>
  </si>
  <si>
    <t>Maher, Paul J.; Igou, Eric R.; van Tilburg, Wijnand A. P.</t>
  </si>
  <si>
    <t>Nostalgia relieves the disillusioned mind</t>
  </si>
  <si>
    <t>10.1016/j.jesp.2020.104061</t>
  </si>
  <si>
    <t>https://www.sciencedirect.com/science/article/pii/S0022103120304017</t>
  </si>
  <si>
    <t>Disillusionment arises when life experiences strongly discredited positive assumptions or deeply help beliefs. Under these conditions, people feel lost, confused, and disconnected from their social environments. Ultimately, disillusioned individuals struggle to maintain meaning and inhabit a state of existential concern. However, the past can provide solace as a refuge of meaning and social connection. Indeed, nostalgic reflection is a commonly cited source of meaning in life. Accordingly, we investigated if disillusioned people could rely on nostalgic reverie to bolster, or reestablish, diminished perceptions of meaning, in three experiments. In Study 1, we confirmed that experimentally induced disillusionment lowers perceptions of meaning. In Study 2, induced disillusionment caused people to retrieve nostalgic events in a memory recall task, and feelings of nostalgia subsequently suppressed the effect of disillusionment on meaning in life. Finally, in Study 3, we manipulated both disillusionment and nostalgia, before measuring meaningfulness. Only disillusioned participants who did not engage in nostalgic reflection suffered meaning-loss. These results provide convergent evidence for the nostalgia-as-meaning resource hypothesis and further support the well-established psychological benefits of nostalgia. Our findings delineate a common story of our time; disillusioned citizens can replenish and reaffirm meaning in thoughts of past fondness and glory.</t>
  </si>
  <si>
    <t>Zhang, Lynn; Newman, Eryn J.; Schwarz, Norbert</t>
  </si>
  <si>
    <t>When photos backfire: Truthiness and falsiness effects in comparative judgments</t>
  </si>
  <si>
    <t>10.1016/j.jesp.2020.104054</t>
  </si>
  <si>
    <t>https://www.sciencedirect.com/science/article/pii/S0022103120303942</t>
  </si>
  <si>
    <t>Claims are more likely to be judged true when presented with a related nonprobative photo (Newman et al., 2012). According to a processing fluency account, related photos facilitate processing and easy processing fosters acceptance of the claim. Alternatively, according to an illusion-of-evidence account, related photos may increase acceptance of the claim because they are treated as tentative supportive evidence. We disentangle these potential mechanisms by using comparative claims. In forming comparative judgments, people first assess attributes of the linguistic subject of comparison and subsequently compare them to attributes of the referent (Tversky, 1977). Hence, photos of the linguistic subject in a sentence should facilitate, but photos of the linguistic referent should impair, fluent processing of this sequence. In contrast, a photo of either the subject or the referent can be perceived as tentative evidence. In two experiments (total N = 1200), photos of the subject increased acceptance of comparative claims relative to a no-photo condition (a truthiness effect), but only when the subject was otherwise difficult to visualize. Photos of the referent decreased acceptance of comparative claims relative to a no-photo condition (a falsiness effect), but only when the subject of comparison was otherwise easy to visualize. All results are consistent with a context-sensitive fluency account: increases in fluency foster, and decreases in fluency impair, acceptance of a claim as true. The results provide no support for an illusion-of-evidence account.</t>
  </si>
  <si>
    <t>Anicich, Eric M.; Schaerer, Michael; Gale, Jake; Foulk, Trevor A.</t>
  </si>
  <si>
    <t>A fluctuating sense of power is associated with reduced well-being</t>
  </si>
  <si>
    <t>10.1016/j.jesp.2020.104057</t>
  </si>
  <si>
    <t>https://www.sciencedirect.com/science/article/pii/S0022103120303978</t>
  </si>
  <si>
    <t>Social power research has been limited by theoretical and methodological traditions that prioritize static comparisons of high and low-power states. This is a crucial limitation given power's inherently dynamic nature. Accordingly, Anicich and Hirsh (2017a) recently developed a theoretical framework related to the consequences of vertical code-switching – i.e., the act of alternating between behavioral patterns directed toward higher-power and lower-power interaction partners – known as the approach-inhibition-avoidance (AIA) theory of power. Across five main studies and two supplemental studies, we empirically test this theory using a mix of survey, experimental, and experience-sampling methods. We demonstrate that power fluctuation – i.e., the extent to which one subjectively perceives oneself as alternating between psychological states of high and low power (or vice versa) across situations – is associated with two indicators of reduced well-being at work – psychological distress and somatic symptoms. We further show that these effects are mediated by role tensions (role conflict and role overload), and are weaker for individuals in routine task environments compared to individuals in non-routine task environments. Finally, we develop and validate methodological tools that researchers can use to extend our findings including the Power Fluctuation Scale (PFS, Study 1), laboratory and online experimental paradigms (Studies 2 and 3), and a simple measure to assess power fluctuation in everyday life (i.e., SD of reports of momentary power, Study 4). Overall, we provide the first set of studies highlighting the negative emotional and physiological consequences of experiencing a fluctuating sense of power.</t>
  </si>
  <si>
    <t>Benatov, Joy; Berger, Rony; Tadmor, Carmit T.</t>
  </si>
  <si>
    <t>Gaming for peace: Virtual contact through cooperative video gaming increases children's intergroup tolerance in the context of the Israeli–Palestinian conflict</t>
  </si>
  <si>
    <t>10.1016/j.jesp.2020.104065</t>
  </si>
  <si>
    <t>https://www.sciencedirect.com/science/article/pii/S0022103120304054</t>
  </si>
  <si>
    <t>The effects of virtual cooperative video games have not yet been explored within the setting of hostile intergroup contexts; nor have they been tested among school-aged children. We present results from a longitudinal school-based intervention that enabled virtual contact between Jewish-Israeli and Palestinian-Israeli children. The program included six virtual and two face-to-face sessions. We find that relative to an intragroup contact control group, children who participated in the intergroup program showed reduced intergroup bias on both cognitive and emotional indicators, including reduced stereotypical views, negative emotions and discriminatory tendencies toward members of the other ethnic group, as well as increased willingness to engage in social contact with outgroup members. These effects were long lasting and preserved six months after termination of the program. The intervention's effectiveness was consistent across measures, gender, and ethnic groups. Thus, the program we developed offers a feasible, relatively cost-effective gaming intervention that can be applied even in areas characterized by severe ethnic tension and hostile conflict.</t>
  </si>
  <si>
    <t>Correll, Joshua; Ma, Debbie S.; Davis, Josh P.</t>
  </si>
  <si>
    <t>Perceptual tuning through contact? Contact interacts with perceptual (not memory-based) face-processing ability to predict cross-race recognition</t>
  </si>
  <si>
    <t>10.1016/j.jesp.2020.104058</t>
  </si>
  <si>
    <t>https://www.sciencedirect.com/science/article/pii/S002210312030398X</t>
  </si>
  <si>
    <t>Perceivers generally exhibit better face processing with same-race rather than cross-race faces. To what extent is this deficit attenuated by a perceiver's ability to process faces, and to what extent does that face-processing ability need to be “tuned” by experience with cross-race faces? The current study examined the cross-race recognition deficit (CRD) as a function of participants' ability with faces (measured by one task that emphasizes memory-based ability and one task that measures perceptual ability) and cross-race contact. Our primary analyses involve 583 White participants, 45 of whom can be classified as “super-recognizers.” Results suggest that (a) participants with better memory-based face-processing ability generally show a reduction in the CRD, and (b) participants with better perceptual ability only show a reduction in the CRD if they also have cross-race contact. The latter effect suggests that perceptual face processing must be tuned through experience.</t>
  </si>
  <si>
    <t>Hernandez, Ivan A.; Silverman, David M.; Destin, Mesmin</t>
  </si>
  <si>
    <t>From deficit to benefit: Highlighting lower-SES students' background-specific strengths reinforces their academic persistence</t>
  </si>
  <si>
    <t>10.1016/j.jesp.2020.104080</t>
  </si>
  <si>
    <t>https://www.sciencedirect.com/science/article/pii/S0022103120304200</t>
  </si>
  <si>
    <t>Students from lower-socioeconomic (SES) backgrounds have unique background-specific strengths that they have acquired from their lived experiences. We test the hypotheses that guiding students toward recognizing the strengths that they have derived from their specific background and experiences will promote their positive understandings of their identities and have positive implications for their academic motivation and psychological well-being. Specifically, we present evidence indicating that a brief experimental paradigm guiding students to reflect on their background-specific strengths leads lower-SES college students (Study 1; N = 186), as well as Black and Latinx middle school students from lower-SES backgrounds (Study 2; N = 912), to endorse the idea that they are assets to their schools and society because of their backgrounds and increases their inclinations to persist in the face of academic difficulty. These psychological consequences were significantly associated with middle school students' end-of-term grades (Study 2).</t>
  </si>
  <si>
    <t>Schindler, Simon; Reinhardt, Nina; Reinhard, Marc-André</t>
  </si>
  <si>
    <t>Defending one's worldview under mortality salience: Testing the validity of an established idea</t>
  </si>
  <si>
    <t>10.1016/j.jesp.2020.104087</t>
  </si>
  <si>
    <t>https://www.sciencedirect.com/science/article/pii/S0022103120304273</t>
  </si>
  <si>
    <t>Terror management theory (TMT) posits that mortality salience (MS) leads to more negative perceptions of persons who oppose one's worldview and to more positive perceptions of persons who confirm one's worldview. Recent failed replications of classic findings have thrown into question empirical validity for this established idea. We believe, that there are crucial methodological and theoretical aspects that have been neglected in these studies which limit their explanatory power; thus, the studies of this registered report aimed to address these issues and to directly test the worldview defense hypothesis. First, we conducted two preregistered lab studies applying the classic worldview defense paradigm. The stimulus material (worldview-confirming and -opposing essays) was previously validated for students at a German university. In both studies, the MS manipulation (between-subjects) was followed by a distraction phase. Then, in Study 1 (N = 131), each participant read both essays (within-subjects). In Study 2 (N = 276), the essays were manipulated between-subjects. Credibility attribution towards the author was assessed as the dependent variable. In both studies, the expected interaction effects were not significant. In a third highly powered (registered) study (N = 1356), we used a previously validated worldview-opposing essay. The five classic worldview defense items served as the main dependent measure. The MS effect was not significant. Bayesian analyses favored the null hypothesis. An internal meta-analysis revealed a very small (Hedges' g = 0.09) but nonsignificant (p = .058) effect of MS. Altogether, the presented studies reveal challenges in providing convincing evidence for this established idea.</t>
  </si>
  <si>
    <t>Hilgard, Joseph</t>
  </si>
  <si>
    <t>Maximal positive controls: A method for estimating the largest plausible effect size</t>
  </si>
  <si>
    <t>10.1016/j.jesp.2020.104082</t>
  </si>
  <si>
    <t>https://www.sciencedirect.com/science/article/pii/S0022103120304224</t>
  </si>
  <si>
    <t>Effect sizes in social psychology are generally not large and are limited by error variance in manipulation and measurement. Effect sizes exceeding these limits are implausible and should be viewed with skepticism. Maximal positive controls, experimental conditions that should show an obvious and predictable effect, can provide estimates of the upper limits of plausible effect sizes on a measure. In this work, maximal positive controls are conducted for three measures of aggressive cognition, and the effect sizes obtained are compared to studies found through systematic review. Questions are raised regarding the plausibility of certain reports with effect sizes comparable to, or in excess of, the effect sizes found in maximal positive controls. Maximal positive controls may provide a means to identify implausible study results at lower cost than direct replication.</t>
  </si>
  <si>
    <t>Nockur, Laila; Pfattheicher, Stefan; Keller, Johannes</t>
  </si>
  <si>
    <t>Different punishment systems in a public goods game with asymmetric endowments</t>
  </si>
  <si>
    <t>10.1016/j.jesp.2020.104096</t>
  </si>
  <si>
    <t>https://www.sciencedirect.com/science/article/pii/S0022103120304364</t>
  </si>
  <si>
    <t>Punishment has been shown to increase cooperation in public goods dilemmas when resources to contribute are distributed symmetrically. The present investigation examines which punishment system (peer punishment, democratic punishment, and central punishment) in comparison to a system without punishment fosters cooperation in a social dilemma when resources to contribute are distributed asymmetrically among the actors involved. Participants (N = 212) took part in a public goods game under each of four punishment conditions: peer punishment, democratic punishment, central punishment, and no punishment. Whereas in symmetric groups all group members received the same endowment that they could contribute to the public good, in asymmetric groups two advantaged group members received larger endowments compared to two disadvantaged group members. The availability of punishment increased substantially the average relative contribution, as well as satisfaction and fairness ratings across punishment systems, in both asymmetric and symmetric groups. There was only limited evidence that the punishment systems had differential effects in asymmetric versus symmetric groups or depending on the status of advantaged versus disadvantaged. Implications for the use of punishment to foster cooperation in social dilemmas when resources to contribute are distributed asymmetrically are discussed.</t>
  </si>
  <si>
    <t>Berent, Iris; Platt, Melanie</t>
  </si>
  <si>
    <t>The true “me”—Mind or body?</t>
  </si>
  <si>
    <t>10.1016/j.jesp.2020.104100</t>
  </si>
  <si>
    <t>https://www.sciencedirect.com/science/article/pii/S0022103120304406</t>
  </si>
  <si>
    <t>Laypeople construe one's life narrative around a single protagonist – the true self. Who is this true self? Does it reside in our mind or body? Is it only aligned with one's biological essence, or also with their moral core, the home of free will? In three experiments, participants reasoned about John—a modern-day reincarnation of Dr. Jekyll and Mr. Hyde. John's character was evaluated by two tests (brain and behavioral), whose outcomes diverged (e.g., a brain test indicating benevolence; a behavioral test indicating aggression). Results showed that participants aligned John's free will with his good acts (irrespective of test), but they defined his essence by the outcomes of the brain test. We interpret the results to suggest that people hold conflicting tacit notions of the true self. One's freely-willed moral core is good, but one's essence is aligned with the body.</t>
  </si>
  <si>
    <t>Wiwad, Dylan; Mercier, Brett; Piff, Paul K.; Shariff, Azim; Aknin, Lara B.</t>
  </si>
  <si>
    <t>Recognizing the Impact of COVID-19 on the Poor Alters Attitudes Towards Poverty and Inequality</t>
  </si>
  <si>
    <t>10.1016/j.jesp.2020.104083</t>
  </si>
  <si>
    <t>https://www.sciencedirect.com/science/article/pii/S0022103120304236</t>
  </si>
  <si>
    <t>The novel Coronavirus that spread around the world in early 2020 triggered a global pandemic and economic downturn that affected nearly everyone. Yet the crisis had a disproportionate impact on the poor and revealed how easily working-class individuals' financial security can be destabilised by factors beyond personal control. In a pre-registered longitudinal study of Americans (N = 233) spanning April 2019 to May 2020, we tested whether the pandemic altered beliefs about the extent to which poverty is caused by external forces and internal dispositions and support for economic inequality. Over this timespan, participants revealed a shift in their attributions for poverty, reporting that poverty is more strongly impacted by external-situational causes and less by internal-dispositional causes. However, we did not detect an overall mean-level change in opposition to inequality or support for government intervention. Instead, only for those who most strongly recognized the negative impact of COVID-19 did changes in poverty attributions translate to decreased support for inequality, and increased support for government intervention to help the poor.</t>
  </si>
  <si>
    <t>Tierney, Warren; Hardy, Jay; Ebersole, Charles R.; Viganola, Domenico; Clemente, Elena Giulia; Gordon, Michael; Hoogeveen, Suzanne; Haaf, Julia; Dreber, Anna; Johannesson, Magnus; Pfeiffer, Thomas; Huang, Jason L.; Vaughn, Leigh Ann; DeMarree, Kenneth; Igou, Eric R.; Chapman, Hanah; Gantman, Ana; Vanaman, Matthew; Wylie, Jordan; Storbeck, Justin; Andreychik, Michael R.; McPhetres, Jon; Uhlmann, Eric Luis</t>
  </si>
  <si>
    <t>A creative destruction approach to replication: Implicit work and sex morality across cultures</t>
  </si>
  <si>
    <t>10.1016/j.jesp.2020.104060</t>
  </si>
  <si>
    <t>https://www.sciencedirect.com/science/article/pii/S0022103120304005</t>
  </si>
  <si>
    <t>How can we maximize what is learned from a replication study? In the creative destruction approach to replication, the original hypothesis is compared not only to the null hypothesis, but also to predictions derived from multiple alternative theoretical accounts of the phenomenon. To this end, new populations and measures are included in the design in addition to the original ones, to help determine which theory best accounts for the results across multiple key outcomes and contexts. The present pre-registered empirical project compared the Implicit Puritanism account of intuitive work and sex morality to theories positing regional, religious, and social class differences; explicit rather than implicit cultural differences in values; self-expression vs. survival values as a key cultural fault line; the general moralization of work; and false positive effects. Contradicting Implicit Puritanism's core theoretical claim of a distinct American work morality, a number of targeted findings replicated across multiple comparison cultures, whereas several failed to replicate in all samples and were identified as likely false positives. No support emerged for theories predicting regional variability and specific individual-differences moderators (religious affiliation, religiosity, and education level). Overall, the results provide evidence that work is intuitively moralized across cultures.</t>
  </si>
  <si>
    <t>Bocian, Konrad; Cichocka, Aleksandra; Wojciszke, Bogdan</t>
  </si>
  <si>
    <t>Moral tribalism: Moral judgments of actions supporting ingroup interests depend on collective narcissism</t>
  </si>
  <si>
    <t>10.1016/j.jesp.2020.104098</t>
  </si>
  <si>
    <t>https://www.sciencedirect.com/science/article/pii/S0022103120304388</t>
  </si>
  <si>
    <t>In this article, we examine how group identity and protection of group interests shape morality judgments. We argue that actions serving ingroup interests are more likely to be judged as moral (or less immoral) than the same actions that do not serve ingroup interests. However, this group-interest bias should be especially strong among those high in collective narcissism—a defensive belief in ingroup greatness that is not appreciated by others. In Studies 1 (N = 185, Polish and British participants) and 2 (N = 404, British participants), participants judged actions favouring interests of outgroup members as less moral than similar actions favouring interests of their ingroup. However, this effect was only present for those high in national collective narcissism. In Study 3 (N = 400, American participants), moral judgments of the US Senate's decision about Brett Kavanaugh's nomination depended on partisanship, but this effect was strengthened by partisan collective narcissism. Finally, in Study 4 (N = 711, American participants), the association between national collective narcissism and morality judgments of President Trump's decision to remain an ally of Saudi Arabia was especially strong when national interest was salient (vs. not). None of the studies observed similar moderating effects of conventional ingroup identification. Overall, these results suggest that ingroup interests shape moral judgments, but this bias is most prevalent among those who are defensive about their group identity.</t>
  </si>
  <si>
    <t>Guassi Moreira, João F.; Tashjian, Sarah M.; Galván, Adriana; Silvers, Jennifer A.</t>
  </si>
  <si>
    <t>Computational and motivational mechanisms of human social decision making involving close others</t>
  </si>
  <si>
    <t>10.1016/j.jesp.2020.104086</t>
  </si>
  <si>
    <t>https://www.sciencedirect.com/science/article/pii/S0022103120304261</t>
  </si>
  <si>
    <t>Every day, human beings make decisions with social consequences. These social consequences matter most when they impact those closest to us. Recent research has shown that humans exhibit reliable preferences when deciding between conflicting outcomes involving close others – for example, prioritizing the interests of one's family member over one's friend. However, virtually nothing is known about the mechanisms that drive these preferences. We conducted a pre-registered study in a large (maximum N = 375) sample to quantify the computational and motivational mechanisms of human social decision-making preferences involving close others. By pairing assessment techniques from behavioral economics and psychological science with computational modeling and random coefficient regression, we show that value-based cognitive computations (e.g., risk and loss aversion) drive social decision-making preferences involving financial outcomes, whereas socioemotional motivations (e.g., relationship quality) underlie preferences involving social outcomes. These results imply mechanistic heterogeneity, underscoring a need for greater attention to contextual specificity in social decision-making.</t>
  </si>
  <si>
    <t>Meuer, Marcel; Imhoff, Roland</t>
  </si>
  <si>
    <t>Believing in hidden plots is associated with decreased behavioral trust: Conspiracy belief as greater sensitivity to social threat or insensitivity towards its absence?</t>
  </si>
  <si>
    <t>10.1016/j.jesp.2020.104081</t>
  </si>
  <si>
    <t>https://www.sciencedirect.com/science/article/pii/S0022103120304212</t>
  </si>
  <si>
    <t>Past research has demonstrated that conspiracy belief is linked to a low level of self-reported general trust. In four experimental online studies (total N = 1105) we examined whether this relationship translated into actual behavior. Specifically, since the decision to trust relies on the ability to detect potential social threat, we tested whether conspiracy believers are better at detecting actual threat, worse at detecting the absence of threat, or simply trust less, irrespective of any social cue. To this end, participants played multiple, independent rounds of the trust game, a behavioral measure for interpersonal trust. We manipulated social threat by presenting photographs of their alleged trustees with varying intensity of facial anger. In three of the four studies, trustors' conspiracy beliefs predicted a more cautious investment behavior in the trust game. This association, however, was not contingent on the social threat posed by the trustee. The present research thus joins a number of studies demonstrating that conspiracy beliefs can – under certain circumstances - influence everyday behavior.</t>
  </si>
  <si>
    <t>Stavraki, Maria; Lamprinakos, Grigorios; Briñol, Pablo; Petty, Richard E.; Karantinou, Kalipso; Díaz, Darío</t>
  </si>
  <si>
    <t>The influence of emotions on information processing and persuasion: A differential appraisals perspective</t>
  </si>
  <si>
    <t>10.1016/j.jesp.2020.104085</t>
  </si>
  <si>
    <t>https://www.sciencedirect.com/science/article/pii/S002210312030425X</t>
  </si>
  <si>
    <t>The present research demonstrates for the first time that the very same emotion can influence information processing and persuasion depending on the appraisal of the emotion that is highlighted. Across studies, we predicted and found that anger, surprise, and awe can each lead to relatively higher or lower levels of information processing depending on whether it is the appraisal of pleasantness/unpleasantness or the appraisal of confidence/doubt within each of these emotions that is salient. When individuals focus on the unpleasantness that accompanies anger, relatively higher levels of processing occur (as indicated by more argument quality discrimination in attitudes) compared to when angry individuals focus on the confidence appraisal. In the latter case they process information to a relatively lesser degree (as illustrated by reduced argument quality effects on attitudes). The opposite interaction beween appraisal and argument quality was found for relatively more pleassant but uncertain emotions, such as surprise and awe. These effects of emotion on information processing were mediated by changes in thought favorability, and led to behavioral consequences. Importantly, the present studies also specify under what conditions the appraisals of the same emotion influence persuasion by affecting processing or by influencing meta-cognitive processes such as thought validation (Briñol et al., 2018), with the timing of the inductions playing a critical role.</t>
  </si>
  <si>
    <t>Graso, Maja; Chen, Fan Xuan; Reynolds, Tania</t>
  </si>
  <si>
    <t>Moralization of Covid-19 health response: Asymmetry in tolerance for human costs</t>
  </si>
  <si>
    <t>10.1016/j.jesp.2020.104084</t>
  </si>
  <si>
    <t>https://www.sciencedirect.com/science/article/pii/S0022103120304248</t>
  </si>
  <si>
    <t>We hypothesized that because Covid-19 (C19) remains an urgent and visible threat, efforts to combat its negative health consequences have become moralized. This moralization of health-based efforts may generate asymmetries in judgement, whereby harmful by-products of those efforts (i.e., instrumental harm) are perceived as more acceptable than harm resulting from non-C19 efforts, such as prioritizing the economy or non-C19 issues. We tested our predictions in two experimental studies. In Study 1, American participants evaluated the same costs (public shaming, deaths and illnesses, and police abuse of power) as more acceptable when they resulted from efforts to minimize C19's health impacts, than when they resulted from non-health C19 efforts (e.g., prioritizing economic costs) or efforts unrelated to C19 (e.g., reducing traffic deaths). In Study 2, New Zealand participants less favorably evaluated the quality of a research proposal empirically questioning continuing a C19 elimination strategy in NZ than one questioning abandoning an elimination strategy, although both proposals contained the same amount of methodology information. This finding suggests questioning elimination approaches is morally condemned, a similar response to that found when sacred values are questioned. In both studies, condition effects were mediated by lowered moral outrage in response to costs resulting from pursuing health-minded C19 efforts. Follow-up analyses revealed that both heightened personal concern over contracting C19 and liberal ideology were associated with greater asymmetries in human cost evaluation. Altogether, results suggest efforts to reduce or eliminate C19 have become moralized, generating asymmetries in evaluations of human suffering.</t>
  </si>
  <si>
    <t>Hirschfeld-Kroen, Joshua; Jiang, Kevin; Wasserman, Emily; Anzellotti, Stefano; Young, Liane</t>
  </si>
  <si>
    <t>When my wrongs are worse than yours: Behavioral and neural asymmetries in first-person and third-person perspectives of accidental harms</t>
  </si>
  <si>
    <t>10.1016/j.jesp.2021.104102</t>
  </si>
  <si>
    <t>https://www.sciencedirect.com/science/article/pii/S0022103121000020</t>
  </si>
  <si>
    <t>Research on third-party moral judgments highlights two mechanisms as central to moral judgments of accidental harms: the inference of intent and the perception of harm. However, little is known about how these mechanisms are recruited when people evaluate themselves for harm that they have accidentally caused. Here we explore how a person's perspective — as either actor or observer — influences their moral judgments of accidental harm. We use fMRI to investigate how brain regions involved in the inference of intent and the perception of harm differentially respond when participants either cause (first-person) or observe (third-person) accidental harm. First, we find that people judge their own accidental harms more harshly than they judge others' accidents, and hold themselves more responsible for the unintended harmful outcomes of their choices. Second, we find that regions responding to the first-hand experience of pain are also more sensitive to first-person harms relative to third-person harms, and brain-behavior relationships in a subset of these regions suggest that the tendency to judge oneself more harshly may be supported by a greater sensitivity to the victim's experience of harm. Third, though we find that first-person harms recruit regions for mental state inference to a lesser extent than third-person harms, this difference does not appear to account for the behavioral differences in moral judgment between first-person and third-person harms. The results of this experiment suggest that accidental harms are an important context for broadening our understanding of the relationship between agency, empathy, and moral judgments about the self.</t>
  </si>
  <si>
    <t>Bai, Hui; Federico, Christopher M.</t>
  </si>
  <si>
    <t>White and minority demographic shifts, intergroup threat, and right-wing extremism</t>
  </si>
  <si>
    <t>10.1016/j.jesp.2021.104114</t>
  </si>
  <si>
    <t>https://www.sciencedirect.com/science/article/pii/S0022103121000147</t>
  </si>
  <si>
    <t>We present four studies (one correlational and three experimental) of American Whites that examine relationships between White and minority demographic shifts, intergroup threat, and support for extreme-right groups and actions. We focus in particular on the role of collective existential threat (i.e., a perception that the ingroup will cease to exist), along with three alternative/competing intergroup threats: status threat, symbolic threat, and prototypicality threat. Though no zero-order relationship was found between perceived White population decline and far-right variables, we find evidence that (1) perceived White population decline leads to collective existential threat net of other perceived demographic shifts, (2) collective existential threat is related to far-right support net of other threats, and (3) perceived White decline has a robust indirect relationship with measures of far-right support via collective existential threat.</t>
  </si>
  <si>
    <t>Shimizu, Yuki; Uleman, James S.</t>
  </si>
  <si>
    <t>Attention allocation is a possible mediator of cultural variations in spontaneous trait and situation inferences: Eye-tracking evidence</t>
  </si>
  <si>
    <t>10.1016/j.jesp.2021.104115</t>
  </si>
  <si>
    <t>https://www.sciencedirect.com/science/article/pii/S0022103121000159</t>
  </si>
  <si>
    <t>Two studies sought to replicate previous work on cultural differences in the co-occurrence of spontaneous trait (STI) and situation (SSI) inferences, and to examine possible mediators at the individual level. Both studies replicated previous findings of cultural differences. European Americans made more STIs relative to SSIs than did Asian American or Japanese participants. However Experiment 1 found no evidence from the Analysis-Holism Scale (AHS) that self-reported cognitive style mediates this effect, although expected cultural differences on the AHS did occur. Experiment 2 found strong evidence that a bias in overt visual attention to actors relative to situations at encoding, measured with an eye-tracker, does predict a bias in STIs relative to SSIs. It also showed expected cultural differences in overt visual attention bias to actors relative to situations. These divergent results should sharpen conceptions of the role of holistic versus analytic cognition in the cross-cultural literature. They also provide the first evidence of possible mediators of STI and SSI within the false recognition paradigm. The role of visual attention in the production of perceptual and cognitive inferences is discussed.</t>
  </si>
  <si>
    <t>Van Der Wege, Mija; Jacobsen, Jessi; Magats, Nicole; Mansour, Carl Bou; Park, Jin Hong</t>
  </si>
  <si>
    <t>Familiarity breeds overconfidence: Group membership and shared experience in the closeness-communication bias</t>
  </si>
  <si>
    <t>10.1016/j.jesp.2020.104097</t>
  </si>
  <si>
    <t>https://www.sciencedirect.com/science/article/pii/S0022103120304376</t>
  </si>
  <si>
    <t>Though both spouses and strangers understand a speaker equally well in a novel communication task, people overestimate their success of communication more with spouses than strangers (Savitsky, Keysar, Epley, Carter, &amp; Swanson, 2011). This phenomenon, termed the closeness-communication bias, is presumed to occur because people anchor their common ground assessments egocentrically and only minimally adjust when they perceive their interlocutors to be similar to themselves. In four experiments on college undergraduates, we investigated whether (1) friendship, (2) college affiliation, (3) minimal groups, and (4) familiarity (as defined as shared experience) affected the closeness-communication bias. As predicted, participants predicted greater prosody comprehension for friends than strangers (ηp2 = 0.56), as did minimal group members (ηp2 = 0.220) and individuals who engaged in a short online chat (ηp2 = 0.116). However, we did not find evidence of the bias when comparing undergraduates speaking to another student from the same college vs. speaking to a student from a rival college (ηp2 = 0.04). Thus, people are more likely to overestimate common ground both when they have prior personal experience with their interlocutors or when they have minimal knowledge about their interlocutors' group characteristics. In addition, the amount of personal experience or prior knowledge influences the magnitude of the bias.</t>
  </si>
  <si>
    <t>Hall, Jonathan; Kahn, Dennis T.; Skoog, Eric; Öberg, Magnus</t>
  </si>
  <si>
    <t>War exposure, altruism and the recalibration of welfare tradeoffs towards threatening social categories</t>
  </si>
  <si>
    <t>10.1016/j.jesp.2021.104101</t>
  </si>
  <si>
    <t>https://www.sciencedirect.com/science/article/pii/S0022103121000019</t>
  </si>
  <si>
    <t>How does war shape human altruism? Some find warfare increases generosity within groups only. Others maintain that war's prosocial effects extend to outgroup members as well. To make sense of these disparate findings, we offer a theoretical framework that highlights the role of threat sensitivity in altruism. Refugees from Syria and Iraq (N = 1521) completed a welfare tradeoff task and threat perceptions scale where the other's group identity, gender and age were experimentally varied. We found that individuals belonging to social categories associated with more threat (outgroup members, males, and younger individuals) were afforded less altruism compared to individuals belonging to non-threatening social categories (ingroup members, females and the elderly). War exposure enhanced bias against threatening social categories through increased threat-sensitivity. Our results have implications for understanding how warfare shapes altruism and welfare tradeoffs in light of cross-cutting social categories and for policies promoting post-conflict cooperation.</t>
  </si>
  <si>
    <t>Capraro, Valerio; Jordan, Jillian J.; Tappin, Ben M.</t>
  </si>
  <si>
    <t>Does observability amplify sensitivity to moral frames? Evaluating a reputation-based account of moral preferences</t>
  </si>
  <si>
    <t>10.1016/j.jesp.2021.104103</t>
  </si>
  <si>
    <t>https://www.sciencedirect.com/science/article/pii/S0022103121000032</t>
  </si>
  <si>
    <t>A growing body of work suggests that people are sensitive to moral framing in economic games involving prosociality, suggesting that people hold moral preferences for doing the “right thing”. What gives rise to these preferences? Here, we evaluate the explanatory power of a reputation-based account, which proposes that people respond to moral frames because they are motivated to look good in the eyes of others. Across four pre-registered experiments (total N = 9601), we investigated whether reputational incentives amplify sensitivity to framing effects. Studies 1–3 manipulated (i) whether moral or neutral framing was used to describe a Trade-Off Game (in which participants chose between prioritizing equality or efficiency) and (ii) whether Trade-Off Game choices were observable to a social partner in a subsequent Trust Game. These studies found that observability does not significantly amplify sensitivity to moral framing. Study 4 ruled out the alternative explanation that the observability manipulation from Studies 1–3 is too weak to influence behavior. In Study 4, the same observability manipulation did significantly amplify sensitivity to normative information (about what others see as moral in the Trade-Off Game). Together, these results suggest that moral frames may tap into moral preferences that are relatively deeply internalized, such that the power of moral frames is not strongly enhanced by making the morally-framed behavior observable to others.</t>
  </si>
  <si>
    <t>Shulman, Deborah; Halperin, Eran; Elron, Ziv; Reifen Tagar, Michal</t>
  </si>
  <si>
    <t>Moral elevation increases support for humanitarian policies, but not political concessions, in intractable conflict</t>
  </si>
  <si>
    <t>10.1016/j.jesp.2021.104113</t>
  </si>
  <si>
    <t>https://www.sciencedirect.com/science/article/pii/S0022103121000135</t>
  </si>
  <si>
    <t>Moral elevation is an emotional experience elicited after witnessing acts of exceptional moral goodness and involves feeling moved and inspired. Previous research has demonstrated that experiences of moral elevation can lead to increased altruism. We examined whether the benefits of moral elevation on prosocial intentions extend to the context of intractable intergroup conflict, by testing whether moral elevation increases support for outgroup-favorable policies. We hypothesized that moral elevation would increase support for humanitarian policies, but not political concessions, as only the former are considered to be within the moral domain. To test this, we ran three studies in the context of the Israeli-Palestinian conflict, including a preregistered replication, and found overall support for our hypothesis. This research is the first to demonstrate that moral elevation can play an important role in the context of intractable conflict by increasing support for alleviating outgroup suffering, but it also suggests that the effect of elevation is limited in that it does not extend to increasing support for political compromises.</t>
  </si>
  <si>
    <t>Chang, Edward H.; Kirgios, Erika L.; Smith, Rosanna K.</t>
  </si>
  <si>
    <t>Large-scale field experiment shows null effects of team demographic diversity on outsiders' willingness to support the team</t>
  </si>
  <si>
    <t>10.1016/j.jesp.2020.104099</t>
  </si>
  <si>
    <t>https://www.sciencedirect.com/science/article/pii/S002210312030439X</t>
  </si>
  <si>
    <t>Demographic diversity in the United States is rising, and increasingly, work is conducted in teams. These co-occurring phenomena suggest that it might be increasingly common for work to be conducted by demographically diverse teams. But to date, in spite of copious field experimental evidence documenting that individuals are treated differently based on their demographic identity, we have little evidence from field experiments to establish how and whether teams are treated differently based on their levels of demographic diversity. To answer this question, we present the results of a preregistered, large-scale (n=9496) field experiment testing whether team demographic diversity affects outsiders' responses to the team. Participants were asked via email to donate money to support the work of a team that was described and depicted as demographically diverse, or not. Even though the study was well-powered to detect even small effects (i.e., differences of less than 1.5 percentage points in donation rates), we found no significant differences in people's willingness to donate to a more diverse versus a less diverse team. We also did not find moderation by participant gender, racial diversity of the participant's zip code, or political leaning of the participant's zip code, suggesting that the lack of a main effect is not due to competing mechanisms cancelling out a main effect. These results suggest past research on the effects of demographic diversity on team support may not generalize to the field, highlighting the need for additional field experimental research on people's responses to demographically diverse teams.</t>
  </si>
  <si>
    <t>Jacoby-Senghor, Drew S.; Rosenblum, Michael; Brown, N. Derek</t>
  </si>
  <si>
    <t>Not all egalitarianism is created equal: Claims of nonprejudice inadvertently communicate prejudice between ingroup members</t>
  </si>
  <si>
    <t>10.1016/j.jesp.2021.104104</t>
  </si>
  <si>
    <t>https://www.sciencedirect.com/science/article/pii/S0022103121000044</t>
  </si>
  <si>
    <t>White Americans' manner of expressing egalitarianism may inadvertently communicate racial prejudices to ingroup members. Despite most hypothesizing the contrary (Preliminary Study), White American perceivers were able to infer ingroup targets' underlying racial attitudes using only targets' written claims of being egalitarian (Experiment 1; N = 256) and regardless of whether targets had the goal to be honest or as unprejudiced as possible (Experiment 2; N = 456). A Brunswikian lens analysis identified several linguistic cues associated with perceiver accuracy. Language humanizing Black Americans was especially strongly associated with both targets' underlying attitudes and perceivers' inferences of targets' underlying attitudes. Experiment 3 (N = 811) revealed that White Americans' egalitarian statements communicate racial attitudes in an epidemiological sense: Perceivers reported higher racial prejudice after being exposed to egalitarian statements from targets higher, versus lower, in underlying prejudice, regardless of whether perceiver and target had congruent or incongruent political identifications. Therefore, egalitarian declarations may ironically perpetuate inegalitarian attitudes.</t>
  </si>
  <si>
    <t>Sunderrajan, Aashna; Albarracín, Dolores</t>
  </si>
  <si>
    <t>Are actions better than inactions? Positivity, outcome, and intentionality biases in judgments of action and inaction</t>
  </si>
  <si>
    <t>10.1016/j.jesp.2021.104105</t>
  </si>
  <si>
    <t>https://www.sciencedirect.com/science/article/pii/S0022103121000056</t>
  </si>
  <si>
    <t>Behavior varies along a continuum of activity, with effortful behaviors characterizing actions and restful states characterizing inactions. Despite the adaptive value of both action and inaction, we propose three biases that, in the absence of other information, increase the probability that people like, and want to pursue, action more than inaction: An action positivity bias, an action outcome bias, and an action intentionality bias. Across four experiments, participants not only evaluated actions more favorably than inactions (Experiment 1–3) but also chose to engage in actions more than inactions (Experiment 4). This action positivity bias was driven by the two interrelated biases of outcome positivity and intentionality (Experiments 1–3), such that actions (versus inactions) were spontaneously thought of as having more positive outcomes and as being more intentional. Moreover, these outcome differences played a stronger role in the action positivity bias than did the intentionality differences (Experiment 3). As balancing action and inaction is important for healthy human functioning, it is important to understand evaluative biases in this domain. All experiments were preregistered, and one involved a nationally representative sample.</t>
  </si>
  <si>
    <t>Berg, Martha K.; Kitayama, Shinobu; Kross, Ethan</t>
  </si>
  <si>
    <t>How relationships bias moral reasoning: Neural and self-report evidence</t>
  </si>
  <si>
    <t>10.1016/j.jesp.2021.104156</t>
  </si>
  <si>
    <t>https://www.sciencedirect.com/science/article/pii/S0022103121000597</t>
  </si>
  <si>
    <t>Laws govern society, regulating people's behavior to create social harmony. Yet recent research indicates that when laws are broken by people we know and love, we consistently fail to report their crimes. Here we identify an expectancy-based cognitive mechanism that underlies this phenomenon and illustrate how it interacts with people's motivations to predict their intentions to report crimes. Using a combination of self-report and brain (ERP) measures, we demonstrate that although witnessing any crime violates people's expectations, expectancy violations are stronger when close (vs. distant) others commit crimes. We further employ an experimental-causal-chain design to show that people resolve their expectancy violations in diametrically opposed ways depending on their relationship to the transgressor. When close others commit crimes, people focus more on the individual (vs. the crime), which leads them to protect the transgressor. However, the reverse is true for distant others, which leads them to punish the transgressor. These findings highlight the sensitivity of early attentional processes to information about close relationships. They further demonstrate how these processes interact with motivation to shape moral decisions. Together, they help explain why people stubbornly protect close others, even in the face of severe crimes.</t>
  </si>
  <si>
    <t>Summers, Kevin M.; Deska, Jason C.; Almaraz, Steven M.; Hugenberg, Kurt; Lloyd, E. Paige</t>
  </si>
  <si>
    <t>Poverty and pain: Low-SES people are believed to be insensitive to pain</t>
  </si>
  <si>
    <t>10.1016/j.jesp.2021.104116</t>
  </si>
  <si>
    <t>https://www.sciencedirect.com/science/article/pii/S0022103121000160</t>
  </si>
  <si>
    <t>Across 10 experiments (N = 1584), we investigated biases in assumptions about pain sensitivity as an explanation for pain treatment disparities across socioeconomic status (SES). We find that lower-SES individuals are believed to feel less pain than higher-SES individuals (Studies 1a-1c), and this effect persists across target demographics including race (i.e., White individuals, Black individuals) and gender (i.e., men, women; Studies 2–3). Next, we examined two potential mechanisms underlying the effect of SES on pain sensitivity: dehumanization and beliefs about life hardship (Studies 4–5). We observed supporting evidence for the differential life hardship account of pain sensitivity biases across SES. Finally, we investigated the downstream consequences of biased pain perception of pain sensitivity for medical care and treatment recommendations, finding that both lay participants (Studies 6–7) and medical providers (Study 8) believe that low-SES individuals are less sensitive to pain and therefore require less intensive pain management. This systematic bias in judgments of pain sensitivity across SES has implications for psychological theory and equitable pain treatment.</t>
  </si>
  <si>
    <t>Brown, Riana M.; Craig, Maureen A.; Apfelbaum, Evan P.</t>
  </si>
  <si>
    <t>European Americans' intentions to confront racial bias: Considering who, what (kind), and why</t>
  </si>
  <si>
    <t>10.1016/j.jesp.2021.104123</t>
  </si>
  <si>
    <t>https://www.sciencedirect.com/science/article/pii/S0022103121000238</t>
  </si>
  <si>
    <t>Confrontation research has primarily focused on what drives individuals' intentions to confront strangers who express prejudicial attitudes (i.e., interpersonal bias; for reviews see Ashburn-Nardo &amp; Karim, 2019; Kawakami, Karmali, &amp; Vaccarino, 2019). However, bias manifests in multiple forms, including biased policies and institutional practices (i.e., structural bias) or bias perpetrated by close others (e.g., friends), and little is known about what factors impede (or facilitate) intentions to confront these different manifestations of bias. Across three experiments, European Americans reported wanting to confront instances of structural racial bias more than interpersonal racial bias. This was driven by perceptions that the examples of structural bias were more harmful and that confronting would be more effective in changing the perpetrator's behavior, compared with examples of interpersonal bias. Additionally, participants expressed greater intentions to confront friends over strangers (Studies 1–2), due to participants' perceptions that they personally would be effective confronters and that friends would be more receptive. This work provides insight into people's intentions to confront varying manifestations of bias, namely biased structures and close others.</t>
  </si>
  <si>
    <t>Fang, Xia; van Kleef, Gerben A.; Kawakami, Kerry; Sauter, Disa A.</t>
  </si>
  <si>
    <t>Cultural differences in perceiving transitions in emotional facial expressions: Easterners show greater contrast effects than westerners</t>
  </si>
  <si>
    <t>10.1016/j.jesp.2021.104143</t>
  </si>
  <si>
    <t>https://www.sciencedirect.com/science/article/pii/S0022103121000433</t>
  </si>
  <si>
    <t>Past research suggests that East Asians (Easterners) are more likely than North Americans and Western Europeans (Westerners) to incorporate information from concurrent affective contexts when judging facial expressions. The present research extends this literature by investigating the impact of temporal affective contexts on emotion perception. Specifically, two experiments tested the hypothesis that when judging smiles, Easterners are more likely than Westerners to be influenced by preceding facial expressions. In Experiment 1, participants from China and Canada judged the valence of low-intensity smiles that were preceded by expressions of anger or high-intensity smiles. The results indicated that, compared to Canadian participants, Chinese perceivers were more influenced by preceding expressions, with larger differences in perceived valence of smiles preceded by different start emotions. Experiment 2 investigated whether this pattern of findings generalized to other Western populations and to other emotional transitions. Participants from China and the Netherlands judged the valence of (high- or low- intensity) smiles preceded by angry, fearful, or neutral expressions. Consistent with Experiment 1, Chinese participants' judgments of smiles were impacted more by the preceding expressions, a finding that was stable across emotions. Together, these findings demonstrate that Easterners, relative to Westerners, are influenced more by the preceding temporal emotional context when judging others' current smiling facial expressions.</t>
  </si>
  <si>
    <t>Ecker, Yael; Imhoff, Roland; Lammers, Joris</t>
  </si>
  <si>
    <t>Self-control failure increases a strategic preference for submission as means to avoid future failure</t>
  </si>
  <si>
    <t>10.1016/j.jesp.2021.104155</t>
  </si>
  <si>
    <t>https://www.sciencedirect.com/science/article/pii/S0022103121000585</t>
  </si>
  <si>
    <t>A plethora of theories on human motives proposes that people have a fundamental need for control and an intrinsic desire to avoid submission to others. The current paper investigated an important exception to this general claim. Five experiments show that self-control failure leads people to strategically prioritize more social submission. In Experiments 1 to 3, salience of self-control failure increased the preference for submission. The submission effect was replicated with two manipulations and four measures of submission. Additionally, Experiment 3 showed that the effect only occurs after self-control failure and not after failure in controlling others. Finally, in Experiments 4 and 5, the submission effect influenced concrete preferences related to actual self-control failures from participants' personal lives. When confronted with a high likelihood of self-control failure (versus moderate likelihood), participants preferred more an intervention program offering external control rather than an intervention program offering guidance (Experiment 4) or pre-commitment (Experiment 5). Together, these findings show a highly replicable effect whereby strategical considerations prompt people to invite domination and seek submission to others.</t>
  </si>
  <si>
    <t>Schneider, Iris K.; Mattes, André</t>
  </si>
  <si>
    <t>Mix is different from nix: Mouse tracking differentiates ambivalence from neutrality</t>
  </si>
  <si>
    <t>10.1016/j.jesp.2021.104106</t>
  </si>
  <si>
    <t>https://www.sciencedirect.com/science/article/pii/S0022103121000068</t>
  </si>
  <si>
    <t>Ambivalence, the activation of both positive and negative thoughts and feelings regarding a single attitude object, plays a role in many domains in people's lives. For instance, people can be ambivalent about societal topics, health, politics, family, and even their partners. Recently, mouse tracking has been introduced as a novel and innovative way to examine ambivalence. Although initial findings showed that mouse tracking can indeed track ambivalence in designs comparing ambivalence to positivity or negativity (i.e., univalence), it is hitherto unclear whether mouse tracking can also differentiate between ambivalence and neutrality. This is important because a) ambivalence and neutrality have distinctly different patterns of motivational activation, and b) if mouse trajectories are the same for ambivalence and neutrality, mouse tracking might not track ambivalence, but rather difficulty or uncertainty. In this paper, we examine whether neutrality can be distinguished from ambivalence in mouse tracking paradigms. Two-hundred-fifty participants evaluated neutral, ambivalent, and univalent stimuli as either positive or negative, while their mouse movements were recorded. After this, they rated the same stimuli on different self-report measures of ambivalence. First, our findings show that mouse tracking can distinguish ambivalence from univalence, replicating previous findings. More importantly, we find distinctly different patterns for ambivalent vs. neutral stimuli, demonstrating that mouse tracking can also distinguish ambivalence from neutrality. Our findings further establish mouse tracking as an innovative tool that helps researchers further their understanding of ambivalence.</t>
  </si>
  <si>
    <t>Mata, André; Vaz, André; Palma, Tomás A.</t>
  </si>
  <si>
    <t>Cue competition in mental state inference: Blocking effects in learning to interpret the behaviors of others</t>
  </si>
  <si>
    <t>10.1016/j.jesp.2021.104122</t>
  </si>
  <si>
    <t>https://www.sciencedirect.com/science/article/pii/S0022103121000226</t>
  </si>
  <si>
    <t>In the literature on learning, one of the most robust cue competition effects is blocking: the previous learning of a cue-outcome association prevents learning that other cues predict the same outcome if those cues are presented together with the first cue. In this research, we investigated blocking effects in mental state inference. Participants learned to diagnose the internal states of a target person based on the behaviors he displayed. Blocking effects were observed across several studies, such that, when participants had previously learned that a certain behavior predicted a certain internal state, they later failed to learn about the predictive value of other behaviors that were paired with the original behavioral cue. Implications are discussed for cognitive models of learning and cue competition, as well as for the social psychology of mental state inference.</t>
  </si>
  <si>
    <t>Rudert, Selma C.; Hales, Andrew H.; Büttner, Christiane M.</t>
  </si>
  <si>
    <t>Stay out of our office (vs. our pub): Target personality and situational context affect ostracism intentions</t>
  </si>
  <si>
    <t>10.1016/j.jesp.2021.104142</t>
  </si>
  <si>
    <t>https://www.sciencedirect.com/science/article/pii/S0022103121000421</t>
  </si>
  <si>
    <t>Personality characteristics can influence the likelihood of a person becoming a target of ostracism. Particularly, low agreeableness and low conscientiousness have been shown to increase the risk of being ostracized. Here, we investigate whether the situational context in which individuals interact moderates the effect that personality has on ostracism intentions. Within four studies, we show that low target agreeableness increases ostracism intentions more strongly in a social than in a performance context. In contrast, low target conscientiousness increases ostracism decisions more strongly in a performance compared to a social context. The results suggest that individuals make decisions about how to ostracize others strategically and in line with the goals of the respective group within a specific situational context.</t>
  </si>
  <si>
    <t>Zickfeld, Janis H.; van de Ven, Niels; Pich, Olivia; Schubert, Thomas W.; Berkessel, Jana B.; Pizarro, José J.; Bhushan, Braj; Mateo, Nino Jose; Barbosa, Sergio; Sharman, Leah; Kökönyei, Gyöngyi; Schrover, Elke; Kardum, Igor; Aruta, John Jamir Benzon; Lazarevic, Ljiljana B.; Escobar, María Josefina; Stadel, Marie; Arriaga, Patrícia; Dodaj, Arta; Shankland, Rebecca; Majeed, Nadyanna M.; Li, Yansong; Lekkou, Eleimonitria; Hartanto, Andree; Özdoğru, Asil A.; Vaughn, Leigh Ann; del Carmen Espinoza, Maria; Caballero, Amparo; Kolen, Anouk; Karsten, Julie; Manley, Harry; Maeura, Nao; Eşkisu, Mustafa; Shani, Yaniv; Chittham, Phakkanun; Ferreira, Diogo; Bavolar, Jozef; Konova, Irina; Sato, Wataru; Morvinski, Coby; Carrera, Pilar; Villar, Sergio; Ibanez, Agustin; Hareli, Shlomo; Garcia, Adolfo M.; Kremer, Inbal; Götz, Friedrich M.; Schwerdtfeger, Andreas; Estrada-Mejia, Catalina; Nakayama, Masataka; Ng, Wee Qin; Sesar, Kristina; Orjiakor, Charles T.; Dumont, Kitty; Allred, Tara Bulut; Gračanin, Asmir; Rentfrow, Peter J.; Schönefeld, Victoria; Vally, Zahir; Barzykowski, Krystian; Peltola, Henna-Riikka; Tcherkassof, Anna; Haque, Shamsul; Śmieja, Magdalena; Su-May, Terri Tan; IJzerman, Hans; Vatakis, Argiro; Ong, Chew Wei; Choi, Eunsoo; Schorch, Sebastian L.; Páez, Darío; Malik, Sadia; Kačmár, Pavol; Bobowik, Magdalena; Jose, Paul; Vuoskoski, Jonna K.; Basabe, Nekane; Doğan, Uğur; Ebert, Tobias; Uchida, Yukiko; Zheng, Michelle Xue; Mefoh, Philip; Šebeňa, René; Stanke, Franziska A.; Ballada, Christine Joy; Blaut, Agata; Wu, Yang; Daniels, Judith K.; Kocsel, Natália; Burak, Elif Gizem Demirag; Balt, Nina F.; Vanman, Eric; Stewart, Suzanne L. K.; Verschuere, Bruno; Sikka, Pilleriin; Boudesseul, Jordane; Martins, Diogo; Nussinson, Ravit; Ito, Kenichi; Mentser, Sari; Çolak, Tuğba Seda; Martinez-Zelaya, Gonzalo; Vingerhoets, Ad</t>
  </si>
  <si>
    <t>Tears evoke the intention to offer social support: A systematic investigation of the interpersonal effects of emotional crying across 41 countries</t>
  </si>
  <si>
    <t>10.1016/j.jesp.2021.104137</t>
  </si>
  <si>
    <t>https://www.sciencedirect.com/science/article/pii/S0022103121000378</t>
  </si>
  <si>
    <t>Tearful crying is a ubiquitous and likely uniquely human phenomenon. Scholars have argued that emotional tears serve an attachment function: Tears are thought to act as a social glue by evoking social support intentions. Initial experimental studies supported this proposition across several methodologies, but these were conducted almost exclusively on participants from North America and Europe, resulting in limited generalizability. This project examined the tears-social support intentions effect and possible mediating and moderating variables in a fully pre-registered study across 7007 participants (24,886 ratings) and 41 countries spanning all populated continents. Participants were presented with four pictures out of 100 possible targets with or without digitally-added tears. We confirmed the main prediction that seeing a tearful individual elicits the intention to support, d = 0.49 [0.43, 0.55]. Our data suggest that this effect could be mediated by perceiving the crying target as warmer and more helpless, feeling more connected, as well as feeling more empathic concern for the crier, but not by an increase in personal distress of the observer. The effect was moderated by the situational valence, identifying the target as part of one's group, and trait empathic concern. A neutral situation, high trait empathic concern, and low identification increased the effect. We observed high heterogeneity across countries that was, via split-half validation, best explained by country-level GDP per capita and subjective well-being with stronger effects for higher-scoring countries. These findings suggest that tears can function as social glue, providing one possible explanation why emotional crying persists into adulthood.</t>
  </si>
  <si>
    <t>Hudd, Taylor; Moscovitch, David A.</t>
  </si>
  <si>
    <t>Social pain and the role of imagined social consequences: Why personal adverse experiences elicit social pain, with or without explicit relational devaluation</t>
  </si>
  <si>
    <t>10.1016/j.jesp.2021.104121</t>
  </si>
  <si>
    <t>https://www.sciencedirect.com/science/article/pii/S0022103121000214</t>
  </si>
  <si>
    <t>When we experience damage to a social connection—in particular, perceiving that others have devalued our relationship with them—we experience “social pain.” Prior studies have typically examined social pain by creating explicit contexts to elicit experiences of relational devaluation. However, there may be other antecedents of social pain that do not involve direct threats to social belongingness. For example, personal failures, mistakes, or accidents that do not involve overt relational devaluation may also be socially painful because they can damage self-esteem—a marker of the self-perceived value we bring to all of our relationships. In the present study, 739 online participants were randomly assigned to imagine or experience events in one of three conditions: social inclusion, personal adversity with explicit relational devaluation (e.g., social rejection), or personal adversity without explicit relational devaluation (e.g., failing an exam). Participants were exposed to these experiences in one of three possible ways: by writing about a past memory, participating in an online game, or writing about an imagined future scenario. Well-established self-reported measures of social pain were administered following the assigned task. Results demonstrated that the personal adversity conditions, both with and without explicit relational devaluation, evoked consistently more social pain across measures than inclusion but generally did not differ from one another. These findings suggest that even when it has not been made explicit, relational devaluation may be socially painful by virtue of threatening self-esteem, supporting the notion that many of our life experiences, independent or relational, are imbued with social significance.</t>
  </si>
  <si>
    <t>Halabi, Samer; Dovidio, John F.; Nadler, Arie</t>
  </si>
  <si>
    <t>When intergroup helping helps intergroup relations: The moderating role of trust in the outgroup</t>
  </si>
  <si>
    <t>10.1016/j.jesp.2021.104141</t>
  </si>
  <si>
    <t>https://www.sciencedirect.com/science/article/pii/S002210312100041X</t>
  </si>
  <si>
    <t>Help offered by a member of a high status group to a member of a low status group is often resented because it may be perceived as motivated by a desire to reinforce status relations between the groups. The present research explored how trust in a high status group by members of a low status group can ameliorate these negative consequences. Study 1 examined how the trust of Israeli-Jews among Israeli-Arabs relates to their reactions to an offer of help from an Israeli-Jew. Additional studies investigated the reactions of low-status group members to help from a member of the high status group in a minimal group context (Study 2) and a real group setting (Study 3) while manipulating trust in the outgroup. The findings of the three experiments indicate that greater trust in the high status group elicited distinctively more positive intergroup responses to an offer of help from the high status group. Theoretical and applied implications are discussed.</t>
  </si>
  <si>
    <t>Robinson, Michael D.; Klein, Robert J.; Irvin, Roberta L.</t>
  </si>
  <si>
    <t>Sex differences in threat sensitivity: Evidence from two experimental paradigms</t>
  </si>
  <si>
    <t>10.1016/j.jesp.2021.104136</t>
  </si>
  <si>
    <t>https://www.sciencedirect.com/science/article/pii/S0022103121000366</t>
  </si>
  <si>
    <t>Sex differences in fear and pain suggest the possibility of sex differences in an underlying threat reactivity (or punishment sensitivity) system. This system would prime vigorous behavioral responses to threatening input and give rise to stronger, more quickly changing feelings within threatening contexts. Two studies sought to model such processes. Study 1 focused on emotion-primed losses of motor control in response to aversive, threatening noise. Women, but not men, exhibited a reactivity pattern of this type. Study 2 then examined subjective responses to affective pictures within a task that probed moment-by-moment changes. Women did not react more quickly to unpleasant pictures, but their reactions were larger in size and they were more dynamic, as reflected in a velocity of change metric. The results highlight processes of explanatory value in understanding and organizing a broader literature concerned with sex differences in motivation and emotion.</t>
  </si>
  <si>
    <t>Badea, Constantina; Binning, Kevin R.; Sherman, David K.; Boza, Mihaela; Kende, Anna</t>
  </si>
  <si>
    <t>Conformity to group norms: How group-affirmation shapes collective action</t>
  </si>
  <si>
    <t>10.1016/j.jesp.2021.104153</t>
  </si>
  <si>
    <t>https://www.sciencedirect.com/science/article/pii/S0022103121000561</t>
  </si>
  <si>
    <t>Why do people collectively support action for (or against) marginalized groups in society? Three studies (N = 1161) conducted in France and Romania tested the hypotheses that collective action is partly driven by conformity, as people follow what they perceive as normative in the social context. Further, we hypothesized that a contemporaneous affirmation of group identity would amplify such conformity. Consistent with expectations, participants randomly assigned to affirm a value central to their groups tended to conform to salient group norms in their support for collective action, regardless of whether salient norms were discriminatory or non-discriminatory. Participants assigned to self-affirmation condition (Study 1) or to a control condition (Studies 1–3) were less influenced by group norms. The results suggest that group-affirmation increases conformity and, as such, may foster pro-minority collective action when the normative context is non-discriminatory. However, group-affirmation could also foster anti-minority collective action when the normative context is discriminatory. Results are discussed in the context of how to understand motivations for and against collective action on behalf of marginalized groups in society.</t>
  </si>
  <si>
    <t>Yin, Yidan; Smith, Pamela K.</t>
  </si>
  <si>
    <t>When and how refusing to help decreases one's influence</t>
  </si>
  <si>
    <t>10.1016/j.jesp.2021.104120</t>
  </si>
  <si>
    <t>https://www.sciencedirect.com/science/article/pii/S0022103121000202</t>
  </si>
  <si>
    <t>When does saying no to a helping request hurt a person's influence? Across five studies, when someone was asked for help, saying no had two opposing effects on their actual and perceived influence by increasing their dominance, but decreasing their prestige. The cost of providing help moderated these effects. Overall, refusing to help decreased a person's influence when helping cost little time, effort, or money, compared to both agreeing to help and a control condition. This effect was eliminated or reversed with a higher cost of helping. Individuals who refused to provide low-cost help were perceived as less prestigious and influential than those who refused to provide high-cost help, but individuals who agreed to help were perceived similarly regardless of helping's cost. Our research highlights the importance of both prestige and dominance effects for a person's influence, and the cost of helping as a major contextual factor for helping's consequences.</t>
  </si>
  <si>
    <t>Drummond, Aaron; Sauer, James D.; Ferguson, Christopher J.; Cannon, Peter R.; Hall, Lauren C.</t>
  </si>
  <si>
    <t>Violent and non-violent virtual reality video games: Influences on affect, aggressive cognition, and aggressive behavior. Two pre-registered experiments</t>
  </si>
  <si>
    <t>10.1016/j.jesp.2021.104119</t>
  </si>
  <si>
    <t>https://www.sciencedirect.com/science/article/pii/S0022103121000196</t>
  </si>
  <si>
    <t>Immersive Ambulatory Virtual Reality (IA-VR) video games are relatively new and highly immersive. Given speculation that immersion may increase psychological effects of playing games, we examined whether violent IA-VR (cf. flat-screen) games increase aggression. Here, we report the first experimental studies to assess the effects of violent and non-violent IA-VR (cf. flat-screen) games on affect, aggressive cognition, and behavior. In Study 1, 200 participants played violent or non-violent IA-VR or flat-screen games in a pre-registered protocol. IA-VR was associated with slightly higher positive affect, but no higher aggression than comparable flat-screen games. Although violent games (IA-VR and flat-screen) increased aggressive cognition, this did not translate to hostile affect or aggressive behavior. In Study 2, 96 participants played a violent IA-VR or flat-screen video game. Again, no effects of IA-VR were observed on aggressive cognition, behavior, or hostile affect. In both studies, the relationship between aggressive cognitions, behavior and hostile affect was virtually nil. Though further replications are required with a greater variety of stimulus games, our studies provide early evidence against the notion that IA-VR increase aggression compared to flat-screen games. The lack of relationship between aggressive cognition and behavior suggests potential weaknesses in fundamental assumptions of the General Aggression Model.</t>
  </si>
  <si>
    <t>Leach, Stefan; Sutton, Robbie M.; Douglas, Karen M.; Dhont, Kristof</t>
  </si>
  <si>
    <t>The ‘me’ in meat: Does affirming the self make eating animals seem more morally wrong?</t>
  </si>
  <si>
    <t>10.1016/j.jesp.2021.104135</t>
  </si>
  <si>
    <t>https://www.sciencedirect.com/science/article/pii/S0022103121000354</t>
  </si>
  <si>
    <t>People typically extend limited moral standing to animals reared for food. Prominent perspectives in the literature on animal-human relations characterize this phenomenon as an outcome of moral disengagement: in other words, a strategy that protects people from moral self-condemnation. To provide a direct test of this hypothesis, we exposed people to a self-affirmation manipulation, and hypothesized that this would lead them to be more critical of their own meat eating and be more appreciative of animals' minds and suffering. Three experiments tested this idea in meat-eaters from the United Kingdom. Two initial experiments (n = 244, n = 247) found that affirming the self made eating animals seem more morally wrong. However, a subsequent pre-registered experiment (n = 719) failed to replicate this effect. In addition, this experiment found no effects of the affirmation procedure on specific beliefs about eating animals that participants consume compared to animals they do not consume. A mini-meta analysis of all the experiments found only weak evidence in support of the idea that affirming the self makes eating meat seem more morally wrong. There was no evidence that the affirmation procedure affected beliefs about animal minds.</t>
  </si>
  <si>
    <t>Fan, Xiaomeng; Bodenhausen, Galen V.; Lee, Angela Y.</t>
  </si>
  <si>
    <t>Acquiring favorable attitudes based on aversive affective cues: Examining the spontaneity and efficiency of propositional evaluative conditioning</t>
  </si>
  <si>
    <t>10.1016/j.jesp.2021.104139</t>
  </si>
  <si>
    <t>https://www.sciencedirect.com/science/article/pii/S0022103121000391</t>
  </si>
  <si>
    <t>Most research in evaluative conditioning (EC) documents that a target object (conditioned stimulus, CS) acquires the same valence as a co-occurring affective cue (unconditioned stimulus, US). Some recent studies in EC have found that a CS may acquire the opposite valence as a US when people process a negational relation between the CS and the US, supporting a propositional learning mechanism for EC. However, these prior studies involved explicitly instructing respondents to assume that the CS opposes (e.g., “prevents”) the presented US. The present studies investigate whether and when people will spontaneously process an implied negational relation between co-occurring stimuli (e.g., CS = a flu-vaccine brand, US = sickness cue) in the absence of instructions. Across four studies examining the effects of aversive cues in ads promoting vaccine products, we find that using aversive cues can enhance attitudes towards a co-occurring vaccine brand even when there is no explicit instruction that directs people to assume a negational relation between co-occurring stimuli, reflecting the spontaneity of propositional evaluative learning. However, these positive effects of aversive cues on brand attitudes occurred only when people were under a low attentional load. When load was high, aversive cues were ineffective for enhancing (and even showed a more negative impact than neutral cues on) attitudes towards a vaccine brand, indicating the relative inefficiency of propositional learning of a negational relation.</t>
  </si>
  <si>
    <t>van Dillen, Lotte; Lelieveld, Gert-Jan; Hofmann, Wilhelm; de Kwaadsteniet, Erik W.</t>
  </si>
  <si>
    <t>‘Sharing in need’: How allocator and recipient's hunger shape food distributions in a dictator game</t>
  </si>
  <si>
    <t>10.1016/j.jesp.2021.104152</t>
  </si>
  <si>
    <t>https://www.sciencedirect.com/science/article/pii/S002210312100055X</t>
  </si>
  <si>
    <t>Do people in need share less with others? And what if the recipient is in need too? In two experiments, we addressed these questions by testing whether fasting-induced and self-rated hunger influence allocations in a dictator game in which allocators distribute food (cookies) between themselves and a recipient. In line with rational choice theory, which posits that a deprived good should increase in value (Smith, 1759; Von Neumann &amp; Morgenstern, 1944), findings from the current studies consistently showed that participants shared fewer cookies when they were, and/or perceived themselves to be, in a food-deprived state. Across studies, participants moreover seemed to project their own hunger onto the recipient's state, as emotional perspective taking accounts propose, but this did not vary between fasting and control conditions, and did not translate into actual sharing differences, suggesting that these formed no basis for other-regarding decisions. Whether or not participants accounted for the recipient's hunger when redistributing foods, depended on whether they possessed actual knowledge of the recipient's deprivation state, such that participants engaged in greater sharing when they knew the recipient had been fasting (Study 2), but not in the absence of such knowledge (Study 1). Taken together, the results involving the need state of the recipient seem to provide most support for the need principle, that suggests that people share out of distributive justice considerations, where they take into account the recipient's need (Deutsch, 1975).</t>
  </si>
  <si>
    <t>Schanbacher, Anja D.; Gurdamar-Okutur, Nazli; Faro, David</t>
  </si>
  <si>
    <t>It's no longer “me”: Low past-self-continuity reduces the sunk-cost bias</t>
  </si>
  <si>
    <t>10.1016/j.jesp.2021.104146</t>
  </si>
  <si>
    <t>https://www.sciencedirect.com/science/article/pii/S0022103121000469</t>
  </si>
  <si>
    <t>The sunk-cost bias describes the tendency to continue an inferior course of action because one has invested significant, irrecoverable resources in it in the past. It can lead individuals to make decisions that are suboptimal for their welfare. Across five experiments (N = 3197), we investigate whether the tendency of individuals to display sunk-cost bias is influenced by their sense of psychological connectedness to their past self that incurred the initial cost, or past-self-continuity. Studies 1–3 show evidence that individuals with low (versus high) past-self-continuity are less likely to display sunk-cost bias because they anticipate less negative feelings associated with abandoning substantial investments. Study 4, which was conducted under Registered Report format, provides partial support for this theory. We discuss potential complementary mechanisms, as well as implications of our findings for negative self-focused emotions and for decision biases routed in overweighting of or overcommitment to past actions.</t>
  </si>
  <si>
    <t>Santos, Marcos Francisco dos; Pereira, Cicero Roberto</t>
  </si>
  <si>
    <t>The social psychology of a selective national inferiority complex: Reconciling positive distinctiveness and system justification</t>
  </si>
  <si>
    <t>10.1016/j.jesp.2021.104118</t>
  </si>
  <si>
    <t>https://www.sciencedirect.com/science/article/pii/S0022103121000184</t>
  </si>
  <si>
    <t>The national inferiority complex was described in 1958 by the Brazilian journalist Nelson Rodrigues as “how Brazilians voluntarily place themselves in a position of inferiority in comparison to the rest of the world.” In three experimental studies, we tested the hypothesis of a “national inferiority effect” on the behavior of Brazilian participants awarding compensation to a victim of police violence. Study 1 varied the skin color (Black vs. White) and cultural origin (Brazilian vs. African vs. European) of a target and demonstrated the presence of a selective national inferiority effect: participants awarded less compensation to the Brazilian victim than to the European, but higher compensation to the Brazilian victim than to the African, particularly when the victim was White. Study 2 replicated this effect, showing that the victim's skin color is a key factor in the emergence of the national inferiority complex. Study 3 went further and showed that the perceived injustice of an arrest mediates the national inferiority effect. The discussion suggests that the national inferiority complex could represent a compromise between positive distinctiveness and system justification motivations.</t>
  </si>
  <si>
    <t>Axt, Jordan R.; Johnson, David J.</t>
  </si>
  <si>
    <t>Understanding mechanisms behind discrimination using diffusion decision modeling</t>
  </si>
  <si>
    <t>10.1016/j.jesp.2021.104134</t>
  </si>
  <si>
    <t>https://www.sciencedirect.com/science/article/pii/S0022103121000342</t>
  </si>
  <si>
    <t>Past research has documented where discrimination occurs or tested interventions that reduce discrimination. Less is known about how discriminatory behavior emerges and the mechanisms through which successful interventions work. Two studies (N &gt; 4500) apply the Diffusion Decision Model (DDM) to the Judgment Bias Task, a measure of discrimination. In control conditions, participants gave preferential treatment (acceptance to a hypothetical honor society) to physically attractive applicants. DDM analyses revealed participants initially favored attractive candidates and attractiveness was accumulated as evidence of being qualified. Two interventions—raising awareness of bias and asking for more deliberative judgments—reduced discrimination through separate mechanisms. Raising awareness reduced biases in drift rates while increasing deliberation raised decision thresholds. This work offers insight into how discrimination emerges and may aid efforts to develop interventions to lessen discrimination.</t>
  </si>
  <si>
    <t>Rathje, Steve; Hackel, Leor; Zaki, Jamil</t>
  </si>
  <si>
    <t>Attending live theatre improves empathy, changes attitudes, and leads to pro-social behavior</t>
  </si>
  <si>
    <t>10.1016/j.jesp.2021.104138</t>
  </si>
  <si>
    <t>https://www.sciencedirect.com/science/article/pii/S002210312100038X</t>
  </si>
  <si>
    <t>Can attending live theatre improve empathy by immersing audience members in the stories of others? We tested this question across three field studies (n = 1622), including a pre-registered replication. We randomly assigned audience members to complete surveys either before or after seeing plays, and measured the effects of the plays on empathy, attitudes, and pro-social behavior. After, as compared to before, seeing the plays, people reported greater empathy for groups depicted in the shows, held opinions that were more consistent with socio-political issues highlighted in the shows, and donated more money to charities related to the shows. Seeing theatre also led participants to donate more to charities unrelated to the shows, suggesting that theatre's effects on pro-sociality generalize to different contexts. Altogether, these findings suggest that theatre is more than mere entertainment; it can lead to tangible increases in empathy and pro-social behavior.</t>
  </si>
  <si>
    <t>Liu, Zaijia; Brockner, Joel; Morris, Michael W.</t>
  </si>
  <si>
    <t>Bolstering biculturals: Self-affirmation reduces contrastive responses to identity primes</t>
  </si>
  <si>
    <t>10.1016/j.jesp.2021.104150</t>
  </si>
  <si>
    <t>https://www.sciencedirect.com/science/article/pii/S0022103121000500</t>
  </si>
  <si>
    <t>Bicultural individuals often must select between different responses to a task implied by their dual identities. When one identity has been situationally primed, one strategy is to assimilate to the situational demand. However, another strategy is contrastive, to express their other identity. This second strategy has been called ethnic affirmation (Yang &amp; Bond, 1980) and cultural contrast (Mok &amp; Morris, 2013). It has been primarily explained as a defense against perceived threat to the specific identity that is excluded. The present studies posit that contrastive responses to cultural priming also may reflect a defense of biculturals' global self-integrity. We provide the first direct test of this mechanism by examining the effect of self-affirmation on the contrastive response tendency. In two experiments that varied self-affirmation and cultural priming, non-affirmed Chinese Americans showed contrastive responses—they exhibited greater extraversion in response to Chinese primes than to American primes in Study 1 or than to neutral primes in Study 2, but this pattern was significantly attenuated among Chinese Americans who engaged in self-affirmation. Theoretical implications are discussed.</t>
  </si>
  <si>
    <t>Jago, Carl P.</t>
  </si>
  <si>
    <t>Do behavioral base rates impact associated moral judgments?</t>
  </si>
  <si>
    <t>10.1016/j.jesp.2021.104145</t>
  </si>
  <si>
    <t>https://www.sciencedirect.com/science/article/pii/S0022103121000457</t>
  </si>
  <si>
    <t>In a series of studies, we ask whether and to what extent the base rate of a behavior influences associated moral judgment. Previous research aimed at answering different but related questions are suggestive of such an effect. However, these other investigations involve injunctive norms and special reference groups which are inappropriate for an examination of the effects of base rates per se. Across five studies, we find that, when properly isolated, base rates do indeed influence moral judgment, but they do so with only very small effect sizes. In another study, we test the possibility that the very limited influence of base rates on moral judgment could be a result of a general phenomenon such as the fundamental attribution error, which is not specific to moral judgment. The results suggest that moral judgment may be uniquely resilient to the influence of base rates. In a final pair of studies, we test secondary hypotheses that injunctive norms and special reference groups would inflate any influence on moral judgments relative to base rates alone. The results supported those hypotheses.</t>
  </si>
  <si>
    <t>Voelkel, Jan G.; Ren, Dongning; Brandt, Mark J.</t>
  </si>
  <si>
    <t>Inclusion reduces political prejudice</t>
  </si>
  <si>
    <t>10.1016/j.jesp.2021.104149</t>
  </si>
  <si>
    <t>https://www.sciencedirect.com/science/article/pii/S0022103121000494</t>
  </si>
  <si>
    <t>Political inclusion is when someone receives a fair chance to voice one's opinions in a discussion of political topics with political outgroup members. In three preregistered studies (total n = 799), we test if political inclusion reduces or increases prejudice toward the political outgroup using either an imagined scenario (Study 1) or an experience in an ostensible online political discussion (Studies 2 &amp; 3). Across all studies, participants who were politically included by political outgroup members reported reduced prejudice toward their political outgroup compared to participants in a neutral control condition (Cohen's ds ranging from −0.50 to −0.27). Study 3 showed that this effect extends to non-political inclusion. The effects of political and non-political inclusion were mediated by perceptions of the political outgroup as fairer and less dissimilar in their worldviews. Our results indicate that inclusive political and non-political discussions reduce political prejudice.</t>
  </si>
  <si>
    <t>Anicich, Eric M.; Jachimowicz, Jon M.; Osborne, Merrick R.; Phillips, L. Taylor</t>
  </si>
  <si>
    <t>Structuring local environments to avoid racial diversity: Anxiety drives Whites' geographical and institutional self-segregation preferences</t>
  </si>
  <si>
    <t>10.1016/j.jesp.2021.104117</t>
  </si>
  <si>
    <t>https://www.sciencedirect.com/science/article/pii/S0022103121000172</t>
  </si>
  <si>
    <t>The current research explores how local racial diversity affects Whites' efforts to structure their local communities to avoid incidental intergroup contact. In two experimental studies (N = 509; Studies 1a-b), we consider Whites' choices to structure a fictional, diverse city and find that Whites choose greater racial segregation around more (vs. less) self-relevant landmarks (e.g., their workplace and children's school). Specifically, the more time they expect to spend at a landmark, the more they concentrate other Whites around that landmark, thereby reducing opportunities for incidental intergroup contact. Whites also structure environments to reduce incidental intergroup contact by instituting organizational policies that disproportionately exclude non-Whites: Two large-scale archival studies (Studies 2a-b) using data from every U.S. tennis (N = 15,023) and golf (N = 10,949) facility revealed that facilities in more racially diverse communities maintain more exclusionary barriers (e.g., guest policies, monetary fees, dress codes) that shield the patrons of these historically White institutions from incidental intergroup contact. In a final experiment (N = 307; Study 3), we find that Whites' anticipated intergroup anxiety is one driver of their choices to structure environments to reduce incidental intergroup contact in more (vs. less) racially diverse communities. Our results suggest that despite increasing racial diversity, White Americans structure local environments to fuel a self-perpetuating cycle of segregation.</t>
  </si>
  <si>
    <t>Primoceri, Pierpaolo; Ramer, Nicolas; Ullrich, Johannes; Job, Veronika</t>
  </si>
  <si>
    <t>The role of task similarity for ego depletion: A registered report</t>
  </si>
  <si>
    <t>10.1016/j.jesp.2021.104133</t>
  </si>
  <si>
    <t>https://www.sciencedirect.com/science/article/pii/S0022103121000330</t>
  </si>
  <si>
    <t>Ego depletion refers to decrements in self-control performance resulting from prior use of self-control. The ego depletion effect has received much research attention, but the more recent literature reports small or null effects. This registered report examined the moderating effect of task similarity on the ego depletion effect. We predicted a crossover interaction between type of primary and secondary task such that engaging in a demanding self-control task should lead to better performance in the secondary task when it is similar to the primary task (facilitation effect) but worse performance when it is dissimilar (ego depletion). In a preregistered pilot study, N = 80 participants first completed either a visual stop-signal task (SST) or a simple lexical categorization task. They proceeded with one of four tasks classified as increasingly dissimilar based on their underlying operations and executive functions: (1) auditory stop-signal task, (2) Stroop task, (3) Eriksen flanker task, and (4) unsolvable anagrams. Both the pilot study and a high-powered registered replication (N = 300) revealed the predicted interaction effect. However, evidence for facilitation from similar tasks was stronger than evidence for depletion from dissimilar tasks. Together, these findings highlight the important role of task similarity for the study of ego depletion and related phenomena.</t>
  </si>
  <si>
    <t>Doolaard, Frank T.; Noordewier, Marret K.; Lelieveld, Gert-Jan; van Beest, Ilja; van Dijk, Eric</t>
  </si>
  <si>
    <t>Go on without me: When underperforming group members prefer to leave their group</t>
  </si>
  <si>
    <t>10.1016/j.jesp.2021.104158</t>
  </si>
  <si>
    <t>https://www.sciencedirect.com/science/article/pii/S0022103121000615</t>
  </si>
  <si>
    <t>While a considerable body of literature has shown that leaving one's group is a negative experience that people tend to avoid, the current research focuses on the idea that on some occasions, leaving one's group can come with positive consequences. Across four experimental studies, we demonstrate that people's reactions to staying in versus leaving their group are modulated by their performance. Studies 1 and 2 showed that performing considerably below (vs. at the same level as) one's group members, can be an aversive experience that people prefer to avoid, even when this means being excluded by their fellow group members. Exclusion harmed low-performers' and equal-performers' feelings and need fulfilment equally, but low-performers still considered exclusion relatively relieving and preferable. They also experienced inclusion in the group as less positive than equal-performers. Studies 3 and 4 showed that low-performing participants were also relatively likely to leave the group when they had the chance. Although this resulted in participants' separation from the group, this had positive effects for them, as it restored their fundamental needs and improved their feelings, relative to when they were still part of the group.</t>
  </si>
  <si>
    <t>He, Tianyu; Williams, Melissa J.</t>
  </si>
  <si>
    <t>Interdependence and reflected failure: Cultural differences in stigma by association</t>
  </si>
  <si>
    <t>10.1016/j.jesp.2021.104130</t>
  </si>
  <si>
    <t>https://www.sciencedirect.com/science/article/pii/S0022103121000305</t>
  </si>
  <si>
    <t>Perceivers denigrate not only individuals with a stigmatizing characteristic, but also those with whom the stigmatized person associates – relatives, co-workers, or even those who are merely nearby. Here, building on evidence of cultural differences in self-construal, we propose that stigma-by-association effects, implicitly viewed in the West as illogical, will be strengthened in cultural contexts in which people in general are seen as fundamentally interdependent. These hypotheses are tested in three studies. Results show that Chinese (vs. Americans, Studies 1 and 3) and Asian (vs. European) Americans (Study 2) more strongly denigrate relatives (Studies 1 and 2) and roommates (Study 3) of a stigmatized individual, net of any differences in their perception of the stigma, or in tendencies to hold associates responsible. This work integrates previously disparate literatures on culture and stigma, and adds to our understanding of the sources of exclusion and disgrace around the world.</t>
  </si>
  <si>
    <t>Borinca, Islam; Falomir-Pichastor, Juan M.; Andrighetto, Luca; Halabi, Samer</t>
  </si>
  <si>
    <t>Overcoming negative reactions to prosocial intergroup behaviors in post-conflict societies: The power of intergroup apology</t>
  </si>
  <si>
    <t>10.1016/j.jesp.2021.104140</t>
  </si>
  <si>
    <t>https://www.sciencedirect.com/science/article/pii/S0022103121000408</t>
  </si>
  <si>
    <t>In post-conflict societies, individuals often respond negatively to the prosocial behaviors of their former opponents. To identify forms of intergroup apology that facilitate positive reactions to offers of intergroup help, three experiments (N = 698) were conducted in the post-conflict context of Kosovo that involved offering help to participants following their exposure to different types of apologies for past misconduct. The results indicated that participants attributed greater prosocial motives to offers of help from an outgroup member (i.e., former opponent) and were more willing to accept such help when an outgroup member issued the apology (i.e., interpersonal apology) or when outgroup members supported the apology (i.e., normatively supported or normative apology) than when offered by an institution, when rejected by the majority of outgroup members, or when no information about the apology was provided. Beyond that, participants felt more at peace with the outgroup and were more willing to interact with outgroup members following apologies in the interpersonal and normative apology conditions than in the other experimental conditions. Overall, the participants' willingness to humanize outgroup members explained the observed effects. This article discusses the theoretical and practical implications of these findings  for intergroup help and literature on intergroup relations.</t>
  </si>
  <si>
    <t>Giurge, Laura M.; Lin, Eva Hsin-Lian; Effron, Daniel A.</t>
  </si>
  <si>
    <t>Moral credentials and the 2020 democratic presidential primary: No evidence that endorsing female candidates licenses people to favor men</t>
  </si>
  <si>
    <t>10.1016/j.jesp.2021.104144</t>
  </si>
  <si>
    <t>https://www.sciencedirect.com/science/article/pii/S0022103121000445</t>
  </si>
  <si>
    <t>Endorsing Obama in 2008 licensed some Americans to favor Whites over Blacks––an example of moral self-licensing (Effron, Cameron, &amp; Monin, 2009). Could endorsing a female presidential candidate in 2020–21 similarly license Americans to favor men at the expense of women? Two high-powered, pre-registered experiments found no evidence for this possibility. We manipulated whether Democrat participants had an opportunity to endorse a female Democratic candidate if she ran against a male candidate (i.e., Trump in Study 1, N = 2143; an anti-Trump Republican or independent candidate in Study 2, N = 2228). Then, participants read about a stereotypically masculine job and indicated whether they thought a man should fill it. Contrary to predictions, we found that endorsing a female Democrat did not increase participants' tendency to favor men over women for the job. We discuss implications for the robustness and generalizability of moral self-licensing.</t>
  </si>
  <si>
    <t>Hennig, Max; Hütter, Mandy</t>
  </si>
  <si>
    <t>Consequences, Norms, or Willingness to Interfere: A proCNI Model Analysis of the Foreign Language Effect in Moral Dilemma Judgment</t>
  </si>
  <si>
    <t>10.1016/j.jesp.2021.104148</t>
  </si>
  <si>
    <t>https://www.sciencedirect.com/science/article/pii/S0022103121000482</t>
  </si>
  <si>
    <t>Previous research has provided ample evidence for an impact of language on moral dilemma judgments, suggesting higher willingness to sacrifice one person to save several others when the dilemma is presented in a foreign as opposed to the judge’s native language. In accordance with the dual-process model of moral judgment, the foreign language effect is frequently taken to indicate either decreased “deontological” norm-adherence or increased sensitivity to aggregate consequences of a decision. However, previous research has rarely investigated these supposed mechanisms directly. We applied a multinomial modeling approach to investigate the effect of language on endorsement of aggregate consequences, norm-endorsement, and inertia, while differentiating between low- and high-involvement scenarios. The results of two experiments indicate that foreign language reduces norm-endorsement. Moreover, results of an interaction analysis suggest that among high-involvement scenarios foreign language may also decrease inertia, relative to native language. Endorsement of aggregate consequences was unaffected by language. Our multinomial modeling approach thus indicates that theorizing on the foreign language effect should consider both norm-endorsement and inertia.</t>
  </si>
  <si>
    <t>Jakubiak, Brittany K.</t>
  </si>
  <si>
    <t>Providing support is easier done than said: Support providers' perceptions of touch and verbal support provision requests</t>
  </si>
  <si>
    <t>10.1016/j.jesp.2021.104168</t>
  </si>
  <si>
    <t>https://www.sciencedirect.com/science/article/pii/S0022103121000718</t>
  </si>
  <si>
    <t>Although researchers strive to optimize support exchanges, support providers' experiences have largely been overlooked. To identify optimal support from the perspective of the support provider, the current research compared support providers' perceptions of touch and verbal support provision. In Experiment 1, participants were less stressed when they imagined their spouses requesting touch support (versus verbal support). This effect was explained by support providers' perceptions that touch support is less difficult and less likely to produce unintended negative consequences than verbal support and their greater self-efficacy to provide touch support. In Experiment 2, participants who imagined providing touch support (versus verbal or no support) in response to their partner's request anticipated less stress and greater relationship quality while providing support. Greater anticipated security and perceptions that touch support is less difficult and less likely to produce negative consequences explained these effects. Experiment 3 compared requests for touch support, general verbal support, and specific verbal support to test whether the benefits of touch support are explained by specificity. Participants viewed touch support as less difficult to provide and felt particularly special and secure when imagining providing touch support, which indirectly contributed to greater motivation to provide support, less anticipated stress, and greater anticipated relationship quality. Despite support provision deficits among insecurely attached participants, findings were consistent across attachment orientation. This research highlights support providers' experiences and adds to the literature demonstrating benefits of interpersonal touch.</t>
  </si>
  <si>
    <t>Dunk, Rebecca J.; Goulding, Brandon W.; Fugelsang, Jonathan A.; Friedman, Ori</t>
  </si>
  <si>
    <t>Butt-dialing the devil: Evil agents are expected to disregard intentions behind requests</t>
  </si>
  <si>
    <t>10.1016/j.jesp.2021.104188</t>
  </si>
  <si>
    <t>https://www.sciencedirect.com/science/article/pii/S0022103121000913</t>
  </si>
  <si>
    <t>Evil supernatural beings are often depicted as responding to unintended requests, whereas this may be less common in representations of good supernatural beings. This asymmetry suggests that people may expect good and evil agents to differ in their sensitivity to other people's intentions. We investigated this proposal across five experiments on 2231 adult US residents. In Experiments 1 to 4, participants judged whether good or evil agents would grant requests from individuals who varied in their understanding of what they requested, and in whether they executed requests correctly. Across experiments, the good and evil agents were either supernatural beings or regular humans. Participants predicted good agents would be sensitive to intentions behind requests, but predicted evil agents would be comparatively insensitive to these intentions. In some experiments, they also predicted that evil agents would be more sensitive to whether requests were executed correctly. In Experiment 5, participants rated explanations for why an agent would grant a request from someone who did not understand what they were requesting. Participants thought evil agents might grant such requests because they are indifferent to the others' intentions, but participants did not strongly endorse this explanation for good agents. Taken together, our findings suggest that people have distinct expectations of how moral character affects decision-making. They also suggest that people's beliefs about good and evil supernatural beings may be grounded in their views of ordinary humans.</t>
  </si>
  <si>
    <t>Tang, Simone; Gray, Kurt</t>
  </si>
  <si>
    <t>Feeling empathy for organizations: Moral consequences, mechanisms, and the power of framing</t>
  </si>
  <si>
    <t>10.1016/j.jesp.2021.104147</t>
  </si>
  <si>
    <t>https://www.sciencedirect.com/science/article/pii/S0022103121000470</t>
  </si>
  <si>
    <t>Organizations—especially small businesses—are vulnerable to social and economic upheaval. When misfortune befalls organizations, how much do we empathize with them? Here we present a framework for understanding the causes, mechanisms, and consequences of empathy for organizations. One key cause of empathy is framing: Although any organization is comprised of its constituent members, six studies find that the members frame (“members comprising an organization”) evokes more empathy than the organization frame (“an organization comprised of its members”). The effect of framing on empathy is mediated through anthropomorphism—how humanlike an organization seems. Studies also reveal moral consequences of framing. Increased empathy towards an organization translates to increased perceptions that its suffering is unfair, and to increased helping behavior to address that suffering. Theoretically, these results provide a multi-stage model of empathy for organizations. Practically, these results reveal how struggling organizations can increase empathy for their plight.</t>
  </si>
  <si>
    <t>McManus, Ryan M.; Mason, Jordyn E.; Young, Liane</t>
  </si>
  <si>
    <t>Re-examining the role of family relationships in structuring perceived helping obligations, and their impact on moral evaluation</t>
  </si>
  <si>
    <t>10.1016/j.jesp.2021.104182</t>
  </si>
  <si>
    <t>https://www.sciencedirect.com/science/article/pii/S0022103121000858</t>
  </si>
  <si>
    <t>Although recent research has highlighted that social relationships influence moral judgment, many questions remain. Across two pre-registered experiments (total N = 1310), we investigated one social relationship and its link to morality: kinship and its obligations. Experiment 1 varied genetic relatedness between helpers and beneficiaries (i.e., strangers, cousins, siblings), investigating differences in perceived obligations to help and downstream moral evaluations of helpers. Experiment 2 investigated whether these patterns varied via agents being estranged versus friendly, and whether relatedness impacts obligation judgments through other social interaction inferences (e.g., social closeness, frequency of prior help). Before helping occurred, agents were judged as having stronger obligations toward relatives than strangers, and closer relatives (i.e., siblings) than distant relatives (i.e., cousins). After helping occurred, agents who helped strangers were judged as more morally good than agents who helped relatives, but agents who helped strangers instead of relatives (or cousins instead of siblings) were judged as less morally good than agents who did the opposite. Perceived obligation differences shaped moral evaluation differences at the individual level only in contexts where agents helped one beneficiary over another. Importantly, social interaction inference differences were always more strongly correlated with obligation judgment differences than relatedness judgment differences were. Additionally, endorsement of family values and ingroup-loyalty correlated positively with obligations toward family, whereas endorsement of impartial beneficence correlated positively with obligations toward strangers. By broadening the theoretical and methodological scope of prior work, this research offers a richer characterization of some of the determinants and consequences of perceiving obligations to help.</t>
  </si>
  <si>
    <t>Johnson, Kathryn A.; Baraldi, Amanda N.; Moon, Jordan W.; Okun, Morris A.; Cohen, Adam B.</t>
  </si>
  <si>
    <t>Faith and science mindsets as predictors of COVID-19 concern: A three-wave longitudinal study</t>
  </si>
  <si>
    <t>10.1016/j.jesp.2021.104186</t>
  </si>
  <si>
    <t>https://www.sciencedirect.com/science/article/pii/S0022103121000895</t>
  </si>
  <si>
    <t>The COVID-19 pandemic allowed for a naturalistic, longitudinal investigation of the relationship between faith and science mindsets and concern about COVID-19. Our goal was to examine two possible directional relationships: (Model 1) COVID-19 concern ➔ disease avoidance and self-protection motivations ➔ science and faith mindsets versus (Model 2) science and faith mindsets ➔ COVID-19 concern. We surveyed 858 Mechanical Turk workers in three waves of a study conducted in March, April, and June 2020. We found that science mindsets increased whereas faith mindsets decreased (regardless of religious type) during the early months of the pandemic. Further, bivariate correlations and autoregressive cross-lagged analyses indicated that science mindset was positive predictor of COVID-19 concern, in support of Model 2. Faith mindset was not associated with COVID-19 concern. However, faith mindset was a negative predictor of science mindset. We discuss the need for more research regarding the influence of science and faith mindsets as well as the societal consequences of the pandemic.</t>
  </si>
  <si>
    <t>Chen, Jieying; Kwan, Lok Ching; Ma, Lok Yeung; Choi, Hiu Yee; Lo, Ying Ching; Au, Shin Yee; Tsang, Chi Ho; Cheng, Bo Ley; Feldman, Gilad</t>
  </si>
  <si>
    <t>Retrospective and prospective hindsight bias: Replications and extensions of Fischhoff (1975) and Slovic and Fischhoff (1977)</t>
  </si>
  <si>
    <t>10.1016/j.jesp.2021.104154</t>
  </si>
  <si>
    <t>https://www.sciencedirect.com/science/article/pii/S0022103121000573</t>
  </si>
  <si>
    <t>Hindsight bias refers to the tendency to perceive an event outcome as more probable after being informed of that outcome. We conducted very close replications of two classic experiments of hindsight bias and a conceptual replication testing hindsight bias regarding the perceived replicability of hindsight bias. In Study 1 (N = 890), we replicated Experiment 2 in Fischhoff (1975), and found support for hindsight bias in retrospective judgments (dmean = 0.60). In Study 2 (N = 608), we replicated Experiment 1 in Slovic and Fischhoff (1977), and found support for hindsight bias in prospective judgments (dmean = 0.40). In Study 3 (N = 520) we found strong support for hindsight bias regarding perceived likelihood of our replication of hindsight bias (d = 0.43–1.03). We also included extensions examining surprise, confidence, and task difficulty, yet found mixed evidence with weak to no effects. We concluded support for hindsight bias in both retrospective and prospective judgments, and in evaluations of replication findings, and therefore call for establishing measures to address hindsight bias in valuations of replication work and interpreting research outcomes. All materials, data, and code, were shared on: https://osf.io/nrwpv/.</t>
  </si>
  <si>
    <t>Vitriol, Joseph A.; Moskowitz, Gordon B.</t>
  </si>
  <si>
    <t>Reducing defensive responding to implicit bias feedback: On the role of perceived moral threat and efficacy to change</t>
  </si>
  <si>
    <t>10.1016/j.jesp.2021.104165</t>
  </si>
  <si>
    <t>https://www.sciencedirect.com/science/article/pii/S0022103121000688</t>
  </si>
  <si>
    <t>The last decade has seen a rush to address the causes and consequences of bias in applied contexts across the world. When and why might these initiatives promote attitudes and behavior that align with egalitarian goals? A common assumption is that increasing awareness of bias can motivate control over prejudiced responding. However, learning that one's actions are biased is threatening, and often motivates a range of self-protective responses to buffer that threat. In the current research, we tested a strategy for reducing such defensive responding and increasing the kind of awareness central to contemporary theories of prejudice regulation and egalitarian behavior. Four experiments (N &gt; 2500) and a mini meta-analysis demonstrate that interventions that (a) decrease perceived moral blameworthiness for having bias and (b) increase the perceived ability to control bias, can reduce defensive responding and increase awareness both in the short-term and approximately 6 months later. Interventions that minimize threat and facilitate efficacy can motivate increased bias awareness and commitment to egalitarian values.</t>
  </si>
  <si>
    <t>Sun, Qingzhou; Polman, Evan; Zhang, Huanren</t>
  </si>
  <si>
    <t>On prospect theory, making choices for others, and the affective psychology of risk</t>
  </si>
  <si>
    <t>10.1016/j.jesp.2021.104177</t>
  </si>
  <si>
    <t>https://www.sciencedirect.com/science/article/pii/S0022103121000809</t>
  </si>
  <si>
    <t>Previous research has generally shown that people’s decisions conform to the four-fold pattern of prospect theory; that is, people over-weight prospects with small probabilities and under-weight prospects with large probabilities. In terms of making risky decisions, the four-fold pattern unfolds accordingly: people make (1) risk-seeking choices among options that involve small-probable gains or large-probable losses; and (2) risk-averse choices among options that involve small-probable losses or large-probable gains. In three experiments and a summary quantitative model, we found that for interpersonal choices—decisions people make for others—the four-fold pattern attenuates and reverses in shape. We attributed this transformation to a unique signature in interpersonal decision makers’ emotions, which varied in mean, mode, and distribution from personal decision makers’. In all, our research offers new insights on prospect theory, interpersonal decision making, and the affective psychology of risk.</t>
  </si>
  <si>
    <t>Thai, Michael; Lizzio-Wilson, Morgana; Selvanathan, Hema Preya</t>
  </si>
  <si>
    <t>Public perceptions of prejudice research: The double-edged sword faced by marginalized group researchers</t>
  </si>
  <si>
    <t>10.1016/j.jesp.2021.104181</t>
  </si>
  <si>
    <t>https://www.sciencedirect.com/science/article/pii/S0022103121000846</t>
  </si>
  <si>
    <t>Researchers from marginalized groups often make important social scientific discoveries about prejudice, particularly when they are members of the group under investigation (e.g., women studying sexism, Black Americans studying racism). But is the scientific integrity and validity of their work perceived differently by virtue of their membership in the marginalized group? Across three survey experiments conducted in the domains of weight stigma, racism, and sexism research (total N = 1317), we find that researchers from a marginalized group whose research focuses on prejudice against their ingroup face a double-edged sword. On one hand, they are perceived as having greater psychological standing and expertise in the research area owing to their personal experience and insight into the processes they are researching. This, in turn, facilitates greater trust in, and perceived legitimacy of, their research. On the other hand, their research is simultaneously considered less trustworthy and legitimate because it is perceived as being motivated by a vested interest, in terms of having a personal agenda in the research. These findings demonstrate the competing biases that affect public perceptions of marginalized group researchers and their work in the area of prejudice.</t>
  </si>
  <si>
    <t>Dupree, Cydney H.; Torrez, Brittany</t>
  </si>
  <si>
    <t>Hierarchy profiling: How and why a job's perceived impact on inequality affects racial hiring evaluations</t>
  </si>
  <si>
    <t>10.1016/j.jesp.2021.104185</t>
  </si>
  <si>
    <t>https://www.sciencedirect.com/science/article/pii/S0022103121000883</t>
  </si>
  <si>
    <t>Prior work suggests that high-status group members are favored for hierarchy-maintaining roles, while low-status group members are favored for hierarchy-attenuating ones—but the mechanisms driving this phenomenon are largely unknown. The current work examines this phenomenon in the domain of race, testing three potential mechanisms: role status, representativeness, and hierarchy profiling. According to a role status account, hierarchy-maintaining roles are seen as higher-status than hierarchy-attenuating ones, driving effects. A representativeness account suggests that hierarchy-maintaining roles are seen as including more White (or fewer minority) job-holders than hierarchy-attenuating ones, driving effects. Finally, a hierarchy profiling account suggests that evaluators see the typical hire for hierarchy-maintaining roles as more conservative (or less liberal), driving effects. In three studies, White evaluators rated a White male applicant a better fit for a hierarchy-maintaining role (e.g., CEO of a hedge fund) than a hierarchy-attenuating one (e.g., CEO of a nonprofit). There was, however, no impact of a role's perceived impact on inequality on ratings of Black male or Latino applicant fit (Studies 1–3). This effect persisted regardless of role status (Study 2), negating a role status account. However, a final study supported representativeness and hierarchy profiling accounts. White evaluators rated the typical hire for a hierarchy-maintaining role as more White and conservative, mediating ratings of White applicant fit (Study 3). Three supplemental studies replicated all results. Findings reveal the mechanisms that can hold social hierarchy in place, keeping high-status group members in hierarchy-maintaining roles and low-status group members in hierarchy-attenuating ones.</t>
  </si>
  <si>
    <t>Reich, Taly; Maglio, Sam J.; Fulmer, Alexander G.</t>
  </si>
  <si>
    <t>No laughing matter: Why humor mistakes are more damaging for men than women</t>
  </si>
  <si>
    <t>10.1016/j.jesp.2021.104169</t>
  </si>
  <si>
    <t>https://www.sciencedirect.com/science/article/pii/S002210312100072X</t>
  </si>
  <si>
    <t>People of all genders regularly pursue both personal and professional objectives. To the latter, research has documented substantial barriers for women, especially when they make mistakes. As articulated by role congruity theory, their stereotypically communal nature appears at odds with the agentic objectives frequently seen as inherent to the workplace. To the former, though, how are women (versus men) evaluated in pursuit of communal objectives? We propose that observers are more likely to see men (versus women) as less successful after mistakes in the interpersonal realm. Nine preregistered experiments (N = 5400) test this proposition by targeting, specifically, the use of humor. They provide evidence for a process model by which women (versus men) who falter are still seen as more attentive, causing their mistakes to seem less substantial and bolstering downstream evaluations of them. Implications for gender, humor, and mistakes are discussed.</t>
  </si>
  <si>
    <t>Horne, Zachary; Rottman, Joshua; Lawrence, Caroline</t>
  </si>
  <si>
    <t>Can coherence-based interventions change dogged moral beliefs about meat-eating?</t>
  </si>
  <si>
    <t>10.1016/j.jesp.2021.104160</t>
  </si>
  <si>
    <t>https://www.sciencedirect.com/science/article/pii/S0022103121000639</t>
  </si>
  <si>
    <t>What causes people to change their beliefs about right and wrong? Coherence-based interventions can change people's moral beliefs about abstract moral principles (Holyoak &amp; Powell, 2016), but it is unclear whether these interventions would be similarly effective for everyday moral beliefs that can impact routine behavior. In the present research, we examined whether coherence-based “memes” highlighting the moral similarities of pigs and dogs can shift moral beliefs about consuming meat. Across three preregistered experiments (N = 2281), we found that self-reported beliefs about the permissibility of eating some animals can be subtly shifted by brief coherence-based interventions which highlight morally relevant capacities (e.g., intelligence, emotional capacities) of an animal that is frequently eaten in Western society (pig) and an animal that is typically considered forbidden to eat by Westerners (dog). We discuss the implications of these findings for psychological and ethical theory.</t>
  </si>
  <si>
    <t>Brown-Iannuzzi, Jazmin L.; Lundberg, Kristjen B.; McKee, Stephanie E.</t>
  </si>
  <si>
    <t>Economic inequality and socioeconomic ranking inform attitudes toward redistribution</t>
  </si>
  <si>
    <t>10.1016/j.jesp.2021.104180</t>
  </si>
  <si>
    <t>https://www.sciencedirect.com/science/article/pii/S0022103121000834</t>
  </si>
  <si>
    <t>Economic inequality in the United States has reached historic highs. Although one may intuit that rising inequality would predict increased support for inequality-reduction strategies, the relationship between economic inequality and attitudes toward redistribution remains unclear. The current research sought to better understand the impacts of economic inequality and socioeconomic rank on attitudes toward redistribution. Importantly, this research uses experimental methods to disentangle the effect of one's socioeconomic rank from the level of inequality in the system. Across three experiments, we found causal evidence suggesting that both economic inequality and socioeconomic rank uniquely influenced overall support for redistributive policies. Moreover, we investigated psychological mechanisms for these effects, finding evidence that beliefs about the fairness of inequality and redistribution mediated the relationship between inequality and support for redistribution, while perceived deservingness and beliefs that inequality is fair mediated the relationship between socioeconomic ranking and support for redistribution.</t>
  </si>
  <si>
    <t>O'Brien, Thomas C.; Palmer, Ryan; Albarracin, Dolores</t>
  </si>
  <si>
    <t>Misplaced trust: When trust in science fosters belief in pseudoscience and the benefits of critical evaluation</t>
  </si>
  <si>
    <t>10.1016/j.jesp.2021.104184</t>
  </si>
  <si>
    <t>https://www.sciencedirect.com/science/article/pii/S0022103121000871</t>
  </si>
  <si>
    <t>At a time when pseudoscience threatens the survival of communities, understanding this vulnerability, and how to reduce it, is paramount. Four preregistered experiments (N = 532, N = 472, N = 605, N = 382) with online U.S. samples introduced false claims concerning a (fictional) virus created as a bioweapon, mirroring conspiracy theories about COVID-19, and carcinogenic effects of GMOs (Genetically Modified Organisms). We identify two critical determinants of vulnerability to pseudoscience. First, participants who trust science are more likely to believe and disseminate false claims that contain scientific references than false claims that do not. Second, reminding participants of the value of critical evaluation reduces belief in false claims, whereas reminders of the value of trusting science do not. We conclude that trust in science, although desirable in many ways, makes people vulnerable to pseudoscience. These findings have implications for science broadly and the application of psychological science to curbing misinformation during the COVID-19 pandemic.</t>
  </si>
  <si>
    <t>McCarthy, RandyJ.; Rivers, Alison K.; Jensen, Audra P.; Pawirosetiko, Joy S.; Erickson, Jennifer M.</t>
  </si>
  <si>
    <t>The victim-perpetrator asymmetry is stronger in situations where blame is being assigned</t>
  </si>
  <si>
    <t>10.1016/j.jesp.2021.104164</t>
  </si>
  <si>
    <t>https://www.sciencedirect.com/science/article/pii/S0022103121000676</t>
  </si>
  <si>
    <t>Aggressive behaviors occur when one person, a perpetrator, intentionally harms another person, a victim (e.g., Parrott &amp; Giancola, 2007). When reporting their judgments, victims often report the aggressive behaviors as being more harmful than perpetrators—a so-called victim-perpetrator asymmetry. This asymmetry is well-established (Baumeister et al., 1990; Elshout et al., 2017; Ent &amp; Parton, 2019; McCarthy &amp; Rivers, 2021); however, there is little empirical evidence that experimentally tests the conditions under which the victim-perpetrator asymmetry is especially strong. We propose two studies to examine whether the victim-perpetrator asymmetry is stronger in conditions when people feel they will be evaluated for blameworthiness. Specifically, in our first proposed study, participants will read a vignette describing an aggressive interaction and will be assigned to adopt the perspective of either the victim or the perpetrator. In our second proposed study, participants will either recall an instance when they intentionally harmed another person (as the perpetrator of aggression) or an instance when they were harmed by another person (as the victim of aggression). Further, in both studies, half the participants will be told we are interested in determining who was more to blame in the situation (i.e., “blameworthiness” condition) and half will receive no such instructions (i.e., the control condition). All participants will then rate the harmfulness of the aggressive behavior. We hypothesize that the victim-perpetrator asymmetry will be found in both conditions but will be stronger in situations where blame will purportedly be assigned.</t>
  </si>
  <si>
    <t>Li, Shike; Jain, Kriti</t>
  </si>
  <si>
    <t>Blinded by guilt: Short-term relational focus and lying</t>
  </si>
  <si>
    <t>10.1016/j.jesp.2021.104191</t>
  </si>
  <si>
    <t>https://www.sciencedirect.com/science/article/pii/S0022103121000949</t>
  </si>
  <si>
    <t>Guilt has often been conceptualized as a moral emotion because it stimulates transgressors to restore a damaged relationship. However, not much has been investigated about when the guilt-induced relational-promoting goal conflicts with certain moral norms (for instance, honesty). In this paper, we demonstrate that guilt increases the transgressors' lying intentions in situations where honesty is anticipated to incur immediate relational harm with the victim and that this effect is driven by the transgressors' short-term relational focus. Across three experiments (two preregistered), we provide robust evidence for our prediction. Study 1 examined the effect of guilt on inflating the feedback to the victim, measured relational focus and the focus on the instrumental value of honesty (i.e., long-term benefits brought by honesty such as career growth) as simultaneous mechanisms, and contrasted the effect of guilt on the lying intention with that of shame. Study 2 better measured the short-termism in the relational focus and examined a situation wherein guilty participants could lie to a third party for the benefit of the victim. Study 3 provided additional support for our proposed mechanism by showing that deliberation on the consequences of not being honest (i.e., indirectly increasing participants' focus on the long-term instrumental value of honesty) decreases people's lying intentions. These results contribute to our understanding of the complex interpersonal nature of guilt and, specifically, its temporal focus.</t>
  </si>
  <si>
    <t>Anvari, Farid; Lakens, Daniël</t>
  </si>
  <si>
    <t>Using anchor-based methods to determine the smallest effect size of interest</t>
  </si>
  <si>
    <t>10.1016/j.jesp.2021.104159</t>
  </si>
  <si>
    <t>https://www.sciencedirect.com/science/article/pii/S0022103121000627</t>
  </si>
  <si>
    <t>Effect sizes are an important outcome of quantitative research, but few guidelines exist that explain how researchers can determine which effect sizes are meaningful. Psychologists often want to study effects that are large enough to make a difference to people's subjective experience. Thus, subjective experience is one way to gauge the meaningfulness of an effect. We propose and illustrate one method for how to quantify the smallest subjectively experienced difference—the smallest change in an outcome measure that individuals consider to be meaningful enough in their subjective experience such that they are willing to rate themselves as feeling different—using an anchor-based method with a global rating of change question applied to the positive and negative affect scale. We provide a step-by-step guide for the questions that researchers need to consider in deciding whether and how to use the anchor-based method, and we make explicit the assumptions of the method that future research can examine. For researchers interested in people's subjective experiences, this anchor-based method provides one way to specify a smallest effect size of interest, which allows researchers to interpret observed results in terms of their theoretical and practical significance.</t>
  </si>
  <si>
    <t>Chen, Hao; Wang, Xijing; Zang, Huilin; Guinote, Ana</t>
  </si>
  <si>
    <t>Being a tough person in a tight world: Cultural tightness leads to a desire for muscularity</t>
  </si>
  <si>
    <t>10.1016/j.jesp.2021.104183</t>
  </si>
  <si>
    <t>https://www.sciencedirect.com/science/article/pii/S002210312100086X</t>
  </si>
  <si>
    <t>Compared to loose cultures, tight cultures are characterized by stronger norm adherence and sanctioning of norm deviant behavior. In the current research, we proposed that culture tightness (vs. looseness) triggers a desire for physical formidability (being big and muscular), and interpersonal dominance. Fives studies converged to support our hypotheses. Through the analysis of archival data of over 1.6 million American residents, Study 1 showed that compared to those in loose states, individuals living in tight ones have a bigger body size (higher BMI), a correlate of muscle mass and strength. Studies 2–5 (N = 1626) further demonstrated a causal relationship. As such, placing people in a simulated tight society increased their drive for muscularity of the self (but not for body fat, Studies 2 and 3, nor for others' muscularity, Study 3). This effect was further replicated in the following studies using a different manipulation method for cultural tightness (Studies 4 and 5). In addition, we found that a desire for dominance acted as a mediator in this process (Studies 4 and 5). We also differentiated dominance from a related concept – prestige (Study 5), and discussed contributions of these findings for the understanding of culture tightness-looseness.</t>
  </si>
  <si>
    <t>Vázquez, Alexandra; Larzabal-Fernández, Aitor; Lois, David</t>
  </si>
  <si>
    <t>Situational materialism increases climate change scepticism in men compared to women</t>
  </si>
  <si>
    <t>10.1016/j.jesp.2021.104163</t>
  </si>
  <si>
    <t>https://www.sciencedirect.com/science/article/pii/S0022103121000664</t>
  </si>
  <si>
    <t>Men appear to be more sceptical towards climate change and less pro-environmental than women. On the other hand, priming certain values (e.g., wealth) undermines support for pro-environmental behaviours. Based on these findings, we explored whether situational materialism may amplify the differences between women and men in scepticism towards climate change. In three experiments we presented participants with either images portraying luxury consumption or neutral images, and then we measured scepticism. Study 1 showed that men increased their scepticism over women when they were exposed to luxury consumption, but not to neutral images. Studies 2–3 replicated these results and further explored the influence of gender roles. Conformity to male roles was associated with greater scepticism in both studies, and such association was amplified by situational materialism, but only in Study 2. Thus, situational materialism in men and conformity to male roles, in general, might hamper the fight against climate change.</t>
  </si>
  <si>
    <t>Atwood, S.; Axt, Jordan R.</t>
  </si>
  <si>
    <t>Assessing implicit attitudes about androgyny</t>
  </si>
  <si>
    <t>10.1016/j.jesp.2021.104162</t>
  </si>
  <si>
    <t>https://www.sciencedirect.com/science/article/pii/S0022103121000652</t>
  </si>
  <si>
    <t>This research examines attitudes towards androgyny using a novel Implicit Association Test (IAT) that assesses implicit evaluations of gender conforming people (i.e., those who look stereotypically male or female) vs. androgynous people (i.e., those whose appearance includes a combination of masculine and feminine traits). Over 6 studies (N &gt; 6000), we develop a gender expression IAT and present evidence for its internal validity and incremental predictive validity with relevant psychosocial attitudes, such as need for closure, political ideology, and support for nonbinary affirming policies. Although the IAT consistently revealed more positive associations towards gender conforming than androgynous people and was reliably correlated with parallel measures of explicit attitudes, it failed to predict several behavioral outcomes related to gender expression in contexts like judgment, perceptual fluency, and mouse-tracking. We discuss the implications of these results concerning the study of gender expression and implicit social cognition.</t>
  </si>
  <si>
    <t>Gloor, Jamie L. Peterson</t>
  </si>
  <si>
    <t>Cheap talk? Follower sarcasm reduces leader overpay by increasing accountability</t>
  </si>
  <si>
    <t>10.1016/j.jesp.2021.104166</t>
  </si>
  <si>
    <t>https://www.sciencedirect.com/science/article/pii/S002210312100069X</t>
  </si>
  <si>
    <t>Leaders often engage in costly, self-interested behaviors when they have the power and discretion to do so. Because followers are well-positioned to reduce these behaviors, I test how a specific follower communication—sarcasm expression—affects a particularly costly behavior: leader overpay. In three behavioral experiments and a field study (Ns = 240–526), I test the effect of follower sarcasm on leaders' self-pay. I also test a moderator—leader moral identity—because leaders with low moral identity are more likely to overpay themselves and are more open to social norm violations (including follower sarcasm), as well as a mechanism—leader accountability—because I propose that follower sarcasm decreases leaders' overpay by increasing leaders' perceived accountability. As expected, follower sarcasm reduced leader overpay (vs. the control/no humor and vs. non-sarcastic humor), especially for leaders with weak moral identity. Study 3 replicated these results while showing explicit evidence of the accountability mechanism. Study 4 further supported these ideas with correlational data from real leaders recalling a more (vs. less) sarcastic follower, but only when the sarcasm was publicly (vs. privately) enacted. While talk is cheap, these results show that follower sarcasm can also be valuable, because it reduces leaders' overpay by increasing accountability.</t>
  </si>
  <si>
    <t>Silver, Ike; Mellers, Barbara A.; Tetlock, Philip E.</t>
  </si>
  <si>
    <t>Wise teamwork: Collective confidence calibration predicts the effectiveness of group discussion</t>
  </si>
  <si>
    <t>10.1016/j.jesp.2021.104157</t>
  </si>
  <si>
    <t>https://www.sciencedirect.com/science/article/pii/S0022103121000603</t>
  </si>
  <si>
    <t>‘Crowd wisdom’ refers to the surprising accuracy that can be attained by averaging judgments from independent individuals. However, independence is unusual; people often discuss and collaborate in groups. When does group interaction improve vs. degrade judgment accuracy relative to averaging the group's initial, independent answers? Two large laboratory studies explored the effects of 969 face-to-face discussions on the judgment accuracy of 211 teams facing a range of numeric estimation problems from geographic distances to historical dates to stock prices. Although participants nearly always expected discussions to make their answers more accurate, the actual effects of group interaction on judgment accuracy were decidedly mixed. Importantly, a novel, group-level measure of collective confidence calibration robustly predicted when discussion helped or hurt accuracy relative to the group's initial independent estimates. When groups were collectively calibrated prior to discussion, with more accurate members being more confident in their own judgment and less accurate members less confident, subsequent group interactions were likelier to yield increased accuracy. We argue that collective calibration predicts improvement because groups typically listen to their most confident members. When confidence and knowledge are positively associated across group members, the group's most knowledgeable members are more likely to influence the group's answers.</t>
  </si>
  <si>
    <t>Verosky, Sara C.; Tyack, Lillian; Martinez, Joel E.</t>
  </si>
  <si>
    <t>The group extremity effect: Group ratings of negatively and positively evaluated groups of faces are more extreme than the average ratings of their members</t>
  </si>
  <si>
    <t>10.1016/j.jesp.2021.104161</t>
  </si>
  <si>
    <t>https://www.sciencedirect.com/science/article/pii/S0022103121000640</t>
  </si>
  <si>
    <t>When forming impressions of groups, people's impressions tend to reflect the average rating of the group members. However, group impressions have also been found to depart from an unweighted average of member ratings. For example, in the recently reported group attractiveness effect, groups were found to be more attractive than would be expected based on the average rating of the group members. In contrast, other studies have found that groups are rated as less attractive than would be expected. In two experiments, we found evidence for a group extremity effect that can help explain these prior findings. In this group extremity effect, group ratings of negatively and positively evaluated groups of faces are more extreme in either direction than would be expected based on the average ratings of the members. For negatively evaluated groups of faces, group ratings were significantly more negative than would be expected based on the average ratings of the group members. For positively evaluated groups of faces, group ratings were significantly more positive than would be expected based on the average ratings of the group members. The group extremity effect was larger for groups with more variability in the ratings of the group members, suggesting that attention to extreme group members underlies the effect. These data demonstrate how the biases involved in evaluating individuals based on appearance can be amplified when rating groups.</t>
  </si>
  <si>
    <t>McCluney, Courtney L.; Durkee, Myles I.; Smith, Richard E.; Robotham, Kathrina J.; Lee, Serenity Sai-Lai</t>
  </si>
  <si>
    <t>To be, or not to be…Black: The effects of racial codeswitching on perceived professionalism in the workplace</t>
  </si>
  <si>
    <t>10.1016/j.jesp.2021.104199</t>
  </si>
  <si>
    <t>https://www.sciencedirect.com/science/article/pii/S0022103121001025</t>
  </si>
  <si>
    <t>Black people engage in a variety of behaviors to avoid stereotyping and promote a professional image in the workplace. Racial codeswitching is one impression management strategy where Black people adjust their self-presentation to receive desirable outcomes (e.g., perceived professionalism) through mirroring the norms, behaviors, and attributes of the dominant group (i.e., White people) in specific contexts. In this study, we examine whether racial codeswitching enhances perceived professionalism for Black employees. We investigate Black and White participants' perceptions of racial codeswitching and subsequent evaluations of professionalism through manipulating three behaviors (e.g., adjusting style of speech, name selection, hairstyle) of a fictitious Black coworker in two, between-subjects experimental studies using audio and written stimuli. Results indicate that employees who engage in racial codeswitching are consistently perceived as more professional by both Black and White participants compared to employees who do not codeswitch (Studies 1 &amp; 2). We also found that Black participants perceive the non-codeswitching employee as more professional than White participants (Studies 2a &amp; 2b). Black and White participants' evaluation of specific codeswitching behaviors varied with both groups supporting adjustment of speech, opposing adjusting one's name, and diverging on wearing natural hairstyles (Studies 1 &amp; 2). Although racial codeswitching is presented as an impression management strategy, it may reinforce White professional standards and generate social and psychological costs for Black employees. Implications of our work for impression management and impression formation are further discussed.</t>
  </si>
  <si>
    <t>Katzir, Maayan; Cohen, Shachar; Halali, Eliran</t>
  </si>
  <si>
    <t>Is it all about appearance? Limited cognitive control and information advantage reveal self-serving reciprocity</t>
  </si>
  <si>
    <t>10.1016/j.jesp.2021.104192</t>
  </si>
  <si>
    <t>https://www.sciencedirect.com/science/article/pii/S0022103121000950</t>
  </si>
  <si>
    <t>Previous research on social preferences has found that reciprocal behavior is an automatic response, which requires less cognitive control than self-interested behavior. However, research on unethicality has demonstrated that cognitive control is required to resist the temptation to benefit from engaging in an unethical act, thus suggesting that self-interested behaviors are automatic. By manipulating information asymmetry (i.e., advantage) among trust game receivers, we examined whether the automatic tendency to positively reciprocate a kind gesture is driven by a genuine motivation to be fair, or whether it reflects a motivation to appear fair. In an equal-information condition, we replicated previous findings by showing that limited cognitive control, due to ego-depletion, promotes reciprocal behavior (Experiments 1 &amp; 2). However, this effect did not replicate under time-constraint, an additional manipulation to limit cognitive control (Experiment 3). Importantly, in an advantaged-information condition, under ego-depletion (Experiments 1 &amp; 2) or time-constraint (Experiments 3 &amp; 4) manipulation, participants did not exhibit enhanced reciprocity. Rather, in three out of these four experiments, and as confirmed by a meta-analysis that additionally included a pilot experiment, participants exploited their information advantage and positively reciprocated to a lesser extent than participants whose cognitive control was intact. These results suggest that the automatic preference for reciprocity might be more driven by a self-serving motivation to appear (rather than to be) fair than is typically credited. We further discuss various other findings supporting the notion that what may appear as automatic pro-sociality may in fact reflect an automatic self-serving motivation of self-presentation.</t>
  </si>
  <si>
    <t>Shlefer, Shirley; Kogut, Tehila</t>
  </si>
  <si>
    <t>How did it feel? Affect as a feedback system in repeated donation decisions</t>
  </si>
  <si>
    <t>10.1016/j.jesp.2021.104203</t>
  </si>
  <si>
    <t>https://www.sciencedirect.com/science/article/pii/S0022103121001062</t>
  </si>
  <si>
    <t>We examined how people's emotional experience in the wake of past donation decisions affect their future decisions. Building upon emotion-as-information theories we hypothesized and found that past affective reactions serve as a feedback system in predicting future donation decisions. In five studies, by manipulating or measuring participants' affective reaction in the wake of past decisions to donate (or not), we found that feeling good about the past decision encouraged them to respond in similar fashion to a subsequent appeal. Conversely, when participants felt bad about their decision in response to a donation appeal in the past, they were likely to take the opposite course of action. This pattern occurred irrespective of the perceived importance of the donation cause or social desirability. A similar pattern was obtained in Study 6—a longitudinal, online study, that simulated a “real life” situation, in which participants were asked for a donation on two separate occasions. We discuss the theoretical and practical implications of these findings.</t>
  </si>
  <si>
    <t>Shen, Xi; Ferguson, Melissa J.</t>
  </si>
  <si>
    <t>How resistant are implicit impressions of facial trustworthiness? When new evidence leads to durable updating</t>
  </si>
  <si>
    <t>10.1016/j.jesp.2021.104219</t>
  </si>
  <si>
    <t>https://www.sciencedirect.com/science/article/pii/S0022103121001220</t>
  </si>
  <si>
    <t>Previous research suggests that the influence of facial trustworthiness is irresistible in the process of making judgments even when relevant behavioral information is available. This leaves the possibility that people's evaluations of others, especially implicit evaluations, might be determined by facial appearances alone, despite the lack of evidence showing the accuracy of inferences made from faces. In this paper, however, we identified properties of behavioral information—extremity and reliability—that are key to rapidly, effectively, and durably changing implicit evaluations based on facial trustworthiness. Across three pre-registered studies, we showed that implicit evaluations based on facial trustworthiness were updated when, and only when, the propositional information was extreme (Study 1). However, extreme information alone was not enough. Extreme information needed to be perceived as reliable (believable) in order to change face-based implicit evaluations (Study 2). Moreover, updating face-based implicit evaluations with one piece of reliable and extreme information showed stability over a three-day interim (Study 3). These results suggest that impressions based on facial trustworthiness are not insurmountable. After a brief, single-session learning session with a specific type of new evidence, initial implicit evaluations were reversed and persisted across three days.</t>
  </si>
  <si>
    <t>Tonietto, Gabriela N.; Malkoc, Selin A.; Reczek, Rebecca Walker; Norton, Michael I.</t>
  </si>
  <si>
    <t>Viewing leisure as wasteful undermines enjoyment</t>
  </si>
  <si>
    <t>10.1016/j.jesp.2021.104198</t>
  </si>
  <si>
    <t>https://www.sciencedirect.com/science/article/pii/S0022103121001013</t>
  </si>
  <si>
    <t>Engagement in leisure offers a host of benefits for mental and physical health, yet many people view leisure as wasteful and unproductive. Four studies (n = 1310) demonstrate that believing leisure is wasteful undermines enjoyment of enacted leisure activities. Studies 1 and 2 document that people with a general tendency to find leisure wasteful report lower enjoyment of leisure activities on average, especially terminally-motivated leisure (performed as an end in itself) compared to instrumentally-motivated leisure (performed as a means to an end). The belief that leisure is wasteful is also associated with poorer mental health outcomes, including lower reported happiness, and greater reported depression, anxiety, and stress. Establishing causality, Studies 3 and 4 show that priming the belief that leisure is wasteful or unproductive reduces enjoyment of terminally-motivated leisure activities; unfortunately, priming the belief that leisure is productive does not increase enjoyment. We discuss implications for maximizing hedonic utility and well-being.</t>
  </si>
  <si>
    <t>Jurcevic, Ines; Wong, Lauren H.; Schetter, Christine Dunkel; Shapiro, Jenessa R.</t>
  </si>
  <si>
    <t>Strategies for disclosing a concealable stigma: Facts and feelings?</t>
  </si>
  <si>
    <t>10.1016/j.jesp.2021.104187</t>
  </si>
  <si>
    <t>https://www.sciencedirect.com/science/article/pii/S0022103121000901</t>
  </si>
  <si>
    <t>Disclosing a concealable stigma has the potential for both positive outcomes, such as receipt of social support, and negative outcomes, such as being the target of prejudice. Identifying a disclosure strategy that minimizes prejudice while increasing the likelihood of social support can build theory regarding the underpinnings of stigma and provide guidance to those with concealable stigmas. Across three experiments, we tested a theory-driven disclosure strategy (perceiving emotional content vs. purely factual content) for stigmatizing conditions that elicit sympathy or disgust. These experiments (N = 363) revealed that for disgust-eliciting stigmas, disclosing with feelings in addition to factual information leads to higher social support, compared to only disclosure of factual information. We tested and replicated this effect across disclosure of both medical and physical health conditions. This research advances our theoretical understanding of disclosure of stigma and offers pragmatic and implementable suggestions for stigma disclosure.</t>
  </si>
  <si>
    <t>Lees, Jeffrey</t>
  </si>
  <si>
    <t>Implicit attitudes matter for social judgments of others' preference, but do not make those judgments more or less accurate</t>
  </si>
  <si>
    <t>10.1016/j.jesp.2021.104202</t>
  </si>
  <si>
    <t>https://www.sciencedirect.com/science/article/pii/S0022103121001050</t>
  </si>
  <si>
    <t>Drawing from a large dataset of responses to implicit and explicit attitude measures and social judgments of others' preferences (N = 97,176) across 95 distinct attitude domains, this Registered Report utilized a componential analysis of judgment accuracy to examine whether implicit attitudes affected the accuracy of social judgment. I found evidence that judgments of the population's preferences were associated with the population's true implicit (but not explicit) attitudes, and that individuals projected their implicit attitudes in addition to the projection of explicit attitudes when judging the population's true preferences. However, I found no evidence that stronger or weaker implicit attitudes were uniquely associated with greater or less accuracy in judging the population's true preferences. These results provide generalizable evidence that implicit attitudes matter greatly for social judgment accuracy in distinct and nuanced ways.</t>
  </si>
  <si>
    <t>Ruybal, Andrea L.; Siegel, Jason T.</t>
  </si>
  <si>
    <t>Increasing social support for women with postpartum depression through attribution theory guided vignettes and video messages: The understudied role of effort</t>
  </si>
  <si>
    <t>10.1016/j.jesp.2021.104197</t>
  </si>
  <si>
    <t>https://www.sciencedirect.com/science/article/pii/S0022103121001001</t>
  </si>
  <si>
    <t>Guided by Weiner's attribution theory of help-giving, two experimental studies assessed whether emphasizing the temporary nature of postpartum depression (PPD; i.e., stability), the uncontrollable development of the ailment (i.e., onset controllability), and whether it appears someone is making an effort to overcome PPD—a form of offset controllability—would result in changes in anger, sympathy, and social support outcome expectations (SSOEs), and indirectly influence willingness to provide support. Participants were randomly assigned to one of eight conditions focused on the stability and controllability (onset and offset) of PPD, resulting in a 2 × 2 × 2 design. Study 1 used written vignettes and compared each attribution construct to its polar opposite (e.g., temporary vs. permanent). Many of the Study 1 hypotheses were supported, but the interactions offered minimal explanatory value. Study 2 used video messages that either did or did not explicitly mention each attribution construct. Study 2 results indicated that a message focused on the temporary nature of PPD increased SSOEs and was indirectly associated with willingness to provide support. A message focused on effort increased sympathy and by extension willingness to provide support. The onset controllability message had no significant effects in Study 2. The interaction of the different attribution constructs were not significant. Results indicate that offset controllability, operationalized as effort, the extent to which a situation is temporary, and the influence of SSOEs, might be underutilized in both theoretical and applied research.</t>
  </si>
  <si>
    <t>Robbins, Philip; Alvear, Fernando; Litton, Paul</t>
  </si>
  <si>
    <t>Good deeds and hard knocks: The effect of past suffering on praise for moral behavior</t>
  </si>
  <si>
    <t>10.1016/j.jesp.2021.104216</t>
  </si>
  <si>
    <t>https://www.sciencedirect.com/science/article/pii/S0022103121001190</t>
  </si>
  <si>
    <t>Are judgments of praise for moral behavior modulated by knowledge of an agent's past suffering at the hands of others, and if so, in what direction? Drawing on multiple lines of research in experimental social psychology, we identify three hypotheses about the psychology of praise — typecasting, handicapping, and non-historicism — each of which supports a different answer to the question above. Typecasting predicts that information about past suffering will augment perceived patiency and thereby diminish perceived agency, making altruistic actions seem less praiseworthy; handicapping predicts that this information will make altruistic actions seem more effortful, and hence more praiseworthy; and non-historicism predicts that judgments of praise will be insensitive to information about an agent's experiential history. We report the results of two studies suggesting that altruistic behavior tends to attract more praise when the experiential history of the agent involves coping with adversity in childhood rather than enjoying prosperity (Study 1, N = 348, p = .03, d = 0.45; Study 2, N = 400, p = .02, d = 0.39), as well as the results of a third study suggesting that altruistic behavior tends to be evaluated more favorably when the experiential history of the agent includes coping with adversity than in the absence of information about the agent's past experience (N = 226, p = .002). This pattern of results, we argue, is more consistent with handicapping than typecasting or non-historicism.</t>
  </si>
  <si>
    <t>Uenal, Fatih; Sidanius, Jim; Roozenbeek, Jon; van der Linden, Sander</t>
  </si>
  <si>
    <t>Climate change threats increase modern racism as a function of social dominance orientation and ingroup identification</t>
  </si>
  <si>
    <t>10.1016/j.jesp.2021.104228</t>
  </si>
  <si>
    <t>https://www.sciencedirect.com/science/article/pii/S0022103121001311</t>
  </si>
  <si>
    <t>Processing information on the negative consequences of climate change can have unrelated side-effects such as increased outgroup derogation. Previous research suggests differing theoretical explanations for these “generalization” effects such as buffering existential anxiety. Across two pre-registered experiments (N = 1031; USA &amp; UK), we examine whether ingroup identification and social dominance orientation (SDO) moderate the relationship between experimentally induced collective threats and subjective threat perceptions (i.e., climate change and intergroup threat), modern racism, and pro-environmental collective action support. In Study 1, SDO and ingroup identification were measured 2 years prior to our experiment as antecedents of threat perceptions. Our results suggest that informing individuals about negative consequences of climate change (e.g., wildfires, floods, resource scarcity, health etc.), leads to higher intergroup threat perceptions and modern racism. These generalization effects, in turn, are moderated by SDO but not by ingroup identification. In Study 2, we successfully replicate our findings, measuring SDO and ingroup identification directly after the threat manipulation. Moreover, we use a behavioral measure of pro-environmental collective action to assess more direct stimuli-responses. In Study 2, again, we show that SDO moderates the generalization effects. In contrast, ingroup identification showed only marginally significant moderation of the generalization effect and did not increase itself in response to experimental threat-cues. Notably, we also find that intergroup threat-cues generalize onto higher climate change threat perceptions. No effects on behavioral collective action support were found.</t>
  </si>
  <si>
    <t>Al-Kire, Rosemary L.; Pasek, Michael H.; Tsang, Jo-Ann; Rowatt, Wade C.</t>
  </si>
  <si>
    <t>Christian no more: Christian Americans are threatened by their impending minority status</t>
  </si>
  <si>
    <t>10.1016/j.jesp.2021.104223</t>
  </si>
  <si>
    <t>https://www.sciencedirect.com/science/article/pii/S0022103121001268</t>
  </si>
  <si>
    <t>Christian Americans are on track to become a minority of the U.S. population by mid-century. Research on racial demographic shifts shows majority-group members experience status threat when reminded of similar demographic changes. Public debate about religious freedom and the role of Christianity in America suggest that fast-changing religious demographics similarly elicit threat, and trigger defensive political stances, among Christian Americans. In two preregistered experiments (total N = 766 Christian Americans), reminders of religious demographic shifts evoked perceived threat to religious rights and freedoms, which in turn accounted for increases in Christian nationalism, conservative political ideology, and support for Donald Trump in the 2020 presidential election. Results illustrate how America's fast-changing religious landscape can evoke threat for Christians and how this threat may influence political reasoning.</t>
  </si>
  <si>
    <t>Turpin, Martin Harry; Walker, Alexander C.; Fugelsang, Jonathan A.; Sorokowski, Piotr; Grossmann, Igor; Białek, Michał</t>
  </si>
  <si>
    <t>The search for predictable moral partners: Predictability and moral (character) preferences</t>
  </si>
  <si>
    <t>10.1016/j.jesp.2021.104196</t>
  </si>
  <si>
    <t>https://www.sciencedirect.com/science/article/pii/S0022103121000998</t>
  </si>
  <si>
    <t>Across six studies (N = 1988 US residents and 81 traditional people of Papua), participants judged agents acting in sacrificial moral dilemmas. Utilitarian agents, described as opting to sacrifice a single individual for the greater good, were perceived as less predictable and less moral than deontological agents whose inaction resulted in five people being harmed. These effects generalize to a non-Western sample of the Dani people, a traditional indigenous society of Papua, and persist when controlling for homophily and notions of behavioral typicality. Notably, deontological agents are no longer morally preferred when the actions of utilitarian agents are made to seem more predictable. Lastly, we find that peoples' lay theory of predictability is flexible and multi-faceted, but nevertheless understood and used holistically in assessing the moral character of others. On the basis of our findings, we propose that assessments of predictability play an important role when judging the morality of others.</t>
  </si>
  <si>
    <t>Liang, Yuan; Tan, Xuyun; Dang, Jianning; Wei, Cong; Gu, Zibei; Liu, Li</t>
  </si>
  <si>
    <t>Does competence or morality mainly drive self-esteem? It depends on general system justification</t>
  </si>
  <si>
    <t>10.1016/j.jesp.2021.104207</t>
  </si>
  <si>
    <t>https://www.sciencedirect.com/science/article/pii/S0022103121001104</t>
  </si>
  <si>
    <t>Previous studies have obtained mixed results regarding whether competence or morality predominates in self-esteem. The present research aimed to make sense of the inconsistent results by examining the role of system-justifying motives in determining the relative importance of competence and morality in self-esteem. Studies 1 and 2 correlationally and causally, respectively, examined the strength of competence/morality in predicting self-esteem, contingent upon general system justification. Study 3 directly measured participants' perceived importance of competence/morality in self-esteem and examined how it was influenced by general system justification. The findings consistently indicated that competence was more important than morality in self-esteem when system-justifying motive was low, whereas morality was more important than competence in self-esteem when system-justifying motive was high. The findings provide us with an alternative framework for establishing the basis of self-esteem, and thereby offer a contingency approach to understanding self-esteem.</t>
  </si>
  <si>
    <t>Greenburgh, Anna; Barnby, Joe M.; Delpech, Raphaëlle; Kenny, Adam; Bell, Vaughan; Raihani, Nichola</t>
  </si>
  <si>
    <t>What motivates avoidance in paranoia? Three failures to find a betrayal aversion effect</t>
  </si>
  <si>
    <t>10.1016/j.jesp.2021.104206</t>
  </si>
  <si>
    <t>https://www.sciencedirect.com/science/article/pii/S0022103121001098</t>
  </si>
  <si>
    <t>The heightened belief that others intend to harm you (paranoia) is often accompanied by social withdrawal, avoidance and isolation. We investigated whether paranoia is related to betrayal aversion: the tendency to avoid potential harm caused by other people over and above an equivalent harm caused by a non-social mechanism. Across three large-N (Ntotal = 2433) pre-registered online studies, we employed a game theoretic paradigm where participants engaged in interactions with real players. Studies 1 and 2 explored betrayal aversion by eliciting participants' willingness to enter interactions where monetary reward was either determined by another player or a lottery. Study 3 examined betrayal aversion in a context where choices were not financially-incentivised. Paranoia was not associated with betrayal aversion or risk aversion in any study. We consider two possibilities: that paranoia does not involve increased risk aversion or betrayal aversion, or that the paradigm was limited in terms of its ability to trigger betrayal and risk aversion behaviour in paranoia.</t>
  </si>
  <si>
    <t>Vescio, Theresa K.; Schermerhorn, Nathaniel E. C.; Gallegos, Jonathan M.; Laubach, Marlaina L.</t>
  </si>
  <si>
    <t>The affective consequences of threats to masculinity</t>
  </si>
  <si>
    <t>10.1016/j.jesp.2021.104195</t>
  </si>
  <si>
    <t>https://www.sciencedirect.com/science/article/pii/S0022103121000986</t>
  </si>
  <si>
    <t>Three experiments (N = 1083) explored whether masculinity threats (vs. assurances) led to emotions that have been linked to well-being, social connection, and the expression of aggression, including (a) increases in feelings of shame and guilt (Experiment 1) and (b) decreases in perspective-taking and empathy (Experiment 2). In addition, we explored whether masculinity assurances (vs. threats) had a positive effect on men's feelings of pride. To determine whether the affective responses to masculinity threats were unique to gender identity, we replicated the findings in comparison to a second social identity threat (Experiment 3). Consistent with predictions, and replicating prior work, men but not women expressed more public discomfort and anger following a gender threat (vs. assurance), as well as more shame and guilt when their masculinity was threatened than when their masculinity was assured (Experiment 2). Importantly, these affective responses were unique to men experiencing gender threats (Experiment 3). Interestingly, consistent with empathy avoidance predictions, when threatened, men reported lower dispositional levels of other focused empathy (Experiment 2), but these effects were not specific to gender threats (Experiment 3). Findings revealed empathy reductions, but not diminished reports of perspective taking, in threat conditions. No consistent evidence of effects of gender feedback on men's pride (authentic or hubristic) emerged. The implications of findings are discussed.</t>
  </si>
  <si>
    <t>Nguyen, Andrew; Guyer, Joshua J.; Fabrigar, Leandre R.</t>
  </si>
  <si>
    <t>Stealing thunder: The influence of confession specificity and transgression severity</t>
  </si>
  <si>
    <t>10.1016/j.jesp.2021.104218</t>
  </si>
  <si>
    <t>https://www.sciencedirect.com/science/article/pii/S0022103121001219</t>
  </si>
  <si>
    <t>Revealing potentially damaging information about oneself before others reveal the same information is known as “stealing thunder”. The goal of this tactic is to elicit favorable evaluations from others, thus mitigating the damage that might otherwise occur if others were to reveal this negative information first. Although prior research has shown evaluative advantages to stealing thunder, research has not examined whether the specificity of the information provided by the confessor regarding their transgression matters. Thus, our goals were to identify (1) whether confessions at varying levels of specificity provided any benefit relative to when the negative information was revealed by a third party, and (2) whether the severity of the transgression moderated the efficacy of stealing thunder at different levels of specificity. Across 4 studies, stealing thunder was optimally effective when confessions were made at the greatest level of detail. Confessions made at moderately-specific or very general levels of detail provided comparatively weak and limited evaluative protection. In the final study, potential mechanisms underlying the role of confession specificity in the efficacy of stealing thunder were explored.</t>
  </si>
  <si>
    <t>Ziano, Ignazio; Xiao, Qinyu; Yeung, Siu Kit; Wong, Cho Yan; Cheung, Mei Yee; Lo, Chung Yi Joey; Yan, Ho Ching; Narendra, Gregorius Ivan; Kwan, Li Wing; Chow, Ching Sum; Man, Chak Yam; Feldman, Gilad</t>
  </si>
  <si>
    <t>Numbing or sensitization? Replications and extensions of Fetherstonhaugh et al. (1997)'s “Insensitivity to the Value of Human Life”</t>
  </si>
  <si>
    <t>10.1016/j.jesp.2021.104222</t>
  </si>
  <si>
    <t>https://www.sciencedirect.com/science/article/pii/S0022103121001256</t>
  </si>
  <si>
    <t>Is it better to save 4500 lives out of 11,000 or 4500 lives out of 250,000? Fetherstonhaugh et al. (1997) showed that people prefer the former: to save lives if they are a higher proportion of the total, a phenomenon they termed “psychophysical numbing”. We attempted to replicate Studies 1 and 2 of Fetherstonhaugh et al. (1997) (5 data collections, total N = 4799, MTurk and Prolific, USA and UK), and added several extensions (e.g., donation amounts, procedural differences, and individual-level ideology and knowledge). We found mixed support, with two successful replications of Study 2 that indeed showed psychophysical numbing (original: η2p = 0.55, 90% CI [0.45, 0.62], Study 2a: η2p = 0.62, 90% CI [0.58, 0.66], Study 2b: η2p = 0.24, 90% CI [0.21, 0.27], all in same direction), yet also three unsuccessful replications of Study 1 showing instead an opposite psychophysical sensitization, a preference for saving a smaller proportion of lives (original effect size: η2p = 0.14, 90% CI [0.02, 0.28], replications: Study 1a: η2p = 0.06, 90% CI [0.02, 0.10], Study 1b: η2p = 0.21, 90% CI [0.17, 0.26]; Study 1c: η2p = 0.13, 90% CI [0.08, 0.17], all in the opposite direction). We discuss theoretical implications and potential drivers of psychophysical numbing and sensitization, including evaluation mode, comparison procedure, ideology, knowledge, and prioritizing of one's own country, and practical implications for research on perceptions of charity, aid effectiveness, and donations. Materials, preregistrations, data, and analyses are available at https://osf.io/786jg/.</t>
  </si>
  <si>
    <t>Goh, Jin X.; McCue, Jameson</t>
  </si>
  <si>
    <t>Perceived prototypicality of Asian subgroups in the United States and the United Kingdom</t>
  </si>
  <si>
    <t>10.1016/j.jesp.2021.104201</t>
  </si>
  <si>
    <t>https://www.sciencedirect.com/science/article/pii/S0022103121001049</t>
  </si>
  <si>
    <t>Asians are monolithically categorized under one broad racial label despite their diverse compositions (e.g., with national origins from South, East, Southeast, or West Asia). Some Asian subgroups are perceived to be more prototypically Asian than others and cultural contexts may further shape such perception. With historically longstanding presence of East Asians in the United States and South Asians in the United Kingdom, we theorized that the perceived prototypicality of different Asian subgroups in the two countries would reflect these respective historical saliencies. Three studies (N = 849) examined how (non-Asian) Americans and Britons perceived different Asian subgroups in terms of how prototypically Asian and how foreign they seem. Studies 1 and 2 found that compared to British participants, Americans perceived East and Southeast Asians as more prototypically Asian; Britons considered South Asians as more prototypically Asian than American participants. Study 3 showed that Americans perceived East and Southeast Asians to be less foreign and more prototypically American than South and West Asians; in contrast, Britons perceived South Asians to be less foreign and more prototypically British than all other Asian subgroups. This research demonstrates the importance of disaggregating Asian subgroups and contextualizing prototype theories within sociohistorical frameworks.</t>
  </si>
  <si>
    <t>Barker, Paul; Imhoff, Roland</t>
  </si>
  <si>
    <t>The dynamic interactive pattern of assimilation and contrast: Accounting for standard extremity in comparative evaluations</t>
  </si>
  <si>
    <t>10.1016/j.jesp.2021.104190</t>
  </si>
  <si>
    <t>https://www.sciencedirect.com/science/article/pii/S0022103121000937</t>
  </si>
  <si>
    <t>Social judgments are often influenced by comparison to some standard in the environment, either moving the judgment closer (assimilating) to or away (contrasting) from this standard. Which direction this effect will take depends heavily on the relative standing of these standards on the judgment dimension compared to the target of the judgment. In previous research, items and comparison standards were often selected arbitrarily, ignoring or simplifying their influence substantially. The current work takes a fine-grained holistic curve fitting approach to measure response patterns across a wide range of standard extremities, showing that a narrower approach can pose limits to the generalizability and validity of inferences. A series of 8 experiments (N = 4304) uncovered a dynamic interactive pattern between assimilative and contrastive forces on average, which proved sensitive to item level variation (1a, b &amp; c), but showed stability at the level of the facial judgment dimensions (2a &amp; b). Finally, it revealed how the current approach can offer new insights into the role of other moderating variables, such as focusing on similarities versus differences (3a &amp; b) and cross-category standards (4), which traditional approaches may miss. Implications for study design and theory are discussed.</t>
  </si>
  <si>
    <t>Johnson, India R.; Pietri, Evava S.; Buck, David M.; Daas, Roua</t>
  </si>
  <si>
    <t>What's in a pronoun: Exploring gender pronouns as an organizational identity-safety cue among sexual and gender minorities</t>
  </si>
  <si>
    <t>10.1016/j.jesp.2021.104194</t>
  </si>
  <si>
    <t>https://www.sciencedirect.com/science/article/pii/S0022103121000974</t>
  </si>
  <si>
    <t>Sexual and gender minorities face unwelcoming organizational environments, and may avoid workplace settings that fail to signal their support for lesbian, gay, bisexual, transgender, and queer (LGBTQ+) employees. Exposure to an identity-safety cue, or a signal that an organizational environment values LGBTQ+ employees, may attract sexual and gender minorities to organizational settings. Here, we report three experiments and an internal meta-analysis that examined whether the presence of an employee's gender pronouns (i.e., personal pronouns reflecting one's gender identity) in an employee biography, acts as an identity-safety cue for sexual and gender minorities. We found that relative to an employee biography with pronouns absent, the inclusion of gender pronouns resulted in more positive organizational attitudes among predominantly cisgender lesbian, gay, and bisexual participants (Experiment 1), as well as transgender and gender non-conforming participants (Experiments 2 &amp; 3). Moreover, the inclusion of gender pronouns promoted positive organizational attitudes, regardless of whether the disclosure of pronouns was required or optional by the organization (Experiment 3). We also found evidence that the inclusion of pronouns signaled identity-safety via multiple aspects of the organizational environment. That is, the inclusion of pronouns also promoted perceptions the organization was procedurally fair for sexual and gender minorities (Experiment 2 &amp; 3), as well as perceptions that employees and managers were allies for LGBTQ+ employees (Experiment 3); and, each of these perceptions positively related to organizational attitudes. The present experiments demonstrate that the inclusion of gender pronouns effectively signals identity-safety and encourages positive organizational attitudes among LGBTQ+ persons.</t>
  </si>
  <si>
    <t>Basu, Shankha</t>
  </si>
  <si>
    <t>Framing an altruistic action in periodic (versus aggregate) terms reduces people's moral evaluation of the act and the actor</t>
  </si>
  <si>
    <t>10.1016/j.jesp.2021.104205</t>
  </si>
  <si>
    <t>https://www.sciencedirect.com/science/article/pii/S0022103121001086</t>
  </si>
  <si>
    <t>Charities often express altruistic acts as a series of periodic payments (“donate $10 per month”) as opposed to aggregating them over a longer period (“donate $120 per year”). Five experiments (three preregistered, N = 1479) test whether the framing of an altruistic act affects observers' moral judgment of the act and the actor. Observers perceive a donation as less moral (Experiment 1) and the donor to have lower moral character (Experiments 2a &amp; 2b) when altruistic actions are framed in periodic rather than aggregate terms. An aggregate-framed act increases observers' perception of the donors' sacrifice and the perceived magnitude of their help to the beneficiary. Experiment 3 finds that these two factors can explain the effect of framing on moral judgment. However, donors may hold incorrect intuitions about observers' moral judgment. Experiment 4 shows that donors predict that observers' moral judgment would depend on their decision to donate but not on the appeal to which they respond. The results enrich our understanding of the consequences of using periodic framing of donations, a widespread practice in the marketplace.</t>
  </si>
  <si>
    <t>Hornsey, Matthew J.; Chapman, Cassandra M.; Oelrichs, Dexter M.</t>
  </si>
  <si>
    <t>Ripple effects: Can information about the collective impact of individual actions boost perceived efficacy about climate change?</t>
  </si>
  <si>
    <t>10.1016/j.jesp.2021.104217</t>
  </si>
  <si>
    <t>https://www.sciencedirect.com/science/article/pii/S0022103121001207</t>
  </si>
  <si>
    <t>There is broad theoretical consensus that one way to promote climate-friendly behavior is to increase people's belief that their actions can make a difference (individual response efficacy). However, attempts to increase individual efficacy beliefs about climate change through explicit instruction have generally failed. In the current paper, two experiments tested an intervention designed to convince people that their individual actions spread and multiply, causing larger changes in interconnected systems (also known as ripple or butterfly effects). Participants were presented with four principles which explain how individual actions can have aggregate effects at the collective level: social norms, consumer pressure, political pressure, and snowball effects. Although Study 1 (N = 491) revealed promising effects of the intervention in terms of individual efficacy and pro-environmental intentions, the intervention did not influence actual behavior (i.e., donations to an environmental campaign). Further, when changes were made to the design to reduce social desirability processes, the interventions had no significant effects (Study 2; N = 801). We draw on these data – as well as previous failed attempts to promote individual efficacy – to extract theoretical implications for our understanding of how people internalize individual control over broad collective threats such as climate change.</t>
  </si>
  <si>
    <t>Simchon, Almog; Turkin, Chaya; Svoray, Tal; Kloog, Itai; Dorman, Michael; Gilead, Michael</t>
  </si>
  <si>
    <t>Beyond doubt in a dangerous world: The effect of existential threats on the certitude of societal discourse</t>
  </si>
  <si>
    <t>10.1016/j.jesp.2021.104221</t>
  </si>
  <si>
    <t>https://www.sciencedirect.com/science/article/pii/S0022103121001244</t>
  </si>
  <si>
    <t>What happens when entire populations are exposed to news of impending existential threats? In the current study, we address this question by investigating the association between existential threats and the certitude of societal discourse. According to appraisal theory, threats give rise to anxiety and perceptions of uncertainty; as such, it predicts that exposure to life-threatening events will increase expressions of uncertainty. An alternative possibility is that people will respond to threats by utilizing psychological compensation mechanisms that will give rise to greater expressions of certainty. Across two studies, we measured linguistic certainty in more than 3.2 million tweets, covering different psychological contexts: (i) the 15 major terrorist and school shooting events that took place between 2016 and 2018; (ii) the COVID-19 pandemic. Consistent with the idea of compensatory processing, the results show that levels of expressed certainty increased following intentional and natural existential threats. We discuss the implications of our findings to theories of psychological compensation and to our understanding of collective response in the age of global threats.</t>
  </si>
  <si>
    <t>See, Ya Hui Michelle; Luttrell, Andrew</t>
  </si>
  <si>
    <t>When dueling emotions and conflicting beliefs predict subjective ambivalence: The role of meta-bases</t>
  </si>
  <si>
    <t>10.1016/j.jesp.2021.104204</t>
  </si>
  <si>
    <t>https://www.sciencedirect.com/science/article/pii/S0022103121001074</t>
  </si>
  <si>
    <t>Within the emotions and beliefs upon which attitudes are based, people can hold simultaneously positive and negative reactions. In addition, independent from the emotions and beliefs in their attitude structure, people hold subjective perceptions about their affective and cognitive attitudinal bases (i.e., meta-bases), which reflect interest in processing emotions or beliefs, respectively. We tested how much people experience subjective ambivalence when they hold mixed positive and negative affective or cognitive reactions and whether this depends on relevant meta-bases. In Study 1, for an attitude object dominated by affective meta-bases (i.e., strong interest in processing emotions), intra-affect conflict (IAC), but not intra-cognition conflict (ICC), predicted subjective ambivalence (SA). Moreover, individual differences in meta-bases mattered. Even for a normatively affective meta-basis topic, ICC predicted SA among individuals with relatively cognitive meta-bases but not those with relatively affective meta-bases (Study 2). Similarly, even for a normatively cognitive meta-basis topic, IAC predicted SA among individuals with relatively affective meta-bases but not those with cognitive meta-bases (Study 3). In Study 4, both IAC and ICC's effects on SA were moderated by individual differences in meta-bases for a topic without a clearly normative meta-basis. Study 5 demonstrated that ICC caused more SA for individuals who received cognitive meta-bases feedback than those who received affective meta-bases feedback, whereas IAC caused more SA for individuals who received affective meta-bases feedback than cognitive meta-bases feedback. Thus, we shed light on novel distinctions between intra-affect and intra-cognition conflict in the experience of ambivalence.</t>
  </si>
  <si>
    <t>Walker, Alexander C.; Turpin, Martin Harry; Fugelsang, Jonathan A.; Białek, Michał</t>
  </si>
  <si>
    <t>Better the two devils you know, than the one you don't: Predictability influences moral judgments of immoral actors</t>
  </si>
  <si>
    <t>10.1016/j.jesp.2021.104220</t>
  </si>
  <si>
    <t>https://www.sciencedirect.com/science/article/pii/S0022103121001232</t>
  </si>
  <si>
    <t>Across six studies (N = 2646), we demonstrate the role that perceptions of predictability play in judgments of moral character, finding that people demonstrate a moral preference for more predictable immoral actors. Participants judged agents performing an immoral action (e.g., assault) for an unintelligible reason as less predictable and less moral than agents performing the same immoral action, along with an additional immoral action (e.g., theft), for a well-understood immoral reason (Studies 1–4). Additionally, agents performing an immoral action for an unintelligible reason were judged as less predictable and less moral compared to agents performing the same immoral act for an unstated reason (Studies 3–5). This moral preference persisted when participants viewed video footage of each agent's immoral action (Study 5). Finally, agents performing immoral actions in an unusual way were judged as less predictable and less moral than those performing the same actions in a more common manner (Study 6). The present research demonstrates how immoral actions performed without a clear motive or in an unpredictable way are perceived to be especially indicative of poor moral character. In revealing peoples' moral preference for predictable immoral actors, we propose that perceptions of predictability play an important, yet overlooked, role in judgments of moral character. Furthermore, we propose that predictability influences judgments of moral character for its ultimate role in reducing social uncertainty and facilitating cooperation with trustworthy individuals and discuss how these findings may be accommodated by person-centered theories of moral judgment and theories of morality-as-cooperation.</t>
  </si>
  <si>
    <t>Peetz, Johanna; Davydenko, Mariya</t>
  </si>
  <si>
    <t>Financial self-control strategy use: Generating personal strategies reduces spending more than learning expert strategies</t>
  </si>
  <si>
    <t>10.1016/j.jesp.2021.104189</t>
  </si>
  <si>
    <t>https://www.sciencedirect.com/science/article/pii/S0022103121000925</t>
  </si>
  <si>
    <t>We examined the spontaneous use and effectiveness of financial self-control strategies in individuals' everyday spending. In Study 1 (N = 377), participants who listed the strategies they personally already use at intake and several times throughout a month spent an average $228 less that month than participants in a control group. In contrast, participants who were provided with strategies that have been empirically tested and published or participants who were provided with strategies identified by a separate sample of lay individuals did not spend significantly less than control participants. In Study 2 (N = 308), we replicated this finding with a more immediate measure of actual spending (added up reports on the 31 days of the month). Participants who listed the strategies they personally already use at intake and several times throughout the month spent an average $236 less that month than participants in a control group. In contrast, participants who were provided with six established strategies spent an average $50 less that month than participants in a control group, which was not significant. In Study 3 (N = 339), we found that better fit of the strategies with participants' personality and better fit with the spending situation were linked to making fewer hypothetical spending decisions. In other words, personally generated self-control strategies might be more effective at promoting goal pursuit than provided strategies because they fit the person who generates them better.</t>
  </si>
  <si>
    <t>Gawronski, Bertram; Luke, Dillon M.; Ng, Nyx L.</t>
  </si>
  <si>
    <t>Is less of an unhealthy ingredient healthy or unhealthy? Effects of mere co-occurrence and quantitative relations on attribute judgments</t>
  </si>
  <si>
    <t>10.1016/j.jesp.2021.104193</t>
  </si>
  <si>
    <t>https://www.sciencedirect.com/science/article/pii/S0022103121000962</t>
  </si>
  <si>
    <t>Research suggests that evaluative responses to an object can be jointly influenced by the mere co-occurrence of the object with a pleasant or unpleasant stimulus (e.g., mere co-occurrence of object A with unpleasant event B) and the qualitative relation of the object to that stimulus (e.g., object A starts vs. stops unpleasant event B). Expanding on these findings, the current research investigated effects of mere co-occurrence and quantitative relations (e.g., product A includes more vs. less of unhealthy ingredient B) on attribute judgments. Seven experiments obtained strong effects of quantitative relations and rather weak evidence for mere co-occurrence effects. Although processing conditions during encoding and judgment moderated effects of quantitative relations in a manner consistent with the predictions of extant theories, the evidence for predicted moderators of mere co-occurrence effects was mixed. The results are explained via a combination of propositional inferences during learning and selective retrieval during judgment.</t>
  </si>
  <si>
    <t>Chu, Charles; Martin, Ashley E.</t>
  </si>
  <si>
    <t>The primacy of communality in humanization</t>
  </si>
  <si>
    <t>10.1016/j.jesp.2021.104224</t>
  </si>
  <si>
    <t>https://www.sciencedirect.com/science/article/pii/S002210312100127X</t>
  </si>
  <si>
    <t>Ascribing and denying humanity has profound consequences, often leading to devastating outcomes (e.g., violence, genocide). As such, understanding what, exactly, makes “someone human” becomes imperative. In this paper, we leverage the ubiquitous Big Two dimensions of social perception (agency and communality) to examine the process of humanization. In five studies (N = 1900), we find that the “Big Two” dimensions—agency (assertiveness, competence) and communality (warmth, kindness)—predict humanization, and critically, we show the primacy of communality in this process. We find that communality takes primacy in humanization when anthropomorphizing, describing an alien species, or ascribing humanness to real-world social targets (Studies 1–3); it is only for contexts where, or targets for whom, agency is particularly relevant that agency predicts humanization (Studies 4–5). We conclude with implications for research on (de)humanization, mind-perception, and social-perception.</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</si>
  <si>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</si>
  <si>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</si>
  <si>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</si>
  <si>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</si>
  <si>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</si>
  <si>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</si>
  <si>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</si>
  <si>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</si>
  <si>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</si>
  <si>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</si>
  <si>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</si>
  <si>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</si>
  <si>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</si>
  <si>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</si>
  <si>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</si>
  <si>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</si>
  <si>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</si>
  <si>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</si>
  <si>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</si>
  <si>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</si>
  <si>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</si>
  <si>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</si>
  <si>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</si>
  <si>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</si>
  <si>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</si>
  <si>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</si>
  <si>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</si>
  <si>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</si>
  <si>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</si>
  <si>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</si>
  <si>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</si>
  <si>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</si>
  <si>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</si>
  <si>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</si>
  <si>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</si>
  <si>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</si>
  <si>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</si>
  <si>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</si>
  <si>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</si>
  <si>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</si>
  <si>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</si>
  <si>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</si>
  <si>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</si>
  <si>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</si>
  <si>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</si>
  <si>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</si>
  <si>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</si>
  <si>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</si>
  <si>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</si>
  <si>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</si>
  <si>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</si>
  <si>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</si>
  <si>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</si>
  <si>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</si>
  <si>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</si>
  <si>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</si>
  <si>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</si>
  <si>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</si>
  <si>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</si>
  <si>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</si>
  <si>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</si>
  <si>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</si>
  <si>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</si>
  <si>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</si>
  <si>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</si>
  <si>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</si>
  <si>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</si>
  <si>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</si>
  <si>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</si>
  <si>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</si>
  <si>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</si>
  <si>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</si>
  <si>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</si>
  <si>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</si>
  <si>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</si>
  <si>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</si>
  <si>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</si>
  <si>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</si>
  <si>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</si>
  <si>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</si>
  <si>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</si>
  <si>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</si>
  <si>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</si>
  <si>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</si>
  <si>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</si>
  <si>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</si>
  <si>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</si>
  <si>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</si>
  <si>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</si>
  <si>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</si>
  <si>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</si>
  <si>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</si>
  <si>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</si>
  <si>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</si>
  <si>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</si>
  <si>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</si>
  <si>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</si>
  <si>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</si>
  <si>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</si>
  <si>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</si>
  <si>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</si>
  <si>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</si>
  <si>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</si>
  <si>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</si>
  <si>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</si>
  <si>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</si>
  <si>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</si>
  <si>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</si>
  <si>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</si>
  <si>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</si>
  <si>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</si>
  <si>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</si>
  <si>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</si>
  <si>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</si>
  <si>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</si>
  <si>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</si>
  <si>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</si>
  <si>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</si>
  <si>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</si>
  <si>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</si>
  <si>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</si>
  <si>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</si>
  <si>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</si>
  <si>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</si>
  <si>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</si>
  <si>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</si>
  <si>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</si>
  <si>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</si>
  <si>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</si>
  <si>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</si>
  <si>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</si>
  <si>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</si>
  <si>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</si>
  <si>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</si>
  <si>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</si>
  <si>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</si>
  <si>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</si>
  <si>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</si>
  <si>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</si>
  <si>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</si>
  <si>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</si>
  <si>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</si>
  <si>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</si>
  <si>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</si>
  <si>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</si>
  <si>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</si>
  <si>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</si>
  <si>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</si>
  <si>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</si>
  <si>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</si>
  <si>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</si>
  <si>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</si>
  <si>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</si>
  <si>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</si>
  <si>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</si>
  <si>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</si>
  <si>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</si>
  <si>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</si>
  <si>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</si>
  <si>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</si>
  <si>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</si>
  <si>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</si>
  <si>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</si>
  <si>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</si>
  <si>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</si>
  <si>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</si>
  <si>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</si>
  <si>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</si>
  <si>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</si>
  <si>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</si>
  <si>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</si>
  <si>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</si>
  <si>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</si>
  <si>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</si>
  <si>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</si>
  <si>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</si>
  <si>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</si>
  <si>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</si>
  <si>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</si>
  <si>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</si>
  <si>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</si>
  <si>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</si>
  <si>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</si>
  <si>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</si>
  <si>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</si>
  <si>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</si>
  <si>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</si>
  <si>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</si>
  <si>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</si>
  <si>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</si>
  <si>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</si>
  <si>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</si>
  <si>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</si>
  <si>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</si>
  <si>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</si>
  <si>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</si>
  <si>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</si>
  <si>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</si>
  <si>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</si>
  <si>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</si>
  <si>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</si>
  <si>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</si>
  <si>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</si>
  <si>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</si>
  <si>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</si>
  <si>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</si>
  <si>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</si>
  <si>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</si>
  <si>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</si>
  <si>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</si>
  <si>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</si>
  <si>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</si>
  <si>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</si>
  <si>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</si>
  <si>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</si>
  <si>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</si>
  <si>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</si>
  <si>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</si>
  <si>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</si>
  <si>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</si>
  <si>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</si>
  <si>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</si>
  <si>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</si>
  <si>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</si>
  <si>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</si>
  <si>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</si>
  <si>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</si>
  <si>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</si>
  <si>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</si>
  <si>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</si>
  <si>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</si>
  <si>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</si>
  <si>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</si>
  <si>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</si>
  <si>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</si>
  <si>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</si>
  <si>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</si>
  <si>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</si>
  <si>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</si>
  <si>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</si>
  <si>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</si>
  <si>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</si>
  <si>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</si>
  <si>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</si>
  <si>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</si>
  <si>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</si>
  <si>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</si>
  <si>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</si>
  <si>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</si>
  <si>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</si>
  <si>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</si>
  <si>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</si>
  <si>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</si>
  <si>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</si>
  <si>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</si>
  <si>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</si>
  <si>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</si>
  <si>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</si>
  <si>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</si>
  <si>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</si>
  <si>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</si>
  <si>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</si>
  <si>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</si>
  <si>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</si>
  <si>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</si>
  <si>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</si>
  <si>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</si>
  <si>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</si>
  <si>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</si>
  <si>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</si>
  <si>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</si>
  <si>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</si>
  <si>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</si>
  <si>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</si>
  <si>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</si>
  <si>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</si>
  <si>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</si>
  <si>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</si>
  <si>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</si>
  <si>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</si>
  <si>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</si>
  <si>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</si>
  <si>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</si>
  <si>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</si>
  <si>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</si>
  <si>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</si>
  <si>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</si>
  <si>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</si>
  <si>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</si>
  <si>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</si>
  <si>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</si>
  <si>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</si>
  <si>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</si>
  <si>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</si>
  <si>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</si>
  <si>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</si>
  <si>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</si>
  <si>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</si>
  <si>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</si>
  <si>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</si>
  <si>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</si>
  <si>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</si>
  <si>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</si>
  <si>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</si>
  <si>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</si>
  <si>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</si>
  <si>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</si>
  <si>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</si>
  <si>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</si>
  <si>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</si>
  <si>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</si>
  <si>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</si>
  <si>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</si>
  <si>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</si>
  <si>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</si>
  <si>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</si>
  <si>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</si>
  <si>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</si>
  <si>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</si>
  <si>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</si>
  <si>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</si>
  <si>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</si>
  <si>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</si>
  <si>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</si>
  <si>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</si>
  <si>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</si>
  <si>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</si>
  <si>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</si>
  <si>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</si>
  <si>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</si>
  <si>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</si>
  <si>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</si>
  <si>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</si>
  <si>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</si>
  <si>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</si>
  <si>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</si>
  <si>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</si>
  <si>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</si>
  <si>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</si>
  <si>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</si>
  <si>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</si>
  <si>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</si>
  <si>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</si>
  <si>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</si>
  <si>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</si>
  <si>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</si>
  <si>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</si>
  <si>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</si>
  <si>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</si>
  <si>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</si>
  <si>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</si>
  <si>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</si>
  <si>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</si>
  <si>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</si>
  <si>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</si>
  <si>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</si>
  <si>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</si>
  <si>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</si>
  <si>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</si>
  <si>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</si>
  <si>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</si>
  <si>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</si>
  <si>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</si>
  <si>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</si>
  <si>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</si>
  <si>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</si>
  <si>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</si>
  <si>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</si>
  <si>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</si>
  <si>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</si>
  <si>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</si>
  <si>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</si>
  <si>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</si>
  <si>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</si>
  <si>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</si>
  <si>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</si>
  <si>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</si>
  <si>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</si>
  <si>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</si>
  <si>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</si>
  <si>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</si>
  <si>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</si>
  <si>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</si>
  <si>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</si>
  <si>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</si>
  <si>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</si>
  <si>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</si>
  <si>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</si>
  <si>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</si>
  <si>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</si>
  <si>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</si>
  <si>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</si>
  <si>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</si>
  <si>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</si>
  <si>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</si>
  <si>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</si>
  <si>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</si>
  <si>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</si>
  <si>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</si>
  <si>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</si>
  <si>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</si>
  <si>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</si>
  <si>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</si>
  <si>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</si>
  <si>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</si>
  <si>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</si>
  <si>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</si>
  <si>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</si>
  <si>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</si>
  <si>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</si>
  <si>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</si>
  <si>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</si>
  <si>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</si>
  <si>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</si>
  <si>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</si>
  <si>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</si>
  <si>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</si>
  <si>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</si>
  <si>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</si>
  <si>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</si>
  <si>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</si>
  <si>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</si>
  <si>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</si>
  <si>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</si>
  <si>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</si>
  <si>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</si>
  <si>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</si>
  <si>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</si>
  <si>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3-13</t>
  </si>
  <si>
    <t>Leach, Colin Wayne</t>
  </si>
  <si>
    <t>Editorial.</t>
  </si>
  <si>
    <t>10.1037/pspi0000226</t>
  </si>
  <si>
    <t>http://doi.apa.org/getdoi.cfm?doi=10.1037/pspi0000226</t>
  </si>
  <si>
    <t>30-32</t>
  </si>
  <si>
    <t>Braun, Laura; Göllner, Richard; Rieger, Sven; Trautwein, Ulrich; Spengler, Marion</t>
  </si>
  <si>
    <t>How state and trait versions of self-esteem and depressive symptoms affect their interplay: A longitudinal experimental investigation.</t>
  </si>
  <si>
    <t>10.1037/pspp0000295</t>
  </si>
  <si>
    <t>http://doi.apa.org/getdoi.cfm?doi=10.1037/pspp0000295</t>
  </si>
  <si>
    <t>States and traits are important concepts in psychological research. They can be operationalized (a) by using measures that employ different time frames and (b) by applying statistical models that decompose the variance. However, the effects of using variations in states and traits by applying measurement and modeling approaches have yet to be merged and studied systematically. The present study addressed this topic by revisiting an intensively studied research question, namely: What is the longitudinal relation between self-esteem and depressive symptoms? To do so, we created state and trait versions of questionnaires by systematically changing the time frame (“during the last 2 weeks” vs. “in general”) that was used to measure self-esteem and depressive symptoms and in addition, by using state-trait statistical models. We conducted an exploratory study (N ϭ 683) and a confirmatory replication study (N ϭ 1,087) with samples of university students, designed as a 2 ϫ 2 longitudinal experiment with 4 time points spanning 1 semester. Our results indicated that first, consistently across the 2 studies, trait time frames revealed higher proportions of trait variance than state time frames. Second, across the 2 studies, the well-researched vulnerability effect, which postulates that low self-esteem predicts depressive symptoms, only held when trait time frames for self-esteem were applied and traditional cross-lagged models were used. Third, when controlling for stable trait differences, cross-lagged results were least consistent when trait time frames were used, which highlighted the interdependency involved in measuring and modeling states and traits.</t>
  </si>
  <si>
    <t>206-225</t>
  </si>
  <si>
    <t>Murray, Sandra L.; Lamarche, Veronica; Seery, Mark D.; Jung, Han Young; Griffin, Dale W.; Brinkman, Craig</t>
  </si>
  <si>
    <t>The social-safety system: Fortifying relationships in the face of the unforeseeable.</t>
  </si>
  <si>
    <t>10.1037/pspi0000245</t>
  </si>
  <si>
    <t>http://doi.apa.org/getdoi.cfm?doi=10.1037/pspi0000245</t>
  </si>
  <si>
    <t>A model of the social-safety system is proposed to explain how people sustain a sense of safety in the relational world when they are not able to foresee the behavior of others. In this model, people can escape the acute anxiety posed by agents in their personal relational world behaving unexpectedly (e.g., spouse, child) by defensively imposing well-intentioned motivations on the agents controlling their sociopolitical relational world (e.g., President, Congress). Conversely, people can escape the acute anxiety posed by sociopolitical agents behaving unexpectedly by defensively imposing well-intentioned motivations on the agents controlling their personal relational world. Two daily diary studies, a longitudinal study of the 2018 midterm election, and a 3-year longitudinal study of newlyweds supported the hypotheses. On a daily basis, people who were less certain they could trust their romantic partner defended against acutely unforeseeable behavior in one relational world by affirming faith in the well-intentioned motivations of agents in the alternate world. Moreover, when people were more in the personal daily habit of finding safety in the alternate relational world in the face of the unexpected, those who were initially uncertain they could trust their romantic partner later evidenced greater comfort depending on their personal relationship partners.</t>
  </si>
  <si>
    <t>99-130</t>
  </si>
  <si>
    <t>Levine, Emma; Munguia Gomez, David</t>
  </si>
  <si>
    <t>“I’m just being honest.” When and why honesty enables help versus harm.</t>
  </si>
  <si>
    <t>10.1037/pspi0000242</t>
  </si>
  <si>
    <t>http://doi.apa.org/getdoi.cfm?doi=10.1037/pspi0000242</t>
  </si>
  <si>
    <t>Although honesty is typically conceptualized as a virtue, it often conflicts with other equally important moral values, such as avoiding interpersonal harm. In the present research, we explore when and why honesty enables helpful versus harmful behavior. Across 5 incentive-compatible experiments in the context of advice-giving and economic games, we document four central results. First, honesty enables selfish harm: people are more likely to engage in and justify selfish behavior when selfishness is associated with honesty than when it is not. Second, people are selectively honest: people are more likely to be honest when honesty is associated with selfishness than when honesty is associated with altruism. Third, these effects are more consistent with genuine, rather than motivated, preferences for honesty. Fourth, even when individuals have no selfish incentive to be honest, honesty can lead to interpersonal harm because people avoid information about how their honest behavior affects others. This research unearths new insights on the mechanisms underlying moral choice, and consequently, the contexts in which moral principles are a force of good versus a force of evil.</t>
  </si>
  <si>
    <t>33-56</t>
  </si>
  <si>
    <t>Trawalter, Sophie; Hoffman, Kelly; Palmer, Lindsay</t>
  </si>
  <si>
    <t>Out of place: Socioeconomic status, use of public space, and belonging in higher education.</t>
  </si>
  <si>
    <t>10.1037/pspi0000248</t>
  </si>
  <si>
    <t>http://doi.apa.org/getdoi.cfm?doi=10.1037/pspi0000248</t>
  </si>
  <si>
    <t>Those from low socioeconomic status (SES) often lack access to public space and, when they have access, they are often discouraged from using public space. Scholars from human geography and related fields have argued that this limits engagement in civic life and undermines sense of belonging in one’s community. In the present work, we consider whether lower-SES students face this predicament in higher education, particularly at elite public institutions. Across four studies, we find that, compared with higher-SES students, lower-SES students use public space on campus less—iconic public space in particular—and this can mediate the relationship between SES and sense of belonging at the University. We also find that experimentally increasing students’ use of public space can reduce and even close SES gaps in felt belonging. Taken together, the present studies suggest that use of public space matters for belonging and for understanding gaps in belonging. This work contributes to our understanding of SES disparities in higher education. More generally, it illustrates the importance of public space.</t>
  </si>
  <si>
    <t>131-144</t>
  </si>
  <si>
    <t>Orth, Ulrich; Dapp, Laura C.; Erol, Ruth Yasemin; Krauss, Samantha; Luciano, Eva C.</t>
  </si>
  <si>
    <t>Development of domain-specific self-evaluations: A meta-analysis of longitudinal studies.</t>
  </si>
  <si>
    <t>10.1037/pspp0000378</t>
  </si>
  <si>
    <t>http://doi.apa.org/getdoi.cfm?doi=10.1037/pspp0000378</t>
  </si>
  <si>
    <t>145-172</t>
  </si>
  <si>
    <t>Willroth, Emily C.; Atherton, Olivia E.; Robins, Richard W.</t>
  </si>
  <si>
    <t>Life satisfaction trajectories during adolescence and the transition to young adulthood: Findings from a longitudinal study of Mexican-origin youth.</t>
  </si>
  <si>
    <t>10.1037/pspp0000294</t>
  </si>
  <si>
    <t>http://doi.apa.org/getdoi.cfm?doi=10.1037/pspp0000294</t>
  </si>
  <si>
    <t>192-205</t>
  </si>
  <si>
    <t>Si, Kao; Dai, Xianchi; Wyer, Robert S.</t>
  </si>
  <si>
    <t>The friend number paradox.</t>
  </si>
  <si>
    <t>10.1037/pspi0000244</t>
  </si>
  <si>
    <t>http://doi.apa.org/getdoi.cfm?doi=10.1037/pspi0000244</t>
  </si>
  <si>
    <t>84-98</t>
  </si>
  <si>
    <t>Cruwys, Tegan; Greenaway, Katharine H.; Ferris, Laura J.; Rathbone, Joanne A.; Saeri, Alexander K.; Williams, Elyse; Parker, Stacey L.; Chang, Melissa X-L.; Croft, Nicholas; Bingley, William; Grace, Laura</t>
  </si>
  <si>
    <t>When trust goes wrong: A social identity model of risk taking.</t>
  </si>
  <si>
    <t>10.1037/pspi0000243</t>
  </si>
  <si>
    <t>http://doi.apa.org/getdoi.cfm?doi=10.1037/pspi0000243</t>
  </si>
  <si>
    <t>57-83</t>
  </si>
  <si>
    <t>Bradshaw, Emma L.; Sahdra, Baljinder K.; Ciarrochi, Joseph; Parker, Philip D.; Martos, Tamás; Ryan, Richard M.</t>
  </si>
  <si>
    <t>A configural approach to aspirations: The social breadth of aspiration profiles predicts well-being over and above the intrinsic and extrinsic aspirations that comprise the profiles.</t>
  </si>
  <si>
    <t>10.1037/pspp0000374</t>
  </si>
  <si>
    <t>http://doi.apa.org/getdoi.cfm?doi=10.1037/pspp0000374</t>
  </si>
  <si>
    <t>226-256</t>
  </si>
  <si>
    <t>Enisman, Maya; Shpitzer, Hila; Kleiman, Tali</t>
  </si>
  <si>
    <t>Choice changes preferences, not merely reflects them: A meta-analysis of the artifact-free free-choice paradigm.</t>
  </si>
  <si>
    <t>10.1037/pspa0000263</t>
  </si>
  <si>
    <t>http://doi.apa.org/getdoi.cfm?doi=10.1037/pspa0000263</t>
  </si>
  <si>
    <t>16-29</t>
  </si>
  <si>
    <t>de Moor, Elisabeth L.; Denissen, Jaap J. A.; Emons, Wilco H. M.; Bleidorn, Wiebke; Luhmann, Maike; Orth, Ulrich; Chung, Joanne M.</t>
  </si>
  <si>
    <t>Self-esteem and satisfaction with social relationships across time.</t>
  </si>
  <si>
    <t>10.1037/pspp0000379</t>
  </si>
  <si>
    <t>http://doi.apa.org/getdoi.cfm?doi=10.1037/pspp0000379</t>
  </si>
  <si>
    <t>173-191</t>
  </si>
  <si>
    <t>Reeves, Stephanie L.; Henderson, Marlone D.; Cohen, Geoffrey L.; Steingut, Rebecca R.; Hirschi, Quinn; Yeager, David S.</t>
  </si>
  <si>
    <t>Psychological affordances help explain where a self-transcendent purpose intervention improves performance.</t>
  </si>
  <si>
    <t>10.1037/pspa0000246</t>
  </si>
  <si>
    <t>http://doi.apa.org/getdoi.cfm?doi=10.1037/pspa0000246</t>
  </si>
  <si>
    <t>Frey, Renato; Richter, David; Schupp, Jürgen; Hertwig, Ralph; Mata, Rui</t>
  </si>
  <si>
    <t>Identifying robust correlates of risk preference: A systematic approach using specification curve analysis.</t>
  </si>
  <si>
    <t>10.1037/pspp0000287</t>
  </si>
  <si>
    <t>http://doi.apa.org/getdoi.cfm?doi=10.1037/pspp0000287</t>
  </si>
  <si>
    <t>People’s risk preferences are thought to be central to many consequential real-life decisions, making it important to identify robust correlates of this construct. Various psychological theories have put forth a series of candidate correlates, yet the strength and robustness of their associations remain unclear because of disparate operationalizations of risk preference and analytic limitations in past research. We addressed these issues with a study involving several operationalizations of risk preference (all collected from each participant in a diverse sample of the German population; N ϭ 916), and by adopting an exhaustive modeling approach—specification curve analysis. Our analyses of 6 candidate correlates (household income, sex, age, fluid intelligence, crystallized intelligence, years of education) suggest that sex and age have robust and consistent associations with risk preference, whereas the other candidate correlates show weaker and more (domain-) specific associations (except for crystallized intelligence, for which there were no robust associations). The results further demonstrate the important role of construct operationalization when assessing people’s risk preferences: Self-reported propensity measures picked up various associations with the proposed correlates, but (incentivized) behavioral measures largely failed to do so. In short, the associations between the 6 candidate correlates and risk preference depend mostly on how risk preference is measured, rather than whether and which control variables are included in the model specifications. The present findings inform several theories that have suggested candidate correlates of risk preference, and illustrate how personality research may profit from exhaustive modeling techniques to improve theory and measurement of essential constructs.</t>
  </si>
  <si>
    <t>538-557</t>
  </si>
  <si>
    <t>Van Tongeren, Daryl R.; DeWall, C. Nathan; Chen, Zhansheng; Sibley, Chris G.; Bulbulia, Joseph</t>
  </si>
  <si>
    <t>Religious residue: Cross-cultural evidence that religious psychology and behavior persist following deidentification.</t>
  </si>
  <si>
    <t>10.1037/pspp0000288</t>
  </si>
  <si>
    <t>http://doi.apa.org/getdoi.cfm?doi=10.1037/pspp0000288</t>
  </si>
  <si>
    <t>More than 1 billion people worldwide report no religious affiliation. These religious “nones” represent the world’s third largest religion-related identity group and are a diverse group, with some having previous religious identification and others never identifying as religious. We examined how 3 forms of religious identification— current, former, and never—influence a range of cognitions, emotions, and behavior. Three studies using nationally representative samples of religious Western (United States), secular Western (Netherlands, New Zealand) and Eastern (Hong Kong) cultures showed evidence of a religious residue effect: Formerly religious individuals (i.e., religious “dones”) differed from never religious and currently religious individuals in cognitive, emotional, and behavioral processes. Study 1 (n ϭ 3,071) offered initial cross-cultural evidence, which was extended in a preregistered replication study that also included measures of charitable contribution (Study 2; n ϭ 1,626). Study 3 (N ϭ 31,604) found that individuals who deidentified were still relatively likely to engage in prosocial behavior (e.g., volunteering) after leaving religion. This research has broad implications for understanding changing global trends in religious identification and their consequences for psychology and behavior.</t>
  </si>
  <si>
    <t>484-503</t>
  </si>
  <si>
    <t>Cuadrado, Dámaris; Salgado, Jesús F.; Moscoso, Silvia</t>
  </si>
  <si>
    <t>Personality, intelligence, and counterproductive academic behaviors: A meta-analysis.</t>
  </si>
  <si>
    <t>10.1037/pspp0000285</t>
  </si>
  <si>
    <t>http://doi.apa.org/getdoi.cfm?doi=10.1037/pspp0000285</t>
  </si>
  <si>
    <t>Counterproductive academic behaviors (CAB) are a major problem for educational institutions all over the world. For this reason, to determine the potential predictors of CAB is relevant. After defining CAB and introducing a typology of seven CABs facets (i.e., cheating, absenteeism, plagiarism, deception, breach of rules, low effort, and misuse of resources), this study reports on a comprehensive meta-analysis carried out to estimate the relationships between CAB and its facets with the Big Five personality dimensions and intelligence. Results showed that conscientiousness (K ϭ 77, N ϭ 31,473, ␳ ϭ Ϫ.28) and agreeableness (K ϭ 56, N ϭ 24,436, ␳ ϭ Ϫ.14) were predictors of the student’s propensity to engage in CAB. Conscientiousness also predicted the 7 facets of CAB, particularly absenteeism (␳ ϭ Ϫ.30), cheating (␳ ϭ Ϫ.34), misuse of resources (␳ ϭ Ϫ.32), low effort (␳ ϭ Ϫ.29), and breach of rules (␳ ϭ Ϫ.27). Intelligence showed a negative relationship with CAB (K ϭ 55, N ϭ 30,052, ␳ ϭ Ϫ.19), and it was the best predictor of deception (K ϭ 18, N ϭ 3,575 ␳ ϭ Ϫ.48). The educational level, the type of cognitive tests, and the intelligence factor assessed were relevant moderators of the validity estimates. The validity of a compound of conscientiousness, agreeableness, and intelligence was .42 for predicting overall CAB. Finally, we discuss the theoretical and practical implications of the findings.</t>
  </si>
  <si>
    <t>504-537</t>
  </si>
  <si>
    <t>Everett, Jim Albert Charlton; Clark, Cory J.; Meindl, Peter; Luguri, Jamie B.; Earp, Brian D.; Graham, Jesse; Ditto, Peter H.; Shariff, Azim F.</t>
  </si>
  <si>
    <t>Political differences in free will belief are associated with differences in moralization.</t>
  </si>
  <si>
    <t>10.1037/pspp0000286</t>
  </si>
  <si>
    <t>http://doi.apa.org/getdoi.cfm?doi=10.1037/pspp0000286</t>
  </si>
  <si>
    <t>In 14 studies, we tested whether political conservatives’ stronger free will beliefs were linked to stronger and broader tendencies to moralize and, thus, a greater motivation to assign blame. In Study 1 (meta-analysis of 5 studies, n ϭ 308,499) we show that conservatives have stronger tendencies to moralize than liberals, even for moralization measures containing zero political content (e.g., moral badness ratings of faces and personality traits). In Study 2, we show that conservatives report higher free will belief, and this is statistically mediated by the belief that people should be held morally responsible for their bad behavior (n ϭ 14,707). In Study 3, we show that political conservatism is associated with higher attributions of free will for specific events. Turning to experimental manipulations to test our hypotheses, we show the following: when conservatives and liberals see an action as equally wrong there is no difference in free will attributions (Study 4); when conservatives see an action as less wrong than liberals, they attribute less free will (Study 5); and specific perceptions of wrongness account for the relation between political ideology and free will attributions (Study 6a and 6b). Finally, we show that political conservatives and liberals even differentially attribute free will for the same action depending on who performed it (Studies 7a– d). These results are consistent with our theory that political differences in free will belief are at least partly explicable by conservatives’ tendency to moralize, which strengthens motivation to justify blame with stronger belief in free will and personal accountability.</t>
  </si>
  <si>
    <t>461-483</t>
  </si>
  <si>
    <t>Gasiorowska, Agata; Zaleskiewicz, Tomasz</t>
  </si>
  <si>
    <t>Trading in search of structure: Market relationships as a compensatory control tool.</t>
  </si>
  <si>
    <t>10.1037/pspi0000246</t>
  </si>
  <si>
    <t>http://doi.apa.org/getdoi.cfm?doi=10.1037/pspi0000246</t>
  </si>
  <si>
    <t>Rooting our model in the compensatory control theory, we propose that one reason behind the prevalence of market relationships in modern society is that the fundamental need for orderliness makes them psychologically appealing because of the structure they provide. The initial study confirmed that market relationships are perceived as more structured than communal relationships. In 13 experiments (including 2 preregistered ones), we examined the causal relationship between personal control and preferences for market relationships. First, participants with a threatened sense of control preferred market over communal relationships and interpreted ambiguous social interactions as market-related. Second, the salience of market relationships triggered a sense of control and evoked internal explanations of various events. Finally, priming market relationships reduced the search for other compensatory control tools in the face of external threats. We also demonstrated that market relationships are appealing because of their structure, as perceiving ambiguous situations as market-related after threatening control was moderated by Personal Need for Structure, and the relation between market relationships and the sense of control was mediated by perceived structure. Finally, we tested boundary conditions of the above effects and provided evidence that people facing control threat tend to prefer market-oriented rules in relations with strangers rather than with those close to them, and that the relation between market relationships and sense of control is absent among securely attached individuals. We discuss why market relationships compensate for lack of control and refer to other disciplines to explain this phenomenon.</t>
  </si>
  <si>
    <t>300-334</t>
  </si>
  <si>
    <t>Belmi, Peter; Schroeder, Juliana</t>
  </si>
  <si>
    <t>Human “resources”? Objectification at work.</t>
  </si>
  <si>
    <t>10.1037/pspi0000254</t>
  </si>
  <si>
    <t>http://doi.apa.org/getdoi.cfm?doi=10.1037/pspi0000254</t>
  </si>
  <si>
    <t>People behave differently when at work than not at work; for example, they are less interested in making close friends and use more transactional language (networking vs. socializing). These examples hint at a broader phenomenon: that people engage in more objectification—treating people akin to objects—in work contexts than non work contexts. We propose that objectification is more prevalent at work because people engage in more calculative and strategic thinking (i.e., making decisions by computing the costs and benefits). Seven studies (N ϭ 2,712) test this. In Study 1, participants objectified the same individuals more when they were pictured at work (e.g., in an office) than not at work (e.g., in a coffee shop). In Study 2, there was more objectification when the same event was framed as more (vs. less) work-related. Studies 3a and 3b (experience-sampling studies with 2,300 data points) show that working adults objectify others more during work than non work interactions and demonstrate which situational characteristics enhance objectification. Study 4 manipulates the proposed mechanism: Participants nudged to think less calculatively and strategically showed a reduced tendency to objectify others in work contexts. Considering consequences, job applicants in Study 5 who read company mission statements containing more calculative language expected more objectification and were less interested in applying. Moreover, employees who perceived more objectification in their workplace reported more negative work experiences (e.g., feeling lower belonging, experiencing more incivility; Study 6). Together, these studies provide insight into how objectification arises, where it occurs, and its consequences.</t>
  </si>
  <si>
    <t>384-417</t>
  </si>
  <si>
    <t>Ward, George; De Neve, Jan-Emmanuel; Ungar, Lyle H.; Eichstaedt, Johannes C.</t>
  </si>
  <si>
    <t>(Un)happiness and voting in U.S. presidential elections.</t>
  </si>
  <si>
    <t>10.1037/pspi0000249</t>
  </si>
  <si>
    <t>http://doi.apa.org/getdoi.cfm?doi=10.1037/pspi0000249</t>
  </si>
  <si>
    <t>370-383</t>
  </si>
  <si>
    <t>Kotzur, Patrick F.; Wagner, Ulrich</t>
  </si>
  <si>
    <t>The dynamic relationship between contact opportunities, positive and negative intergroup contact, and prejudice: A longitudinal investigation.</t>
  </si>
  <si>
    <t>10.1037/pspi0000258</t>
  </si>
  <si>
    <t>http://doi.apa.org/getdoi.cfm?doi=10.1037/pspi0000258</t>
  </si>
  <si>
    <t>We investigated the dynamics of naturally increasing contact opportunities, frequencies of positive and negative intergroup contact experiences, and prejudice toward forced migrants, in 2 three-wave longitudinal studies (Study 1, N ϭ 183, adult community sample; Study 2, N ϭ 758, nation-wide adult probability sample) in Germany using latent growth curve and parallel process analyses. We examined (research question 1) whether prejudice increases or decreases with increased contact opportunities; (research question 2) whether the rate of change in prejudice is related to the rate of change of positive/negative contact; (research question 3) whether the trajectories of change in prejudice shift as a function of the histories of prior positive/negative contact; and (research question 4) whether the rate of change in positive/negative contact frequencies depends on prior prejudice levels. Across both studies, prejudice increased with increased contact opportunities, as did positive and negative contact frequencies (ad research question 1). Whereas changes in negative contact were significantly related to changes in prejudice in both studies, no such relationships emerged as significant for positive contact (ad research question 2). We did not find any supportive evidence for our research questions 3 and 4. Overall, our results demonstrate that increased contact opportunities can contribute to increases in prejudice. Moreover, they indicate that the trajectories of negative contact and prejudice may be more substantially intertwined than the trajectories of positive contact and prejudice.</t>
  </si>
  <si>
    <t>418-442</t>
  </si>
  <si>
    <t>Hicks, Lindsey L.; McNulty, James K.; Faure, Ruddy; Meltzer, Andrea L.; Righetti, Francesca; Hofmann, Wilhelm</t>
  </si>
  <si>
    <t>Do people realize how their partners make them feel? Relationship enhancement motives and stress determine the link between implicitly assessed partner attitudes and relationship satisfaction.</t>
  </si>
  <si>
    <t>10.1037/pspi0000247</t>
  </si>
  <si>
    <t>http://doi.apa.org/getdoi.cfm?doi=10.1037/pspi0000247</t>
  </si>
  <si>
    <t>Do people realize the evaluative feelings that are spontaneously activated by their partner? If so, do they use those evaluations when judging their romantic relationships? To answer these questions, we investigated the association between automatic partner attitudes and judgments of relationship satisfaction in 7 studies. Study 1 was a meta-analysis of 86 correlations that revealed a very weak association between implicitly and explicitly assessed relationship evaluations, and Studies 2a–2c revealed that people failed to accurately report their automatic partner attitudes even when specifically asked to do so. Consistent with the idea that such inaccuracy emerged in part because motivational factors led people to override their automatic attitudes, Studies 3 and 4 demonstrated that automatic partner attitudes better aligned with relationship judgments when people were incentivized with money (Study 3) and had dissolved their relationship (Study 4). Nevertheless, consistent with the idea that overriding automatic attitudes requires the opportunity to deliberate, Studies 4 and 5 demonstrated that automatic partner attitudes better aligned with relationship judgments when people experienced more stress at the daily level (Study 4) and yearly for two years (Study 5). In Study 5, the interaction between stress and automatic attitudes emerged controlling indicators of negativity and was further moderated by relationship enhancing motivations among wives. These studies (a) help explain why automatic partner attitudes predict self-reported relationship satisfaction over time and (b) provide support for theories of social cognition suggesting that people have access to implicitly assessed attitudes that is obscured by motivations and opportunities to deliberate.</t>
  </si>
  <si>
    <t>335-369</t>
  </si>
  <si>
    <t>Patil, Indrajeet; Zucchelli, Micaela Maria; Kool, Wouter; Campbell, Stephanie; Fornasier, Federico; Calò, Marta; Silani, Giorgia; Cikara, Mina; Cushman, Fiery</t>
  </si>
  <si>
    <t>Reasoning supports utilitarian resolutions to moral dilemmas across diverse measures.</t>
  </si>
  <si>
    <t>10.1037/pspp0000281</t>
  </si>
  <si>
    <t>http://doi.apa.org/getdoi.cfm?doi=10.1037/pspp0000281</t>
  </si>
  <si>
    <t>443-460</t>
  </si>
  <si>
    <t>Yang, Zheshuai; Hung, Iris W.</t>
  </si>
  <si>
    <t>Creative thinking facilitates perspective taking.</t>
  </si>
  <si>
    <t>10.1037/pspa0000259</t>
  </si>
  <si>
    <t>http://doi.apa.org/getdoi.cfm?doi=10.1037/pspa0000259</t>
  </si>
  <si>
    <t>278-299</t>
  </si>
  <si>
    <t>Manzi, Francesca; Heilman, Madeline E.</t>
  </si>
  <si>
    <t>Breaking the glass ceiling: For one and all?</t>
  </si>
  <si>
    <t>10.1037/pspa0000260</t>
  </si>
  <si>
    <t>http://doi.apa.org/getdoi.cfm?doi=10.1037/pspa0000260</t>
  </si>
  <si>
    <t>257-277</t>
  </si>
  <si>
    <t>Genschow, Oliver; Westfal, Mareike; Crusius, Jan; Bartosch, Léon; Feikes, Kyra Isabel; Pallasch, Nina; Wozniak, Mirella</t>
  </si>
  <si>
    <t>Does social psychology persist over half a century? A direct replication of Cialdini et al.’s (1975) classic door-in-the-face technique.</t>
  </si>
  <si>
    <t>10.1037/pspa0000261</t>
  </si>
  <si>
    <t>http://doi.apa.org/getdoi.cfm?doi=10.1037/pspa0000261</t>
  </si>
  <si>
    <t>e1-e7</t>
  </si>
  <si>
    <t>Rau, Richard; Carlson, Erika N.; Back, Mitja D.; Barranti, Maxwell; Gebauer, Jochen E.; Human, Lauren J.; Leising, Daniel; Nestler, Steffen</t>
  </si>
  <si>
    <t>What is the structure of perceiver effects? On the importance of global positivity and trait-specificity across personality domains and judgment contexts.</t>
  </si>
  <si>
    <t>10.1037/pspp0000278</t>
  </si>
  <si>
    <t>http://doi.apa.org/getdoi.cfm?doi=10.1037/pspp0000278</t>
  </si>
  <si>
    <t>745-764</t>
  </si>
  <si>
    <t>Amit, Adi; Mentser, Sari; Arieli, Sharon; Porzycki, Niva</t>
  </si>
  <si>
    <t>Distinguishing deliberate from systematic thinking.</t>
  </si>
  <si>
    <t>10.1037/pspp0000284</t>
  </si>
  <si>
    <t>http://doi.apa.org/getdoi.cfm?doi=10.1037/pspp0000284</t>
  </si>
  <si>
    <t>Deliberate thinking and systematic thinking are often conflated when contrasted with intuitive thinking. We argue that, in fact, nonintuitive thinking is multidimensional, and that deliberate and systematic thinking are distinct nonintuitive processes. We establish their distinct meanings in 6 studies using 3 research paradigms. Our first paradigm (Studies 1 and 2) takes an individual differences approach. Adopting a meta-analytic design with the addition of new data, we find that deliberate thinking and systematic thinking are differentially associated with personality traits (openness to experience with deliberate thinking; conscientiousness with systematic thinking) and with personal values (self-direction vs. conformity with deliberate thinking; security vs. stimulation with systematic thinking). Our second paradigm (Studies 3 and 4) employs a decision-making task (choosing between different problem types and levels of difficulty) to test for deliberate and systematic thinking in isolation from each other. We show that systematic thinking (in oneself and others) predicts a selection of rule-based over context-based problems, while deliberate thinking predicts a selection of difficult over simple problems. Our third paradigm (Studies 5 and 6) takes a cultural perspective. We show that although deliberate thinking is universally perceived as signifying competence, the contribution of systematic thinking to perceptions of competence is culturally dependent, differing for participants under a collectivistic versus individualistic mindset. Together our findings highlight the need to distinguish between deliberate and systematic thinking and underscore the need for studies of intuitive versus nonintuitive thinking to take a multidimensional perspective.</t>
  </si>
  <si>
    <t>765-788</t>
  </si>
  <si>
    <t>Lucas, Richard E.; Wallsworth, Carol; Anusic, Ivana; Donnellan, M. Brent</t>
  </si>
  <si>
    <t>A direct comparison of the day reconstruction method (DRM) and the experience sampling method (ESM).</t>
  </si>
  <si>
    <t>10.1037/pspp0000289</t>
  </si>
  <si>
    <t>http://doi.apa.org/getdoi.cfm?doi=10.1037/pspp0000289</t>
  </si>
  <si>
    <t>The day reconstruction method (DRM) is an approach to measuring well-being that is designed to approximate the rich data that can be obtained from intensive repeated measures designs like those used in the experience sampling method (ESM). Although some preliminary tests of the validity of the DRM have been conducted, these typically focus on agreement between the 2 methods at very broad levels, rather than focusing on whether the 2 methods provide similar information about the exact same moments. This article reports 2 studies that use ESM and DRM to assess the same moments. Agreement between the 2 measures varied considerably depending on the focus of the analysis. For aggregate assessments of total time spent in situations and average affect in situations, agreement was high; for between-person differences in time use and experienced affect, agreement varied across situations; and for within-person differences in both situations and affect, agreement was quite low. In addition, we found preliminary evidence that the DRM may be more influenced by expectations regarding the pleasantness of situations as compared with ESM. These results suggest that for many common purposes, the DRM does not provide the same information as ESM.</t>
  </si>
  <si>
    <t>816-835</t>
  </si>
  <si>
    <t>Case, Charleen R.; Bae, Katherine K.; Larsen, Karl T.; Maner, Jon K.</t>
  </si>
  <si>
    <t>The precautious nature of prestige: When leaders are hypervigilant to subtle signs of social disapproval.</t>
  </si>
  <si>
    <t>10.1037/pspi0000284</t>
  </si>
  <si>
    <t>http://doi.apa.org/getdoi.cfm?doi=10.1037/pspi0000284</t>
  </si>
  <si>
    <t>Some group leaders exhibit hypervigilance to signs of social disapproval and that vigilance manifests at basic levels of social information processing such as visual attention and face perception. The current research tests hypotheses about when, why, and in whom such vigilance occurs. Across 2 pilot studies and 5 experiments (N ϭ 1,667) we find that, when their social relationships are at stake, prestige-oriented leaders (but not dominance-oriented leaders) overperceive signs of social discontent and disapproval. When delivering public (but not private) critical feedback to subordinates, prestige-oriented leaders attended vigilantly to social cues, especially negative emotional expressions indicating social discontent (Experiment 1). When delivering public (but not private) critical feedback, prestige-oriented leaders were also biased toward perceiving smiles as disingenuous (Experiment 2). Experimental manipulations of prestige produced similar results, suggesting that an orientation toward prestige causes leaders to perceive smiles as disingenuous (Experiment 3), interpret neutral facial expressions as concealing negative, rather than positive, emotions (Experiment 4), and fixate their attention on social cues (Experiment 5). Consistent with error management theory, hypervigilance to signs of social discontent and disapproval may prompt prestige-oriented leaders to strengthen their social relationships and help them avoid losing the support of their group. These findings are among the first to illuminate basic cognitive processes underlying the psychology of prestige.</t>
  </si>
  <si>
    <t>694-715</t>
  </si>
  <si>
    <t>Pavetich, Melissa; Stathi, Sofia</t>
  </si>
  <si>
    <t>Meta-humanization reduces prejudice, even under high intergroup threat.</t>
  </si>
  <si>
    <t>10.1037/pspi0000259</t>
  </si>
  <si>
    <t>http://doi.apa.org/getdoi.cfm?doi=10.1037/pspi0000259</t>
  </si>
  <si>
    <t>Meta-dehumanization, the perception your group has been given less than human qualities, contributes to a vicious cycle of outgroup dehumanization and hostility, such as hate crimes and support for discriminatory policies. Minimal research has investigated potential benefits of meta-humanization, or perceiving your group has been given dignified qualities. Across 7 studies (N ϭ 1,261) in Canada and the United Kingdom, we focus on Muslim–non-Muslim relations and provide the first empirical evidence to suggest that (a) there is an indirect effect of meta-humanization through outgroup humanization that reduces prejudice and (b) that perceived high intergroup threat moderates the indirect effect of metahumanization. Studies 1a and 1b reveal that humanization mediates the indirect effect of metahumanization on prejudice. Studies 2a and 2b replicate these results as well as demonstrate that perceived threat moderates the indirect effect, and Study 2c extends this by testing the perspective of Muslims. Studies 3a and 3b further demonstrate an interaction between high threat and meta-humanization on prejudice and interest in intergroup contact. We conclude by discussing the implications of our results for the growing literature on meta-dehumanization, meta-humanization, and intergroup relations more broadly.</t>
  </si>
  <si>
    <t>651-671</t>
  </si>
  <si>
    <t>Walker, Jesse; Gilovich, Thomas</t>
  </si>
  <si>
    <t>The streaking star effect: Why people want superior performance by individuals to continue more than identical performance by groups.</t>
  </si>
  <si>
    <t>10.1037/pspa0000256</t>
  </si>
  <si>
    <t>http://doi.apa.org/getdoi.cfm?doi=10.1037/pspa0000256</t>
  </si>
  <si>
    <t>We present evidence in 9 studies (n ϭ 2,625) for the Streaking Star Effect—people’s greater desire to see runs of successful performance by individuals continue more than identical runs of success by groups. We find this bias in an obscure Italian sport (Study 1), a British trivia competition (Study 2), and a tennis competition in which the number of individual versus team competitors is held constant (Study 3). This effect appears to result from individual streaks of success inspiring more awe than group streaks—and that people enjoying being awe-inspired. In Studies 4 and 5, we found that the experience of awe inspired by an individual streak drives the effect, a result that is itself driven by the greater dispositional attributions people make for the success of individuals as opposed to groups (Study 6). We demonstrate in Studies 7a and 7b that this effect is not an artifact of identifiability. Finally, Study 8 illustrates how the Streaking Star Effect impacts people’s beliefs about the appropriate market share for companies run by a successful individual versus a successful management team. We close by discussing implications of this effect for consumer behavior, and for how people react to economic inequality reflected in the success of individuals versus groups.</t>
  </si>
  <si>
    <t>559-575</t>
  </si>
  <si>
    <t>Hong, Youngki; Ratner, Kyle G.</t>
  </si>
  <si>
    <t>Minimal but not meaningless: Seemingly arbitrary category labels can imply more than group membership.</t>
  </si>
  <si>
    <t>10.1037/pspa0000255</t>
  </si>
  <si>
    <t>http://doi.apa.org/getdoi.cfm?doi=10.1037/pspa0000255</t>
  </si>
  <si>
    <t>Minimal group paradigms tend to involve contrived group distinctions, such as dot estimation tendencies and aesthetic preferences. Researchers assume that these novel category distinctions lack informational value. Our research tests this notion. Specifically, we used the classic overestimator versus underestimator and Klee versus Kandinsky minimal group paradigms to assess how category labels influence minimal group responses. In Study 1, we show that participants represented ingroup faces more favorably than outgroup faces, but also represented overestimator and underestimator category labels differently. In fact, the category label effect was larger than the intergroup effect, even though participants were told that estimation tendencies were unrelated to other cognitive tendencies or personality traits. In Study 2, we demonstrate that Klee and Kandinsky were also represented differently, but in this case, the intergroup effect was stronger than the category label effect. In Studies 3 and 4, we examined effects of category labels on how participants allocate resources to, evaluate, and ascribe traits to ingroup and outgroup members. We found both category label and intergroup effects when participants were assigned to overestimator and underestimator groups. However, we found only the intergroup effect when participants were assigned to Klee and Kandinsky groups. Together, this work advances but does not upend understanding of minimal group effects. We robustly replicate minimal intergroup bias in mental representations of faces, evaluations, trait inferences, and resource allocations. At the same time, we show that seemingly arbitrary category labels can imply characteristics about groups that may influence responses in intergroup contexts.</t>
  </si>
  <si>
    <t>576-600</t>
  </si>
  <si>
    <t>Sanchez, Carmen; Dunning, David</t>
  </si>
  <si>
    <t>Jumping to conclusions: Implications for reasoning errors, false belief, knowledge corruption, and impeded learning.</t>
  </si>
  <si>
    <t>10.1037/pspp0000375</t>
  </si>
  <si>
    <t>http://doi.apa.org/getdoi.cfm?doi=10.1037/pspp0000375</t>
  </si>
  <si>
    <t>In schizophrenia research, patients who “jump to conclusions” in probabilistic reasoning tasks tend to display impaired decision-making and delusional belief. In five studies, we examined whether jumping to conclusions (JTC) was similarly associated with decision impairments in a nonclinical sample, such as reasoning errors, false belief, overconfidence, and diminished learning. In Studies 1a and 1b, JTC was associated with errors stimulated by automatic reasoning, oddball beliefs such as conspiracy theories, and overconfidence. We traced these deficits to an absence of controlled processing rather than to an undue impact of automatic thinking, while ruling out roles for plausible alternative individual differences. In Studies 2 and 3, JTC was associated with higher confidence despite diminished performance in a novel probabilistic learning task (i.e., diagnosing illnesses), in part because those who exhibited JTC behavior were prone to overly exuberant theorizing, with no or little data, about how to approach the task early on. In Study 4, we adapted intervention materials used in schizophrenia treatment to train participants to avoid JCT. The intervention quelled overconfidence in the probabilistic learning task. In summary, this research suggests that a fruitful crosstalk may exist between research on psychopathology and work on social cognition within the general public.</t>
  </si>
  <si>
    <t>789-815</t>
  </si>
  <si>
    <t>Columbus, Simon; Molho, Catherine; Righetti, Francesca; Balliet, Daniel</t>
  </si>
  <si>
    <t>Interdependence and cooperation in daily life.</t>
  </si>
  <si>
    <t>10.1037/pspi0000253</t>
  </si>
  <si>
    <t>http://doi.apa.org/getdoi.cfm?doi=10.1037/pspi0000253</t>
  </si>
  <si>
    <t>626-650</t>
  </si>
  <si>
    <t>Todd, Andrew R.; Johnson, David J.; Lassetter, Bethany; Neel, Rebecca; Simpson, Austin J.; Cesario, Joseph</t>
  </si>
  <si>
    <t>Category salience and racial bias in weapon identification: A diffusion modeling approach.</t>
  </si>
  <si>
    <t>10.1037/pspi0000279</t>
  </si>
  <si>
    <t>http://doi.apa.org/getdoi.cfm?doi=10.1037/pspi0000279</t>
  </si>
  <si>
    <t>672-693</t>
  </si>
  <si>
    <t>Lemay, Edward P.; Ryan, Joshua E.; Teneva, Nadya</t>
  </si>
  <si>
    <t>Pursuing interpersonal value: An interdependence perspective.</t>
  </si>
  <si>
    <t>10.1037/pspi0000289</t>
  </si>
  <si>
    <t>http://doi.apa.org/getdoi.cfm?doi=10.1037/pspi0000289</t>
  </si>
  <si>
    <t>716-744</t>
  </si>
  <si>
    <t>Dupree, Cydney H.; Torrez, Brittany; Obioha, Obianuju; Fiske, Susan T.</t>
  </si>
  <si>
    <t>Race–status associations: Distinct effects of three novel measures among White and Black perceivers.</t>
  </si>
  <si>
    <t>10.1037/pspa0000257</t>
  </si>
  <si>
    <t>http://doi.apa.org/getdoi.cfm?doi=10.1037/pspa0000257</t>
  </si>
  <si>
    <t>601-625</t>
  </si>
  <si>
    <t>Mõttus, René; Rozgonjuk, Dmitri</t>
  </si>
  <si>
    <t>Development is in the details: Age differences in the Big Five domains, facets, and nuances.</t>
  </si>
  <si>
    <t>10.1037/pspp0000276</t>
  </si>
  <si>
    <t>http://doi.apa.org/getdoi.cfm?doi=10.1037/pspp0000276</t>
  </si>
  <si>
    <t>We examined the extent to which the Big Five domains, 30 facets, and nuances (uniquely represented by individual questionnaire items) capture age differences in personality, expecting domains to contain the least and nuances the most age-related information. We used an Internet sample (N ϭ 24,000), evenly distributed between ages of 18 and 50 years and tested with a 300-item questionnaire. Separately based on domains, facets, and items, we trained models to predict age in one part of the sample and tested their predictive accuracy in another part. Big Five domains predicted age with an accuracy of r ϭ .28, whereas facets’ (r ϭ .44) and items’ (r ϭ .65) predictions were more accurate. Less than 15% of the sample was needed to train models to their optimal accuracy. Residualizing the 300 items for all facets had no impact on their predictive accuracy, suggesting that age differences in specific behaviors, thoughts, and feelings (i.e., items) were not because of domains and facets but mostly unique to nuances. These findings replicated in a multisample dataset tested with another questionnaire. We found little evidence that age differences only appeared nuanced because items referred to age-graded roles or experiences. Therefore, a substantial part of personality development may be uniquely ascribed to narrow personality characteristics, suggesting the possibility for a many-dimensional representation of personality development. Besides theoretical implications, we provide concrete illustrations of how this can open new research avenues by enabling to study systematic variations between traits.</t>
  </si>
  <si>
    <t>1035-1048</t>
  </si>
  <si>
    <t>Ludeke, Steven G.; Gensowski, Miriam; Junge, Sarah Y.; Kirkpatrick, Robert M.; John, Oliver P.; Andersen, Simon Calmar</t>
  </si>
  <si>
    <t>Does parental education influence child educational outcomes? A developmental analysis in a full-population sample and adoptee design.</t>
  </si>
  <si>
    <t>10.1037/pspp0000314</t>
  </si>
  <si>
    <t>http://doi.apa.org/getdoi.cfm?doi=10.1037/pspp0000314</t>
  </si>
  <si>
    <t>Children’s educational outcomes are strongly correlated with their parents’ educational attainment. This finding is often attributed to the family environment—assuming, for instance, that parents’ behavior and resources affect their children’s educational outcomes. However, such inferences of a causal role of the family environment depend on the largely untested assumption that such relationships do not simply reflect genes shared between parent and child. We examine this assumption with an adoptee design in full-population cohorts from Danish administrative data. We test whether parental education predicts children’s educational outcomes in both biological and adopted children, looking at four components of the child’s educational development: (I) the child’s conscientiousness during compulsory schooling, (II) academic performance in those same years, (III) enrollment in academically challenging high schools, and (IV) graduation success. Parental education was a substantial predictor of each of these child outcomes in the full population. However, little intergenerational correlation in education was observed in the absence of genetic similarity between parent and child—that is, among adoptees. Further analysis showed that what links adoptive parents’ education did have with later-occurring components such as educational attainment (IV) and enrollment (III) appeared to be largely attributable to effects identifiable earlier in development, namely early academic performance (II). The primary nongenetic mechanisms by which education is transmitted across generations may thus have their effects on children early in their educational development, even as the consequences of those early effects persist throughout the child’s educational development.</t>
  </si>
  <si>
    <t>1074-1090</t>
  </si>
  <si>
    <t>Winter, Kevin; Scholl, Annika; Sassenberg, Kai</t>
  </si>
  <si>
    <t>A matter of flexibility: Changing outgroup attitudes through messages with negations.</t>
  </si>
  <si>
    <t>10.1037/pspi0000305</t>
  </si>
  <si>
    <t>http://doi.apa.org/getdoi.cfm?doi=10.1037/pspi0000305</t>
  </si>
  <si>
    <t>Attitudes toward outgroups are an important determinant of peaceful coexistence in diverse societies, but it is difficult to improve them. The current research studies the impact of messages with negations on outgroup attitudes, more specifically on outgroup trust. All studies were preregistered. Using different target groups, Studies 1 and 2 provide evidence for the prediction that communicating negations (e.g., “they are not deceptive”) enhances outgroup trust (more so than affirmations, such as “they are reliable,” and no messages) among people who are initially low in outgroup trust. Three additional studies (Studies 3a, 3b, and 4), using both a causal chain approach and (moderated) mediation analysis, demonstrate that negations promote cognitive flexibility which in turn enhances outgroup trust among those initially low in outgroup trust. One final study suggests that these findings generalize to outgroup attitude change per se by showing that communicating negations also results in more moderate attitudes when the dominant initial attitude is positive (Study 5: high warmth) rather than negative (Studies 1– 4: low trustworthiness). As such, communication that negates people’s initial outgroup attitudes could be an effective (previously discounted) intervention to reduce prejudice in intergroup settings.</t>
  </si>
  <si>
    <t>956-976</t>
  </si>
  <si>
    <t>Ayanian, Arin H.; Tausch, Nicole; Acar, Yasemin Gülsüm; Chayinska, Maria; Cheung, Wing-Yee; Lukyanova, Yulia</t>
  </si>
  <si>
    <t>Resistance in repressive contexts: A comprehensive test of psychological predictors.</t>
  </si>
  <si>
    <t>10.1037/pspi0000285</t>
  </si>
  <si>
    <t>http://doi.apa.org/getdoi.cfm?doi=10.1037/pspi0000285</t>
  </si>
  <si>
    <t>Empirical research on the social psychological antecedents of collective action has been conducted almost exclusively in democratic societies, where activism is relatively safe. The present research examines the psychological predictors of collective action intentions in contexts where resistance is met with significant repression by the authorities. Combining recent advancements in the collective action literature, our model examines the unique predictive roles of emotion (anger and fear), political identity consolidation and participative efficacies, politicized identification, and moral obligation, over and above past participation. It further investigates how these variables are shaped by perceptions of risks attributable to repression. Four survey studies test this model among protesters in Russia (N ϭ 305), Ukraine (N ϭ 136), Hong Kong (N ϭ 115), and Turkey (N ϭ 296). Meta-analytic integration of the findings highlights that, unlike in most current accounts of collective action, protesters in these contexts are not primarily driven by political efficacy. Rather, their involvement is contingent upon beliefs in the ability of protest to build a movement (identity consolidation and participative efficacies) and motivated by outrage at state repression, identification with the social movement, and a sense of moral obligation to act on their behalf. Results also confirm that risks attributable to state repression spur rather than quell resistance by increasing outrage, politicized identification, identity consolidation and participative efficacies, and moral obligation. The implications of these findings for models of collective action and our understanding of the motives underlying engagement in repressive contexts are discussed.</t>
  </si>
  <si>
    <t>912-939</t>
  </si>
  <si>
    <t>Rossignac-Milon, Maya; Bolger, Niall; Zee, Katherine S.; Boothby, Erica J.; Higgins, E. Tory</t>
  </si>
  <si>
    <t>Merged minds: Generalized shared reality in dyadic relationships.</t>
  </si>
  <si>
    <t>10.1037/pspi0000266</t>
  </si>
  <si>
    <t>http://doi.apa.org/getdoi.cfm?doi=10.1037/pspi0000266</t>
  </si>
  <si>
    <t>Many everyday conversations, whether between close partners or strangers interacting for the first time, are about the world external to their relationship, such as music, food, or current events. Yet, the focus of most research on interpersonal relationships to date has been on the ways in which partners perceive each other and their relationship. We propose that one critical aspect of interpersonal interactions is developing a sense of dyadic, generalized shared reality—the subjective experience of sharing a set of inner states (e.g., thoughts, feelings, or beliefs) in common with a particular interaction partner about the world in general, including the world external to the relationship. Across 9 studies, we use mixed methods to investigate the unique role of generalized shared reality in interpersonal interactions, both between close partners and strangers. We hypothesize that generalized shared reality predicts how people connect with each other and perceive the world around them. We also investigate the observable, dyadic behavioral signatures of generalized shared reality in interpersonal interactions. Finally, we examine the motivation to uphold an existing sense of generalized shared reality. We hypothesize that couples high on baseline generalized shared reality exhibit motivated, dyadic interaction behaviors to reaffirm their generalized shared reality in the face of experimentally manipulated threat. By identifying a unique dimension of everyday interactions, these studies aim to capture a critical aspect of the lived subjective experience of human relationships that has not been captured before.</t>
  </si>
  <si>
    <t>882-911</t>
  </si>
  <si>
    <t>Orth, Ulrich; Clark, D. Angus; Donnellan, M. Brent; Robins, Richard W.</t>
  </si>
  <si>
    <t>Testing prospective effects in longitudinal research: Comparing seven competing cross-lagged models.</t>
  </si>
  <si>
    <t>10.1037/pspp0000358</t>
  </si>
  <si>
    <t>http://doi.apa.org/getdoi.cfm?doi=10.1037/pspp0000358</t>
  </si>
  <si>
    <t>1013-1034</t>
  </si>
  <si>
    <t>Stoll, Gundula; Rieger, Sven; Nagengast, Benjamin; Trautwein, Ulrich; Rounds, James</t>
  </si>
  <si>
    <t>Stability and change in vocational interests after graduation from high school: A six-wave longitudinal study.</t>
  </si>
  <si>
    <t>10.1037/pspp0000359</t>
  </si>
  <si>
    <t>http://doi.apa.org/getdoi.cfm?doi=10.1037/pspp0000359</t>
  </si>
  <si>
    <t>Vocational interests shape major life decisions and predict major life outcomes. Therefore, it is important to understand how vocational interests develop in young adulthood, a time when young people begin to make their own life decisions. In the present study, we investigated stability and change in vocational interests across a time span of 10 years, including the transition from high school to postsecondary education and the transition into the labor market. Using a large data set comprised of 3,023 German young adults, we provide descriptive information about the longitudinal development of vocational interests across 6 equally spaced time points. We investigated 5 different indicators of stability and change: rank-order stabilities, mean-level changes, changes in variance, profile stabilities, and profile differentiation, as well as gender differences in these indicators. We found high stabilities for the interest scales and interest profiles that increased even more across the period of 10 years. Substantial changes in mean levels occurred primarily in the context of the transition from high school to university, to vocational training, or into the labor market. As expected, there were gender differences in the mean levels, but the developmental patterns in the trajectories of vocational interests were very similar for men and women. Overall, our findings indicate that longitudinal studies with multiple time points are needed to extend knowledge about interest development. In addition, our findings demonstrate that considering normative social transitions may be key to better understanding longitudinal interest development.</t>
  </si>
  <si>
    <t>1091-1116</t>
  </si>
  <si>
    <t>Engeler, Isabelle; Häubl, Gerald</t>
  </si>
  <si>
    <t>Miscalibration in predicting one’s performance: Disentangling misplacement and misestimation.</t>
  </si>
  <si>
    <t>10.1037/pspi0000301</t>
  </si>
  <si>
    <t>http://doi.apa.org/getdoi.cfm?doi=10.1037/pspi0000301</t>
  </si>
  <si>
    <t>940-955</t>
  </si>
  <si>
    <t>Quintus, Martin; Egloff, Boris; Wrzus, Cornelia</t>
  </si>
  <si>
    <t>Daily life processes predict long-term development in explicit and implicit representations of Big Five traits: Testing predictions from the TESSERA (Triggering situations, Expectancies, States and State Expressions, and ReActions) framework.</t>
  </si>
  <si>
    <t>10.1037/pspp0000361</t>
  </si>
  <si>
    <t>http://doi.apa.org/getdoi.cfm?doi=10.1037/pspp0000361</t>
  </si>
  <si>
    <t>This study examined daily life processes and their contribution to long-term continuity and change in explicit and implicit representations of Big 5 traits. The TESSERA framework (Wrzus &amp; Roberts, 2017) served as theoretical background to derive predictions on 3 linked research questions (RQ) regarding (a) trait–state associations (RQ1); (b) antecedents and consequences of personality states (RQ2); as well as (c) processes of personality development (RQ3). We assessed Big 5 traits using self-ratings (i.e., BFI-44) and implicit association tests 4 times across 2 years in a sample of 382 younger (Mage ϭ 21.57 years) and older (Mage ϭ 67.76 years) adults. We also assessed momentary processes in multiple waves of daily diaries (total M ϭ 43.9 days) focusing on people’s most memorable daily experience. As predicted in RQ1, all self-rated traits, and implicit associations of self with conscientiousness, agreeableness, or emotional stability predicted subsequent trait-relevant situations and states. Regarding RQ2 across all trait domains, momentary processes could be generalized as sequences of Triggering situations, Expectancies, States and State Expressions, and ReActions (i.e., TESSERA sequences). With respect to RQ3, states were associated with long-term changes in self-rated conscientiousness and agreeableness, and self-rated and implicitly measured extraversion. Our findings further support the assumption that momentary experiences in daily life can contribute to long-term Big 5 changes, and extend previous research by examining implicit self-concepts and changes therein. The findings highlight the role of triggering situations, expectancies, reactions, and reflection in personality development in addition to trait-relevant states.</t>
  </si>
  <si>
    <t>1049-1073</t>
  </si>
  <si>
    <t>Krems, Jaimie Arona; Williams, Keelah E. G.; Aktipis, Athena; Kenrick, Douglas T.</t>
  </si>
  <si>
    <t>Friendship jealousy: One tool for maintaining friendships in the face of third-party threats?</t>
  </si>
  <si>
    <t>10.1037/pspi0000311</t>
  </si>
  <si>
    <t>http://doi.apa.org/getdoi.cfm?doi=10.1037/pspi0000311</t>
  </si>
  <si>
    <t>977-1012</t>
  </si>
  <si>
    <t>Scott, Andy; Schimel, Jeff; Sharp, Michael</t>
  </si>
  <si>
    <t>Long live A(me)rica! An examination of the interplay between nationalistic–symbolic immortality striving and belief in life after death.</t>
  </si>
  <si>
    <t>10.1037/pspa0000262</t>
  </si>
  <si>
    <t>http://doi.apa.org/getdoi.cfm?doi=10.1037/pspa0000262</t>
  </si>
  <si>
    <t>861-881</t>
  </si>
  <si>
    <t>Bai, Yang; Ocampo, Joseph; Jin, Gening; Chen, Serena; Benet-Martinez, Veronica; Monroy, Maria; Anderson, Craig; Keltner, Dacher</t>
  </si>
  <si>
    <t>Awe, daily stress, and elevated life satisfaction.</t>
  </si>
  <si>
    <t>10.1037/pspa0000267</t>
  </si>
  <si>
    <t>http://doi.apa.org/getdoi.cfm?doi=10.1037/pspa0000267</t>
  </si>
  <si>
    <t>837-860</t>
  </si>
  <si>
    <t>Weidman, Aaron C.; Kross, Ethan</t>
  </si>
  <si>
    <t>Examining emotional tool use in daily life.</t>
  </si>
  <si>
    <t>10.1037/pspp0000292</t>
  </si>
  <si>
    <t>http://doi.apa.org/getdoi.cfm?doi=10.1037/pspp0000292</t>
  </si>
  <si>
    <t>Emotions such as anger, gratitude, envy, and pride can be thought of as tools: They tend to serve context-specific functions in daily life. Prior work has shown that people can use emotions as tools in laboratory contexts, yet it is unclear whether people do use emotions as tools in daily life by intentionally trying to feel or express emotions that could yield context-specific beneficial outcomes. We examined this issue in 6 studies (total N ϭ 1,409) in which participants (a) identified scenarios where specific emotions typically function as tools, (b) recalled episodes of emotional tool use, and (c) reported on emotional tool use in daily life via experience-sampling under experimental instructions. We found that people regularly used emotions as tools in daily life, but that people used positive emotions as tools much more frequently than negative emotions. Yet, when people used positive emotions as tools, this led to less beneficial outcomes than when participants felt positive emotions reactively—in part because using positive emotions as tools felt inauthentic—whereas using negative emotions as tools led to more beneficial outcomes than feeling negative emotions reactively. These findings point to a fascinating paradox: Although people are more willing to use positive (vs. negative) emotions as tools, these choices may not lead people to garner maximal possible benefits of positive emotions, while preventing people from capitalizing on the benefits of using negative emotions as tools. We discuss implications of this work for incorporating emotional tool use into theories of emotion regulation.</t>
  </si>
  <si>
    <t>1344-1366</t>
  </si>
  <si>
    <t>Matz, Sandra C.; Harari, Gabriella M.</t>
  </si>
  <si>
    <t>Personality–place transactions: Mapping the relationships between Big Five personality traits, states, and daily places.</t>
  </si>
  <si>
    <t>10.1037/pspp0000297</t>
  </si>
  <si>
    <t>http://doi.apa.org/getdoi.cfm?doi=10.1037/pspp0000297</t>
  </si>
  <si>
    <t>People actively select their environments, and the environments they select can alter their psychological characteristics in the moment and over time. Such dynamic person– environment transactions are likely to play out in the context of daily life via the places people spend time in (e.g., home, work, or public places like cafes and restaurants). This article investigates personality–place transactions at 3 conceptual levels: stable personality traits, momentary personality states, and short-term personality trait expressions. Three 2-week experience sampling studies (2 exploratory and 1 confirmatory with a total N ϭ 2,350 and more than 63,000 momentary assessments) were used to provide the first large-scale evidence showing that people’s stable Big Five traits are associated with the frequency with which they visit different places on a daily basis. For example, extraverted people reported spending less time at home and more time at cafés, bars, and friends’ houses. The findings also show that spending time in a particular place predicts people’s momentary personality states and their short-term trait expression over time. For example, people reported feeling more extraverted in the moment when spending time at bars/parties, cafés/restaurants, or friends’ houses, compared with when at home. People who showed preferences for spending more time in these places also showed higher levels of short-term trait extraversion over the course of 2 weeks. The findings make theoretical contributions to environmental psychology, personality dynamics, as well as the person– environment transactions literature, and highlight practical implications for a world in which the places people visit can be easily captured via GPS sensors.</t>
  </si>
  <si>
    <t>1367-1385</t>
  </si>
  <si>
    <t>Bareket, Orly; Shnabel, Nurit; Kende, Anna; Knab, Nadine; Bar-Anan, Yoav</t>
  </si>
  <si>
    <t>Need some help, honey? Dependency-oriented helping relations between women and men in the domestic sphere.</t>
  </si>
  <si>
    <t>10.1037/pspi0000292</t>
  </si>
  <si>
    <t>http://doi.apa.org/getdoi.cfm?doi=10.1037/pspi0000292</t>
  </si>
  <si>
    <t>1175-1203</t>
  </si>
  <si>
    <t>Essien, Iniobong; Calanchini, Jimmy; Degner, Juliane</t>
  </si>
  <si>
    <t>Moderators of intergroup evaluation in disadvantaged groups: A comprehensive test of predictions from system justification theory.</t>
  </si>
  <si>
    <t>10.1037/pspi0000302</t>
  </si>
  <si>
    <t>http://doi.apa.org/getdoi.cfm?doi=10.1037/pspi0000302</t>
  </si>
  <si>
    <t>We examined hypotheses proposed by System Justification Theory (SJT; Jost, Banaji, &amp; Nosek, 2004) regarding intergroup evaluation in disadvantaged groups, using large samples of online participants (total N ϭ 715,721), spanning 8 intergroup domains and 14 nations. Using a meta-analytic approach, we tested these hypotheses at the individual level (as SJT is generally articulated), as well as at the social group level. Consistent with SJT, individual-level analyses revealed that disadvantaged groups demonstrated outgroup favoritism on Implicit Association Tests (IATs; i.e., implicit measures), but demonstrated ingroup favoritism or no intergroup preference on self-report (i.e., explicit) measures. Additionally, these average effects were characterized by high heterogeneity, and follow-up exploratory analyses revealed that intergroup evaluation in disadvantaged groups was moderated by the intergroup domain: Whereas some disadvantaged groups consistently displayed outgroup favoritism (e.g., age, weight), others consistently displayed ingroup favoritism (e.g., sexual orientation, religion), and yet others displayed diverging patterns on implicit and explicit measures (e.g., race, ethnicity). Consistent with SJT, intergroup evaluation on all measures was moderated by self-reported conservatism. Furthermore, the magnitude of these relationships depended on the level of analysis, with small effects emerging at the individual level and medium-sized effects emerging at the social group level. Social group-level analyses also indicated that intergroup evaluation in disadvantaged groups was moderated by stigma. Overall, these findings support and extend the predictions of SJT, but the relatively complex patterns of intergroup evaluation in disadvantaged groups identified here illustrate a need for further theory development and more theory-driven research in this domain.</t>
  </si>
  <si>
    <t>1204-1230</t>
  </si>
  <si>
    <t>Ballinger, Taylor; Crocker, Jennifer</t>
  </si>
  <si>
    <t>Understanding Whites’ perceptions of multicultural policies: A (non)zero-sum framework?</t>
  </si>
  <si>
    <t>10.1037/pspi0000315</t>
  </si>
  <si>
    <t>http://doi.apa.org/getdoi.cfm?doi=10.1037/pspi0000315</t>
  </si>
  <si>
    <t>Non-Hispanic Whites can perceive multicultural diversity policies as excluding their group and threatening their identity. However, increasing demographic diversity and the proliferation of organizational diversity efforts may have led Whites to view multicultural policies in more nonzero-sum ways. Reanalyzing nationally representative data, Study 1 showed that over the past 10 years, White Americans have become more supportive of diversity policies that explicitly recognize group memberships and have become less likely to view these policies as harmful to their group. Five experiments further showed that a multicultural (vs. colorblind) policy did not increase Whites’ experiences of social identity threat (Studies 2– 6) or their perceived exclusion from a company’s diversity efforts (Studies 4 – 6). While a multicultural policy increased how much Whites believed an organization generally valued diversity and specifically valued the group differences of racial minorities, it did not decrease how much Whites believed their own group differences were valued (Studies 4 –5). A multicultural policy only threatened Whites when group differences were narrowly defined to exclude their group (Study 6). An internal meta-analysis (N ϭ 1,998) supported these conclusions and found they did not depend on need to belong, ethnic identification, political ideology, or the imagined presence of an outgroup coworker. These findings indicate that non-Hispanic White Americans generally conceptualize multicultural policies in nonzero-sum terms and suggest that (non)zero-sum beliefs may be key to understanding when diversity efforts are likely to elicit backlash from majority group members.</t>
  </si>
  <si>
    <t>1231-1260</t>
  </si>
  <si>
    <t>Iyer, Aarti; Achia, Tulsi</t>
  </si>
  <si>
    <t>Mobilized or marginalized? Understanding low-status groups’ responses to social justice efforts led by high-status groups.</t>
  </si>
  <si>
    <t>10.1037/pspi0000325</t>
  </si>
  <si>
    <t>http://doi.apa.org/getdoi.cfm?doi=10.1037/pspi0000325</t>
  </si>
  <si>
    <t>Members of high-status groups (e.g., men) often lead social justice efforts that seek to benefit low-status groups (e.g., women), but little is known about how observers respond to such instances of visible and influential solidarity. We presented information about a nonprofit organization seeking to address gender (Study 1, N ϭ 198) or racial (Study 2, N ϭ 216) inequality, in which the leadership team was manipulated to include a numerical majority of either high-status group members or low-status group members. Members of low-status groups who read about the majority high-status leadership team reported lower levels of collective action intentions, compared with those who read about the majority low-status leadership team. Mediation analyses (Studies 1 and 2) and an experimental-causal-chain design (Study 3, N ϭ 405) showed that lower collective action intentions in response to the majority high-status leadership team were mediated by participants’ perception of a specific problem presented by high-status group leaders (lower awareness of inequality) and lower levels of hope. Study 4 (N ϭ 555) demonstrated that low-status group members responded more negatively to a majority high-status leadership team in an organization seeking to benefit their low-status ingroup (solidarity context), compared with organizations seeking to benefit other groups (nonsolidarity contexts). Results provide the first evidence that the presence of influential high-status group leaders can discourage members of low-status groups from joining a social justice effort that seeks to benefit their ingroup, and that these negative responses extend beyond preferences predicted by frameworks of ingroup bias and role congruity.</t>
  </si>
  <si>
    <t>1287-1316</t>
  </si>
  <si>
    <t>Horstmann, Kai T.; Rauthmann, John F.; Sherman, Ryne A.; Ziegler, Matthias</t>
  </si>
  <si>
    <t>Unveiling an exclusive link: Predicting behavior with personality, situation perception, and affect in a preregistered experience sampling study.</t>
  </si>
  <si>
    <t>10.1037/pspp0000357</t>
  </si>
  <si>
    <t>http://doi.apa.org/getdoi.cfm?doi=10.1037/pspp0000357</t>
  </si>
  <si>
    <t>1317-1343</t>
  </si>
  <si>
    <t>Roberts, Annabelle R.; Levine, Emma E.; Sezer, Ovul</t>
  </si>
  <si>
    <t>Hiding success.</t>
  </si>
  <si>
    <t>10.1037/pspi0000322</t>
  </si>
  <si>
    <t>http://doi.apa.org/getdoi.cfm?doi=10.1037/pspi0000322</t>
  </si>
  <si>
    <t>1261-1286</t>
  </si>
  <si>
    <t>Edershile, Elizabeth A.; Wright, Aidan G. C.</t>
  </si>
  <si>
    <t>Fluctuations in grandiose and vulnerable narcissistic states: A momentary perspective.</t>
  </si>
  <si>
    <t>10.1037/pspp0000370</t>
  </si>
  <si>
    <t>http://doi.apa.org/getdoi.cfm?doi=10.1037/pspp0000370</t>
  </si>
  <si>
    <t>1386-1414</t>
  </si>
  <si>
    <t>Cohen, Dov; Shin, Faith; Lawless, Robert M.</t>
  </si>
  <si>
    <t>Attitudes, behavior, and institutional inversion: The case of debt.</t>
  </si>
  <si>
    <t>10.1037/pspa0000265</t>
  </si>
  <si>
    <t>http://doi.apa.org/getdoi.cfm?doi=10.1037/pspa0000265</t>
  </si>
  <si>
    <t>1117-1145</t>
  </si>
  <si>
    <t>Rougier, Marine; Schmitz, Mathias; Yzerbyt, Vincent</t>
  </si>
  <si>
    <t>When my actions shape your looks: Experience-based properties of approach/avoidance bias the visual representation of others.</t>
  </si>
  <si>
    <t>10.1037/pspa0000268</t>
  </si>
  <si>
    <t>http://doi.apa.org/getdoi.cfm?doi=10.1037/pspa0000268</t>
  </si>
  <si>
    <t>1146-1174</t>
  </si>
  <si>
    <t>Ok, Ekin; Qian, Yi; Strejcek, Brendan; Aquino, Karl</t>
  </si>
  <si>
    <t>Signaling virtuous victimhood as indicators of Dark Triad personalities.</t>
  </si>
  <si>
    <t>10.1037/pspp0000329</t>
  </si>
  <si>
    <t>http://doi.apa.org/getdoi.cfm?doi=10.1037/pspp0000329</t>
  </si>
  <si>
    <t>We investigate the consequences and predictors of emitting signals of victimhood and virtue. In our first three studies, we show that the virtuous victim signal can facilitate nonreciprocal resource transfer from others to the signaler. Next, we develop and validate a victim signaling scale that we combine with an established measure of virtue signaling to operationalize the virtuous victim construct. We show that individuals with Dark Triad traits—Machiavellianism, Narcissism, Psychopathy—more frequently signal virtuous victimhood, controlling for demographic and socioeconomic variables that are commonly associated with victimization in Western societies. In Study 5, we show that a specific dimension of Machiavellianism—amoral manipulation—and a form of narcissism that reflects a person’s belief in their superior prosociality predict more frequent virtuous victim signaling. Studies 3, 4, and 6 test our hypothesis that the frequency of emitting virtuous victim signal predicts a person’s willingness to engage in and endorse ethically questionable behaviors, such as lying to earn a bonus, intention to purchase counterfeit products and moral judgments of counterfeiters, and making exaggerated claims about being harmed in an organizational context.</t>
  </si>
  <si>
    <t>1634-1661</t>
  </si>
  <si>
    <t>Ganzach, Yoav; Schul, Yaacov</t>
  </si>
  <si>
    <t>Partisan ideological attitudes: Liberals are tolerant; the intelligent are intolerant.</t>
  </si>
  <si>
    <t>10.1037/pspi0000324</t>
  </si>
  <si>
    <t>http://doi.apa.org/getdoi.cfm?doi=10.1037/pspi0000324</t>
  </si>
  <si>
    <t>In this article we examine intolerance toward ideological outgroups, conceptualized as the negativity of the attitudes of liberals and conservatives toward their ideological outgroup. We show that conservatives are more ideologically intolerant than liberals and that the more intelligent are more ideologically intolerant than the less intelligent. We also show that the differences between liberals and conservatives and the differences between the more and less intelligent depend on ideological extremity: They are larger for extreme than for moderate ideologists. The implication of these results to questions regarding the relationship between intelligence and ideological intolerance and regarding the relationship between ideology and prejudice are discussed.</t>
  </si>
  <si>
    <t>1551-1566</t>
  </si>
  <si>
    <t>Gal, David; Rucker, Derek D.</t>
  </si>
  <si>
    <t>Act boldly: Important life decisions, courage, and the motivated pursuit of risk.</t>
  </si>
  <si>
    <t>10.1037/pspi0000329</t>
  </si>
  <si>
    <t>http://doi.apa.org/getdoi.cfm?doi=10.1037/pspi0000329</t>
  </si>
  <si>
    <t>How do people respond to risk in important life decisions? For example, when presented with the opportunity to leave one’s job to start a business—a risky proposition for most— or to stay put— often a safer course of action—what do people choose? The current work explores the idea that important life decisions offer people the opportunity to display a highly valued psychological characteristic: courage. Specifically, important life decisions often combine the critical preconditions for a risky choice to be viewed as courageous—fear, purpose, agency, and the availability of risky options with an appropriate risk/reward tradeoff. Because of this combination of features, to the extent people desire to be courageous, they are motivated to choose risky options in important life decisions. The present perspective offers a counterpoint to prior work on decision making that assumes individuals are generally risk averse. Seven primary and 2 supplemental studies provide evidence in support of this perspective. Implications for understanding decision making in important decisions, the value of courage, and the motivated pursuit of risk are discussed.</t>
  </si>
  <si>
    <t>1607-1620</t>
  </si>
  <si>
    <t>Fraley, R. Chris; Gillath, Omri; Deboeck, Pascal R.</t>
  </si>
  <si>
    <t>Do life events lead to enduring changes in adult attachment styles? A naturalistic longitudinal investigation.</t>
  </si>
  <si>
    <t>10.1037/pspi0000326</t>
  </si>
  <si>
    <t>http://doi.apa.org/getdoi.cfm?doi=10.1037/pspi0000326</t>
  </si>
  <si>
    <t>Research has shown that a variety of life events are associated with changes in adult attachment styles. What is unknown, however, is the extent to which those changes are transient or enduring. To investigate this issue, we followed a sample of over 4,000 people in a multiwave longitudinal study in which people naturalistically experienced a variety of life events (e.g., starting new relationships, changing jobs, average n across events ϭ 392). This allowed us to examine people’s attachment trajectories before (Mwaves ϭ 6.51) and after (Mwaves ϭ 8.04) specific life events took place, for spans of time ranging from 6 months to 40 (M ϭ 23 months). We found that half of the life events we studied were associated with immediate changes in attachment styles. However, on average, people tended to revert back to levels of security similar to those that would be expected on the basis of their preevent trajectories. Nonetheless, the average person changed in enduring ways in response to a quarter of the events we studied, suggesting that some experiences lead to enduring changes in attachment. Moreover, there were considerable individual differences in the extent to which people changed: Even in cases in which the average person did not show enduring change, there was evidence that some people became more secure and others less so in enduring ways. The ways in which people construed the events (positive vs. negative) were related to the extent to which their attachment styles changed. We discuss the implications of these findings for theoretical models of attachment dynamics.</t>
  </si>
  <si>
    <t>1567-1606</t>
  </si>
  <si>
    <t>Bai, Hui</t>
  </si>
  <si>
    <t>When racism and sexism benefit Black and female politicians: Politicians’ ideology moderates prejudice’s effect more than politicians’ demographic background.</t>
  </si>
  <si>
    <t>10.1037/pspi0000314</t>
  </si>
  <si>
    <t>http://doi.apa.org/getdoi.cfm?doi=10.1037/pspi0000314</t>
  </si>
  <si>
    <t>Using large samples that are nationally diverse or nationally representative (total N ϭ 44,836), this article presents evidence that citizens’ prejudice does not usually benefit or undermine politicians who are from a particular demographic group, as many past studies assumed; instead, citizens’ prejudice is associated with support for conservative politicians and opposition to liberal politicians, regardless of politicians’ demographic background. Study 1a and Study 1b show that, regardless of the race and gender of real politicians, racism and sexism negatively predict support for liberal politicians, and positively predict support for conservative politicians. This overall pattern is experimentally confirmed in Study 2 where participants evaluate a hypothetical politician. Using data collected between 1972 and 2016, Study 3 shows that, historically, the predictive effect of racism and sexism on support for politicians in general is moderated by politicians’ perceived ideology. Study 4 addresses a limitation of Study 1–3, and Study 5 extends the results for prejudice to the religious domain (i.e., prejudice toward Muslims). Together, these studies suggest that the way prejudice is related to support for a politician is primarily moderated by the politician’s political ideology, not the politician’s demographic background. Thus, this article highlights the oftenoverlooked role of politicians’ ideology, clarifying theories that explain how citizens’ prejudice is translated into their political preferences.</t>
  </si>
  <si>
    <t>1480-1520</t>
  </si>
  <si>
    <t>Entringer, Theresa M.; Gebauer, Jochen E.; Eck, Jennifer; Bleidorn, Wiebke; Rentfrow, Peter J.; Potter, Jeff; Gosling, Samuel D.</t>
  </si>
  <si>
    <t>Big Five facets and religiosity: Three large-scale, cross-cultural, theory-driven, and process-attentive tests.</t>
  </si>
  <si>
    <t>10.1037/pspp0000364</t>
  </si>
  <si>
    <t>http://doi.apa.org/getdoi.cfm?doi=10.1037/pspp0000364</t>
  </si>
  <si>
    <t>How relevant are the Big Five in predicting religiosity? Existing evidence suggests that the Big Five domains account for only a small amount of variance in religiosity. Some researchers have claimed that the Big Five domains are too broad and not sufficiently specific to explain much religiosity variance. Accordingly, they speculated that the more specific Big Five facets should predict religiosity better. Yet, such research has generally been sparse, monocultural, descriptive, process-inattentive, and somewhat contradictory in its results. Therefore, we conducted three large-scale, cross-cultural, theory-driven, and process-attentive studies. Study 1 (N ϭ 2,277,240) used self-reports across 96 countries, Study 2 (N ϭ 555,235) used informant-reports across 57 countries, and Study 3 (N ϭ 1,413,982) used self-reports across 2,176 cities, 279 states, and 29 countries. Our results were highly consistent across studies. Contrary to widespread assumptions, the Big Five facets did not explain substantially more variance in religiosity than the Big Five domains. Moreover, culture was much more important than previously assumed. More specifically, the Big Five facets collectively explained little variance in religiosity in the least religious cultural contexts (4.2%) but explained substantial variance in religiosity in the most religious cultural contexts (19.5%). In conclusion, the Big Five facets are major predictors of religiosity, but only in religious cultural contexts.</t>
  </si>
  <si>
    <t>1662-1695</t>
  </si>
  <si>
    <t>Roberts, Andrew J.; Handley, Simon J.; Polito, Vince</t>
  </si>
  <si>
    <t>The design stance, intentional stance, and teleological beliefs about biological and nonbiological natural entities.</t>
  </si>
  <si>
    <t>10.1037/pspp0000383</t>
  </si>
  <si>
    <t>http://doi.apa.org/getdoi.cfm?doi=10.1037/pspp0000383</t>
  </si>
  <si>
    <t>Teleology involves an appeal to function to explain why things are the way they are. Among scientists and philosophers, teleological explanations are widely accepted for human-made artifacts and biological traits, yet controversial for biological and nonbiological natural entities. Prior research shows a positive relationship between religiosity and acceptance of such controversial teleological explanations. Across three large online studies, we show that the relationship between religiosity and teleological acceptance cannot be explained by acceptance of objectively false explanations. Furthermore, we show that anthropomorphism and a belief in supernatural agents each independently predict teleological acceptance. In contrast, the tendency to inhibit intuitively appealing, yet incorrect responses to simple reasoning problems was associated with lower teleological acceptance. These results provide strong support for an intention-based account of teleology, and further contribute to the existing literature which situates teleological reasoning within a dual-process framework. Several avenues of future research are discussed, including the need to dissociate implicit and explicit measures of teleological belief, and the need for a greater focus on cross-cultural variation in teleological beliefs.</t>
  </si>
  <si>
    <t>1720-1748</t>
  </si>
  <si>
    <t>Hone, Liana S. E.; McCauley, Thomas G.; Pedersen, Eric J.; Carter, Evan C.; McCullough, Michael E.</t>
  </si>
  <si>
    <t>The sex premium in religiously motivated moral judgment.</t>
  </si>
  <si>
    <t>10.1037/pspp0000296</t>
  </si>
  <si>
    <t>http://doi.apa.org/getdoi.cfm?doi=10.1037/pspp0000296</t>
  </si>
  <si>
    <t>1621-1633</t>
  </si>
  <si>
    <t>Diel, Kathi; Grelle, Sonja; Hofmann, Wilhelm</t>
  </si>
  <si>
    <t>A motivational framework of social comparison.</t>
  </si>
  <si>
    <t>10.1037/pspa0000204</t>
  </si>
  <si>
    <t>http://doi.apa.org/getdoi.cfm?doi=10.1037/pspa0000204</t>
  </si>
  <si>
    <t>1415-1430</t>
  </si>
  <si>
    <t>Maranges, Heather M.; Hasty, Connor R.; Maner, Jon K.; Conway, Paul</t>
  </si>
  <si>
    <t>The behavioral ecology of moral dilemmas: Childhood unpredictability, but not harshness, predicts less deontological and utilitarian responding.</t>
  </si>
  <si>
    <t>10.1037/pspp0000368</t>
  </si>
  <si>
    <t>http://doi.apa.org/getdoi.cfm?doi=10.1037/pspp0000368</t>
  </si>
  <si>
    <t>1696-1719</t>
  </si>
  <si>
    <t>Balzarini, Rhonda N.; Muise, Amy; Dobson, Kiersten; Kohut, Taylor; Raposo, Stephanie; Campbell, Lorne</t>
  </si>
  <si>
    <t>The detriments of unmet sexual ideals and buffering effect of sexual communal strength.</t>
  </si>
  <si>
    <t>10.1037/pspi0000323</t>
  </si>
  <si>
    <t>http://doi.apa.org/getdoi.cfm?doi=10.1037/pspi0000323</t>
  </si>
  <si>
    <t>1521-1550</t>
  </si>
  <si>
    <t>Slepian, Michael L.; Koch, Alex</t>
  </si>
  <si>
    <t>Identifying the dimensions of secrets to reduce their harms.</t>
  </si>
  <si>
    <t>10.1037/pspa0000202</t>
  </si>
  <si>
    <t>http://doi.apa.org/getdoi.cfm?doi=10.1037/pspa0000202</t>
  </si>
  <si>
    <t>1431-1456</t>
  </si>
  <si>
    <t>Ziano, Ignazio; Wang, Deming</t>
  </si>
  <si>
    <t>Slow lies: Response delays promote perceptions of insincerity.</t>
  </si>
  <si>
    <t>10.1037/pspa0000250</t>
  </si>
  <si>
    <t>http://doi.apa.org/getdoi.cfm?doi=10.1037/pspa0000250</t>
  </si>
  <si>
    <t>1457-1479</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</si>
  <si>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</si>
  <si>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</si>
  <si>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</si>
  <si>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</si>
  <si>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</si>
  <si>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</si>
  <si>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</si>
  <si>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</si>
  <si>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</si>
  <si>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</si>
  <si>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</si>
  <si>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</si>
  <si>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</si>
  <si>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</si>
  <si>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</si>
  <si>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</si>
  <si>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</si>
  <si>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</si>
  <si>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</si>
  <si>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</si>
  <si>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</si>
  <si>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</si>
  <si>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</si>
  <si>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</si>
  <si>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</si>
  <si>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</si>
  <si>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</si>
  <si>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</si>
  <si>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</si>
  <si>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</si>
  <si>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</si>
  <si>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</si>
  <si>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</si>
  <si>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</si>
  <si>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</si>
  <si>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</si>
  <si>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</si>
  <si>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</si>
  <si>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</si>
  <si>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</si>
  <si>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</si>
  <si>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</si>
  <si>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</si>
  <si>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</si>
  <si>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</si>
  <si>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</si>
  <si>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</si>
  <si>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</si>
  <si>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</si>
  <si>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</si>
  <si>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</si>
  <si>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</si>
  <si>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</si>
  <si>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</si>
  <si>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</si>
  <si>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</si>
  <si>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</si>
  <si>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</si>
  <si>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</si>
  <si>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</si>
  <si>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</si>
  <si>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</si>
  <si>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</si>
  <si>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</si>
  <si>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</si>
  <si>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</si>
  <si>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</si>
  <si>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</si>
  <si>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</si>
  <si>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</si>
  <si>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</si>
  <si>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</si>
  <si>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</si>
  <si>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</si>
  <si>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Title_Prescreening</t>
  </si>
  <si>
    <t>Research article</t>
  </si>
  <si>
    <t>Included</t>
  </si>
  <si>
    <t>Posthoc analysis list</t>
  </si>
  <si>
    <t>Research article_YJ</t>
  </si>
  <si>
    <t>Use ANOVA_YJ</t>
  </si>
  <si>
    <t>Research article_HJ</t>
  </si>
  <si>
    <t>Use ANOVA_HJ</t>
  </si>
  <si>
    <t>Research article_together</t>
  </si>
  <si>
    <t>Use ANOVA_together</t>
  </si>
  <si>
    <t>First20</t>
  </si>
  <si>
    <t>Framework</t>
  </si>
  <si>
    <t>Registered reports</t>
  </si>
  <si>
    <t>Pre-registration</t>
  </si>
  <si>
    <t>Simple interaction analysis (applied?)</t>
  </si>
  <si>
    <t>Simple interaction analysis (appliable?)</t>
  </si>
  <si>
    <t>Convention_E</t>
  </si>
  <si>
    <t>Convention_D</t>
  </si>
  <si>
    <t>d1_e1_highest_sig</t>
  </si>
  <si>
    <t>Convention_C</t>
  </si>
  <si>
    <t>c2_N_sig_in_c1</t>
  </si>
  <si>
    <t>c1_N_2way_inter</t>
  </si>
  <si>
    <t>Convention_B</t>
  </si>
  <si>
    <t>b2_N_significant_b1</t>
  </si>
  <si>
    <t>b1_N_factor3+</t>
  </si>
  <si>
    <t>Convetion_A</t>
  </si>
  <si>
    <t>a3_correction</t>
  </si>
  <si>
    <t>a2_multiway</t>
  </si>
  <si>
    <t>a1_report_all</t>
  </si>
  <si>
    <t>max_No_levels</t>
  </si>
  <si>
    <t>N_factor</t>
  </si>
  <si>
    <t>Design</t>
  </si>
  <si>
    <t>included</t>
  </si>
  <si>
    <t>use_ANOVA</t>
  </si>
  <si>
    <t>DV</t>
  </si>
  <si>
    <t>Exp_ID</t>
  </si>
  <si>
    <t>d1_separate</t>
  </si>
  <si>
    <t>e1_combine</t>
  </si>
  <si>
    <t>b3_N_non-sig_b1</t>
  </si>
  <si>
    <t>b4_which_sig_main</t>
  </si>
  <si>
    <t>b5_which_nonsig_main</t>
  </si>
  <si>
    <t>b6_main_effect_sig</t>
  </si>
  <si>
    <t>b7_main_name</t>
  </si>
  <si>
    <t>b8_posthoc</t>
  </si>
  <si>
    <t>b9_correction</t>
  </si>
  <si>
    <t>c3_N_non-sig_in_c1</t>
  </si>
  <si>
    <t>c4_which_sig_inter</t>
  </si>
  <si>
    <t>c5_which_nonsig_inter</t>
  </si>
  <si>
    <t>c6_inter_sig</t>
  </si>
  <si>
    <t>c7_2way_name</t>
  </si>
  <si>
    <t>c8_simple_effect</t>
  </si>
  <si>
    <t>c9_correction</t>
  </si>
  <si>
    <t>Bayesian</t>
  </si>
  <si>
    <t>tendency</t>
  </si>
  <si>
    <t>2_2</t>
  </si>
  <si>
    <t>none</t>
  </si>
  <si>
    <t>NA</t>
  </si>
  <si>
    <t>Frequentist</t>
  </si>
  <si>
    <t>peak dilation</t>
  </si>
  <si>
    <t>Mean relative changes in pupil size</t>
  </si>
  <si>
    <t>accuracy</t>
  </si>
  <si>
    <t>Latency to peak dilation</t>
  </si>
  <si>
    <t>Pronunciation onset latencies</t>
  </si>
  <si>
    <t>Response times</t>
  </si>
  <si>
    <t>implicit responses</t>
  </si>
  <si>
    <t>explicit evaluation</t>
  </si>
  <si>
    <t>3_2_2</t>
  </si>
  <si>
    <t>3_2</t>
  </si>
  <si>
    <t>believability of the allegations</t>
  </si>
  <si>
    <t>implicit evaluations</t>
  </si>
  <si>
    <t>believability</t>
  </si>
  <si>
    <t>2_2_12</t>
  </si>
  <si>
    <t>differnece score</t>
  </si>
  <si>
    <t>Cue Duration_Genotype</t>
  </si>
  <si>
    <t>Block_Cue Duration</t>
  </si>
  <si>
    <t>memory performance</t>
  </si>
  <si>
    <t>Bonferroni</t>
  </si>
  <si>
    <t>Tukey</t>
  </si>
  <si>
    <t>memory RT</t>
  </si>
  <si>
    <t>Dot-probe RT</t>
  </si>
  <si>
    <t>CorrectionsForA</t>
  </si>
  <si>
    <t>omni F-test</t>
  </si>
  <si>
    <t>FDR</t>
  </si>
  <si>
    <t>1&amp;3</t>
  </si>
  <si>
    <t>performance</t>
  </si>
  <si>
    <t>2_3</t>
  </si>
  <si>
    <t>free will beliefs</t>
  </si>
  <si>
    <t>moral judgments</t>
  </si>
  <si>
    <t>1&amp;2</t>
  </si>
  <si>
    <t>N2pc latency</t>
  </si>
  <si>
    <t>N2pc amplitudes</t>
  </si>
  <si>
    <t>choices</t>
  </si>
  <si>
    <t>Type 2 conflict trials</t>
  </si>
  <si>
    <t>cognitive difficulties</t>
  </si>
  <si>
    <t>low intrinsic movtivation</t>
  </si>
  <si>
    <t>negative emotions</t>
  </si>
  <si>
    <t>postive emotions</t>
  </si>
  <si>
    <t>uncertainty</t>
  </si>
  <si>
    <t>weariness</t>
  </si>
  <si>
    <t>magnitude of IB</t>
  </si>
  <si>
    <t>Holm</t>
  </si>
  <si>
    <t>mean interpersonal relative phase angle</t>
  </si>
  <si>
    <t>2_2_2_2</t>
  </si>
  <si>
    <t>Beat rate_Orientation</t>
  </si>
  <si>
    <t>SD of interpersonal relative phase angles</t>
  </si>
  <si>
    <t>mean phase angle of beat time</t>
  </si>
  <si>
    <t>2_2_2</t>
  </si>
  <si>
    <t>the SD of beat phase angles</t>
  </si>
  <si>
    <t>mean knee flexion intervals</t>
  </si>
  <si>
    <t>CV of Iknee</t>
  </si>
  <si>
    <t>Orientation_Vocal</t>
  </si>
  <si>
    <t>switch costs</t>
  </si>
  <si>
    <t>M-Ratio scores</t>
  </si>
  <si>
    <t>object-level sensitivity</t>
  </si>
  <si>
    <t>object-level bias</t>
  </si>
  <si>
    <t>Associations/race</t>
  </si>
  <si>
    <t>Associations/Gender</t>
  </si>
  <si>
    <t>Associations/Sexual identity</t>
  </si>
  <si>
    <t>Assocations/Intersection of sex assigned at birth and gender</t>
  </si>
  <si>
    <t>cerebellar activation</t>
  </si>
  <si>
    <t>BVS</t>
  </si>
  <si>
    <t>the DASS-21 Depression</t>
  </si>
  <si>
    <t>Anxiety</t>
  </si>
  <si>
    <t>number of hospitalizations</t>
  </si>
  <si>
    <t>scanning behavior</t>
  </si>
  <si>
    <t>mortality salience</t>
  </si>
  <si>
    <t>behavioral intention to visit a medical specialist</t>
  </si>
  <si>
    <t>tilt aftereffect</t>
  </si>
  <si>
    <t>audience preference</t>
  </si>
  <si>
    <t>word count of the insecurity-story</t>
  </si>
  <si>
    <t>Exploratory Study</t>
  </si>
  <si>
    <t>shame subscale</t>
  </si>
  <si>
    <t>shyness subscale</t>
  </si>
  <si>
    <t>2_4</t>
  </si>
  <si>
    <t>status</t>
  </si>
  <si>
    <t>perceived obligation</t>
  </si>
  <si>
    <t>perceived distress</t>
  </si>
  <si>
    <t>confer</t>
  </si>
  <si>
    <t>collapse fators</t>
  </si>
  <si>
    <t>2a</t>
  </si>
  <si>
    <t>d prime</t>
  </si>
  <si>
    <t>similarity-difference</t>
  </si>
  <si>
    <t>2_2_6</t>
  </si>
  <si>
    <t>Perceptions of intent</t>
  </si>
  <si>
    <t>Distinctiveness threat</t>
  </si>
  <si>
    <t>Perceptions of appropriation</t>
  </si>
  <si>
    <t>2_2_4</t>
  </si>
  <si>
    <t>Perceptions of harm</t>
  </si>
  <si>
    <t>Perceptions of intent.</t>
  </si>
  <si>
    <t>2_2_8</t>
  </si>
  <si>
    <t>1a</t>
  </si>
  <si>
    <t>Sexual objectification</t>
  </si>
  <si>
    <t>Importance of looks</t>
  </si>
  <si>
    <t>LSD</t>
  </si>
  <si>
    <t>Importance of thoughts and feelings</t>
  </si>
  <si>
    <t>Ostracism</t>
  </si>
  <si>
    <t>Need satisfaction</t>
  </si>
  <si>
    <t>Negative mood</t>
  </si>
  <si>
    <t>1b</t>
  </si>
  <si>
    <t>1c</t>
  </si>
  <si>
    <t>3_3</t>
  </si>
  <si>
    <t>1a-c</t>
  </si>
  <si>
    <t>Accuracy</t>
  </si>
  <si>
    <t>Discriminability</t>
  </si>
  <si>
    <t>Response bias</t>
  </si>
  <si>
    <t>response bias_PID-5 Depressivity</t>
  </si>
  <si>
    <t>response bias_PID-5 Anhedonia</t>
  </si>
  <si>
    <t>response bias_BDI</t>
  </si>
  <si>
    <t>trustors' trust</t>
  </si>
  <si>
    <t>trustworthiness,</t>
  </si>
  <si>
    <t>estimate</t>
  </si>
  <si>
    <t>estimate-exploratory</t>
  </si>
  <si>
    <t>pre-register post-hoc</t>
  </si>
  <si>
    <t>2_2_3</t>
  </si>
  <si>
    <t>liking ratings</t>
  </si>
  <si>
    <t>moral foundations scores</t>
  </si>
  <si>
    <t>cognitive manipulation_questionnaire type</t>
  </si>
  <si>
    <t>1-2</t>
  </si>
  <si>
    <t>individualizing socres in MFQ</t>
  </si>
  <si>
    <t>binding scores in MFQ</t>
  </si>
  <si>
    <t>nostalgia</t>
  </si>
  <si>
    <t>disillusionment</t>
  </si>
  <si>
    <t>Meaning</t>
  </si>
  <si>
    <t>probability of true</t>
  </si>
  <si>
    <t>validation 1</t>
  </si>
  <si>
    <t>credibility attribution</t>
  </si>
  <si>
    <t>worldview agreement</t>
  </si>
  <si>
    <t>worldview defense</t>
  </si>
  <si>
    <t>Holm-Bonferroni</t>
  </si>
  <si>
    <t>2b</t>
  </si>
  <si>
    <t>Duncan</t>
  </si>
  <si>
    <t>shame</t>
  </si>
  <si>
    <t>Peak dilation</t>
  </si>
  <si>
    <t>Pronunciation onset latencies.</t>
  </si>
  <si>
    <t>Pronunciation accuracy</t>
  </si>
  <si>
    <t>Implicit evaluations</t>
  </si>
  <si>
    <t>Explicit evaluations</t>
  </si>
  <si>
    <t>Difference scores</t>
  </si>
  <si>
    <t>Proportion Correct</t>
  </si>
  <si>
    <t>accuracy rates</t>
  </si>
  <si>
    <t>N2pc onset latency</t>
  </si>
  <si>
    <t>N2pc mean amplitudes</t>
  </si>
  <si>
    <t>Cognitive difficulties</t>
  </si>
  <si>
    <t>Low intrinsic motivation</t>
  </si>
  <si>
    <t>Negative emotions</t>
  </si>
  <si>
    <t>Positive emotions</t>
  </si>
  <si>
    <t>Uncertainty</t>
  </si>
  <si>
    <t>Weariness</t>
  </si>
  <si>
    <t>Perceived lack of control</t>
  </si>
  <si>
    <t>bodily image selected</t>
  </si>
  <si>
    <t>Behavioral Intentio</t>
  </si>
  <si>
    <t>Tilt Aftereffects</t>
  </si>
  <si>
    <t>Exploratory</t>
  </si>
  <si>
    <t>shyness</t>
  </si>
  <si>
    <t>ratings</t>
  </si>
  <si>
    <t>Manipulation checks</t>
  </si>
  <si>
    <t>Perceived appropriation</t>
  </si>
  <si>
    <t>Perceived racism</t>
  </si>
  <si>
    <t>trustees' trustworthiness</t>
  </si>
  <si>
    <t>moral foundation scores</t>
  </si>
  <si>
    <t>Nostalgia</t>
  </si>
  <si>
    <t>experienced nostalgia</t>
  </si>
  <si>
    <t>Proportion of “true” responses</t>
  </si>
  <si>
    <t>alidation Study 1</t>
  </si>
  <si>
    <t>diagnosticity</t>
  </si>
  <si>
    <t>c</t>
  </si>
  <si>
    <t>both</t>
  </si>
  <si>
    <t>distress</t>
  </si>
  <si>
    <t>sense of meaning</t>
  </si>
  <si>
    <t>distinctiveness threat</t>
  </si>
  <si>
    <t>the hairstyle product</t>
  </si>
  <si>
    <t>The difference score (Black minus White culture)</t>
  </si>
  <si>
    <t>Perceptions of racism</t>
  </si>
  <si>
    <t>Distinctiveness Threat_Participant Race</t>
  </si>
  <si>
    <t>Block_Genotype</t>
  </si>
  <si>
    <t>Beat rate_Task</t>
  </si>
  <si>
    <t>Participant Race_perpetrator Race</t>
  </si>
  <si>
    <t>Race of participant_Race of chef</t>
  </si>
  <si>
    <t>cognitive manipulation_moral foundation</t>
  </si>
  <si>
    <t>c3_N_non-sig_in_c1</t>
    <phoneticPr fontId="18" type="noConversion"/>
  </si>
  <si>
    <t>P3</t>
    <phoneticPr fontId="18" type="noConversion"/>
  </si>
  <si>
    <t>humans-over-animals bias score</t>
    <phoneticPr fontId="18" type="noConversion"/>
  </si>
  <si>
    <t>2_2</t>
    <phoneticPr fontId="18" type="noConversion"/>
  </si>
  <si>
    <t>P7</t>
    <phoneticPr fontId="18" type="noConversion"/>
  </si>
  <si>
    <t>3_2_2</t>
    <phoneticPr fontId="18" type="noConversion"/>
  </si>
  <si>
    <t>3_2</t>
    <phoneticPr fontId="18" type="noConversion"/>
  </si>
  <si>
    <t>believability</t>
    <phoneticPr fontId="18" type="noConversion"/>
  </si>
  <si>
    <t>diagnosticity</t>
    <phoneticPr fontId="18" type="noConversion"/>
  </si>
  <si>
    <t>2_2_12</t>
    <phoneticPr fontId="18" type="noConversion"/>
  </si>
  <si>
    <t>block_genotype</t>
    <phoneticPr fontId="18" type="noConversion"/>
  </si>
  <si>
    <t>Percentage Correct of Memory task</t>
    <phoneticPr fontId="18" type="noConversion"/>
  </si>
  <si>
    <t>RT of correct responses in Memory task</t>
    <phoneticPr fontId="18" type="noConversion"/>
  </si>
  <si>
    <t>RT of Dot-probe task</t>
    <phoneticPr fontId="18" type="noConversion"/>
  </si>
  <si>
    <t>P20</t>
    <phoneticPr fontId="18" type="noConversion"/>
  </si>
  <si>
    <t>judgement extremity</t>
    <phoneticPr fontId="18" type="noConversion"/>
  </si>
  <si>
    <t>1a</t>
    <phoneticPr fontId="18" type="noConversion"/>
  </si>
  <si>
    <t>1b</t>
    <phoneticPr fontId="18" type="noConversion"/>
  </si>
  <si>
    <t>2&amp;1</t>
    <phoneticPr fontId="18" type="noConversion"/>
  </si>
  <si>
    <t>3&amp;1</t>
    <phoneticPr fontId="18" type="noConversion"/>
  </si>
  <si>
    <t>SC of type1 conflict trials</t>
    <phoneticPr fontId="18" type="noConversion"/>
  </si>
  <si>
    <t>SC of type2 conflict trials</t>
    <phoneticPr fontId="18" type="noConversion"/>
  </si>
  <si>
    <t>IB</t>
    <phoneticPr fontId="18" type="noConversion"/>
  </si>
  <si>
    <t>2_2_2_2</t>
    <phoneticPr fontId="18" type="noConversion"/>
  </si>
  <si>
    <t>2_2_2</t>
    <phoneticPr fontId="18" type="noConversion"/>
  </si>
  <si>
    <t>SD of beat phase angles</t>
    <phoneticPr fontId="18" type="noConversion"/>
  </si>
  <si>
    <t>mean body scanning time</t>
    <phoneticPr fontId="18" type="noConversion"/>
  </si>
  <si>
    <t>status</t>
    <phoneticPr fontId="18" type="noConversion"/>
  </si>
  <si>
    <t>4_2</t>
    <phoneticPr fontId="18" type="noConversion"/>
  </si>
  <si>
    <t>2a</t>
    <phoneticPr fontId="18" type="noConversion"/>
  </si>
  <si>
    <t>d'</t>
    <phoneticPr fontId="18" type="noConversion"/>
  </si>
  <si>
    <t>2b</t>
    <phoneticPr fontId="18" type="noConversion"/>
  </si>
  <si>
    <t>c</t>
    <phoneticPr fontId="18" type="noConversion"/>
  </si>
  <si>
    <t>2_2_6</t>
    <phoneticPr fontId="18" type="noConversion"/>
  </si>
  <si>
    <t>2_2_4</t>
    <phoneticPr fontId="18" type="noConversion"/>
  </si>
  <si>
    <t>2_2_8</t>
    <phoneticPr fontId="18" type="noConversion"/>
  </si>
  <si>
    <t>1c</t>
    <phoneticPr fontId="18" type="noConversion"/>
  </si>
  <si>
    <t>1a&amp;1b&amp;1c</t>
    <phoneticPr fontId="18" type="noConversion"/>
  </si>
  <si>
    <t>3_3</t>
    <phoneticPr fontId="18" type="noConversion"/>
  </si>
  <si>
    <t>PRT Accuracy</t>
    <phoneticPr fontId="18" type="noConversion"/>
  </si>
  <si>
    <t>PRT Discriminability</t>
    <phoneticPr fontId="18" type="noConversion"/>
  </si>
  <si>
    <t>PRT Response bias</t>
    <phoneticPr fontId="18" type="noConversion"/>
  </si>
  <si>
    <t>BDI  Response bias</t>
    <phoneticPr fontId="18" type="noConversion"/>
  </si>
  <si>
    <t>trustors' trust</t>
    <phoneticPr fontId="18" type="noConversion"/>
  </si>
  <si>
    <t>probability estimate</t>
    <phoneticPr fontId="18" type="noConversion"/>
  </si>
  <si>
    <t>liking</t>
    <phoneticPr fontId="18" type="noConversion"/>
  </si>
  <si>
    <t>Sense of meaning</t>
    <phoneticPr fontId="18" type="noConversion"/>
  </si>
  <si>
    <t>cue_genotype</t>
    <phoneticPr fontId="18" type="noConversion"/>
  </si>
  <si>
    <t>Orientation_Vocal</t>
    <phoneticPr fontId="18" type="noConversion"/>
  </si>
  <si>
    <t>Orientation_Beat rate</t>
    <phoneticPr fontId="18" type="noConversion"/>
  </si>
  <si>
    <t>Vocal condition_Beat rate</t>
    <phoneticPr fontId="18" type="noConversion"/>
  </si>
  <si>
    <t>CAT-SS</t>
  </si>
  <si>
    <t>participant race_perpetrator race</t>
    <phoneticPr fontId="18" type="noConversion"/>
  </si>
  <si>
    <t>Scenario</t>
  </si>
  <si>
    <t>participant race_Distinctiveness</t>
    <phoneticPr fontId="18" type="noConversion"/>
  </si>
  <si>
    <t>Chef Race_Cuisine</t>
    <phoneticPr fontId="18" type="noConversion"/>
  </si>
  <si>
    <t>Chef Race_Cuisine</t>
  </si>
  <si>
    <t>Training_Direction</t>
    <phoneticPr fontId="18" type="noConversion"/>
  </si>
  <si>
    <t>questionnaire type_moral foundation</t>
    <phoneticPr fontId="18" type="noConversion"/>
  </si>
  <si>
    <t>MS_essay type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</si>
</sst>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1"/>
      <name val="Calibri"/>
      <family val="2"/>
    </font>
    <font>
      <b/>
      <sz val="11"/>
      <color theme="0"/>
      <name val="Calibri"/>
      <family val="2"/>
    </font>
    <font>
      <sz val="11"/>
      <color theme="1"/>
      <name val="Calibri (Body)"/>
    </font>
    <font>
      <sz val="11"/>
      <color rgb="FF000000"/>
      <name val="Calibri"/>
      <family val="2"/>
      <scheme val="minor"/>
    </font>
    <font>
      <sz val="11"/>
      <color rgb="FF000000"/>
      <name val="Calibri"/>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
      <patternFill patternType="solid">
        <fgColor theme="9" tint="-0.249977111117893"/>
        <bgColor indexed="64"/>
      </patternFill>
    </fill>
    <fill>
      <patternFill patternType="solid">
        <fgColor rgb="FF757171"/>
        <bgColor indexed="64"/>
      </patternFill>
    </fill>
    <fill>
      <patternFill patternType="solid">
        <fgColor rgb="FF00B0F0"/>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4" fontId="0" fillId="0" borderId="0" xfId="0" applyNumberFormat="1"/>
    <xf numFmtId="22" fontId="0" fillId="0" borderId="0" xfId="0" applyNumberFormat="1"/>
    <xf numFmtId="17" fontId="0" fillId="0" borderId="0" xfId="0" applyNumberFormat="1"/>
    <xf numFmtId="0" fontId="19" fillId="0" borderId="0" xfId="0" applyFont="1"/>
    <xf numFmtId="0" fontId="20" fillId="34" borderId="0" xfId="0" applyFont="1" applyFill="1"/>
    <xf numFmtId="0" fontId="20" fillId="33" borderId="0" xfId="0" applyFont="1" applyFill="1" applyAlignment="1">
      <alignment wrapText="1"/>
    </xf>
    <xf numFmtId="0" fontId="20" fillId="34" borderId="0" xfId="0" applyFont="1" applyFill="1" applyAlignment="1">
      <alignment wrapText="1"/>
    </xf>
    <xf numFmtId="16" fontId="0" fillId="0" borderId="0" xfId="0" applyNumberFormat="1"/>
    <xf numFmtId="49" fontId="0" fillId="0" borderId="0" xfId="0" applyNumberFormat="1"/>
    <xf numFmtId="0" fontId="19" fillId="0" borderId="0" xfId="0" applyFont="1" applyFill="1"/>
    <xf numFmtId="0" fontId="0" fillId="0" borderId="0" xfId="0" applyFill="1"/>
    <xf numFmtId="0" fontId="20" fillId="34" borderId="0" xfId="0" applyFont="1" applyFill="1" applyAlignment="1">
      <alignment horizontal="center" vertical="center" wrapText="1"/>
    </xf>
    <xf numFmtId="0" fontId="20" fillId="33" borderId="0" xfId="0" applyFont="1" applyFill="1" applyAlignment="1">
      <alignment horizontal="center" vertical="center" wrapText="1"/>
    </xf>
    <xf numFmtId="0" fontId="0" fillId="0" borderId="0" xfId="0" applyAlignment="1">
      <alignment horizontal="center"/>
    </xf>
    <xf numFmtId="0" fontId="19" fillId="0" borderId="0" xfId="0" applyFont="1" applyAlignment="1">
      <alignment horizontal="center"/>
    </xf>
    <xf numFmtId="0" fontId="21" fillId="0" borderId="0" xfId="0" applyFont="1" applyAlignment="1">
      <alignment horizontal="center"/>
    </xf>
    <xf numFmtId="0" fontId="20" fillId="34" borderId="0" xfId="0" applyFont="1" applyFill="1" applyAlignment="1">
      <alignment horizontal="center" wrapText="1"/>
    </xf>
    <xf numFmtId="0" fontId="19" fillId="0" borderId="0" xfId="0" applyFont="1" applyFill="1" applyAlignment="1">
      <alignment horizontal="center"/>
    </xf>
    <xf numFmtId="0" fontId="0" fillId="0" borderId="0" xfId="0" applyFill="1" applyAlignment="1">
      <alignment horizontal="center"/>
    </xf>
    <xf numFmtId="0" fontId="21" fillId="0" borderId="0" xfId="0" applyFont="1"/>
    <xf numFmtId="0" fontId="20" fillId="35" borderId="0" xfId="0" applyFont="1" applyFill="1" applyAlignment="1">
      <alignment horizontal="center" wrapText="1"/>
    </xf>
    <xf numFmtId="0" fontId="20" fillId="36" borderId="0" xfId="0" applyFont="1" applyFill="1" applyAlignment="1">
      <alignment horizontal="center" wrapText="1"/>
    </xf>
    <xf numFmtId="0" fontId="20" fillId="37" borderId="0" xfId="0" applyFont="1" applyFill="1" applyAlignment="1">
      <alignment horizontal="center" wrapText="1"/>
    </xf>
    <xf numFmtId="0" fontId="20" fillId="38" borderId="0" xfId="0" applyFont="1" applyFill="1" applyAlignment="1">
      <alignment horizontal="center" wrapText="1"/>
    </xf>
    <xf numFmtId="0" fontId="20" fillId="39" borderId="0" xfId="0" applyFont="1" applyFill="1" applyAlignment="1">
      <alignment horizontal="center" wrapText="1"/>
    </xf>
    <xf numFmtId="0" fontId="20" fillId="39" borderId="0" xfId="0" applyFont="1" applyFill="1" applyAlignment="1">
      <alignment horizontal="center"/>
    </xf>
    <xf numFmtId="0" fontId="20" fillId="34" borderId="0" xfId="0" applyFont="1" applyFill="1" applyAlignment="1">
      <alignment horizontal="center"/>
    </xf>
    <xf numFmtId="0" fontId="17" fillId="33" borderId="0" xfId="0" applyFont="1" applyFill="1" applyAlignment="1">
      <alignment horizontal="center"/>
    </xf>
    <xf numFmtId="0" fontId="20" fillId="35" borderId="0" xfId="0" applyFont="1" applyFill="1" applyAlignment="1">
      <alignment wrapText="1"/>
    </xf>
    <xf numFmtId="0" fontId="22" fillId="0" borderId="0" xfId="0" applyFont="1" applyAlignment="1">
      <alignment horizontal="center"/>
    </xf>
    <xf numFmtId="16" fontId="21" fillId="0" borderId="0" xfId="0" quotePrefix="1" applyNumberFormat="1" applyFont="1" applyAlignment="1">
      <alignment horizontal="center"/>
    </xf>
    <xf numFmtId="16" fontId="21" fillId="0" borderId="0" xfId="0" applyNumberFormat="1" applyFont="1" applyAlignment="1">
      <alignment horizontal="center"/>
    </xf>
    <xf numFmtId="0" fontId="23" fillId="0" borderId="0" xfId="0" applyFont="1"/>
    <xf numFmtId="0" fontId="23" fillId="0" borderId="0" xfId="0" applyFont="1" applyAlignment="1">
      <alignment horizontal="center"/>
    </xf>
    <xf numFmtId="0" fontId="21" fillId="40"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
    <dxf>
      <font>
        <color theme="2" tint="-0.2499465926084170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757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03F6F-7340-8242-9949-F8DBC5A8C88B}">
  <dimension ref="A1:AR1500"/>
  <sheetViews>
    <sheetView zoomScale="150" zoomScaleNormal="150" workbookViewId="0">
      <pane xSplit="5" ySplit="2" topLeftCell="F3" activePane="bottomRight" state="frozen"/>
      <selection pane="topRight" activeCell="F1" sqref="F1"/>
      <selection pane="bottomLeft" activeCell="A3" sqref="A3"/>
      <selection pane="bottomRight" activeCell="AO199" sqref="AO199"/>
    </sheetView>
  </sheetViews>
  <sheetFormatPr baseColWidth="10" defaultColWidth="11" defaultRowHeight="15" x14ac:dyDescent="0.2"/>
  <cols>
    <col min="1" max="1" width="9" style="15" customWidth="1"/>
    <col min="2" max="2" width="33.1640625" style="4" customWidth="1"/>
    <col min="3" max="3" width="8" style="15" customWidth="1"/>
    <col min="4" max="4" width="7.5" style="14" customWidth="1"/>
    <col min="5" max="5" width="17"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1" style="14"/>
    <col min="15" max="15" width="12.33203125" style="14" bestFit="1" customWidth="1"/>
    <col min="16" max="16" width="16.83203125" style="14" bestFit="1" customWidth="1"/>
    <col min="17" max="18" width="16.832031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1"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5207</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5" t="s">
        <v>5208</v>
      </c>
      <c r="B2" s="4" t="str">
        <f>VLOOKUP(A2, PaperMeta!A$1:O$750, 6,FALSE)</f>
        <v>Children Prioritize Humans Over Animals Less Than Adults Do</v>
      </c>
      <c r="C2" s="15">
        <f>VLOOKUP(A2, PaperMeta!A$1:O$750, 2,FALSE)</f>
        <v>1</v>
      </c>
      <c r="D2" s="16">
        <v>1</v>
      </c>
      <c r="E2" s="20" t="s">
        <v>5209</v>
      </c>
      <c r="F2" s="16">
        <f>VLOOKUP($A2, ResearchPaper!$A$1:$L$750,11,FALSE)</f>
        <v>1</v>
      </c>
      <c r="G2" s="16">
        <f>VLOOKUP($A2, ResearchPaper!$A$1:$L$750,11,FALSE)</f>
        <v>1</v>
      </c>
      <c r="H2" s="16" t="s">
        <v>5210</v>
      </c>
      <c r="I2" s="16">
        <v>2</v>
      </c>
      <c r="J2" s="16">
        <v>2</v>
      </c>
      <c r="K2" s="16">
        <v>1</v>
      </c>
      <c r="L2" s="16">
        <f>IF(ISBLANK(I2),-1,INT(I2&gt;1))</f>
        <v>1</v>
      </c>
      <c r="M2" s="16" t="s">
        <v>5023</v>
      </c>
      <c r="N2" s="16">
        <f>IF(L2=1, K2,-1)</f>
        <v>1</v>
      </c>
      <c r="O2" s="16">
        <v>0</v>
      </c>
      <c r="P2" s="16">
        <v>0</v>
      </c>
      <c r="Q2" s="16">
        <v>0</v>
      </c>
      <c r="R2" s="16" cm="1">
        <f t="array" aca="1" ref="R2" ca="1">IF(P2&gt;0,INDIRECT(ADDRESS(MOD(ROW(O2)-1,1500)+1,P2,1,1,"rand_B")),IF(ISBLANK(P2),-1,0))</f>
        <v>0</v>
      </c>
      <c r="S2" s="16" cm="1">
        <f t="array" aca="1" ref="S2" ca="1">IF(AND(P2=0,O2&gt;0,Q2&gt;0),INDIRECT(ADDRESS(MOD(ROW(O2)-1,1500)+1,Q2,1,1,"rand_B")),IF(ISBLANK(Q2),-1,0))</f>
        <v>0</v>
      </c>
      <c r="T2" s="16">
        <f t="shared" ref="T2:T33" si="0">IF(O2&gt;0, IF(ISBLANK(P2),-1,INT(P2&gt;0)), -1)</f>
        <v>-1</v>
      </c>
      <c r="U2" s="16" t="s">
        <v>5024</v>
      </c>
      <c r="V2" s="16">
        <v>-1</v>
      </c>
      <c r="W2" s="16" t="s">
        <v>5024</v>
      </c>
      <c r="X2" s="16">
        <f>IF(T2=1, V2, -1)</f>
        <v>-1</v>
      </c>
      <c r="Y2" s="16">
        <f>IF(I2&gt;1,COMBIN(I2,2),0)</f>
        <v>1</v>
      </c>
      <c r="Z2" s="16">
        <v>1</v>
      </c>
      <c r="AA2" s="16">
        <v>0</v>
      </c>
      <c r="AB2" s="16" t="e" cm="1">
        <f t="array" aca="1" ref="AB2" ca="1">IF(Z2&gt;0,INDIRECT(ADDRESS(MOD(ROW(Y2)-1,1500)+1,Z2,1,1,"rand_C")),IF(ISBLANK(Z2),-1,0))</f>
        <v>#VALUE!</v>
      </c>
      <c r="AC2" s="16" cm="1">
        <f t="array" aca="1" ref="AC2" ca="1">IF(AND(Z2=0,Y2&gt;0, AA2&gt;0),INDIRECT(ADDRESS(MOD(ROW(Y2)-1,1500)+1,AA2,1,1,"rand_C")),IF(ISBLANK(AA2),-1,0))</f>
        <v>0</v>
      </c>
      <c r="AD2" s="16">
        <f t="shared" ref="AD2:AD33"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5" t="s">
        <v>5208</v>
      </c>
      <c r="B3" s="4" t="str">
        <f>VLOOKUP(A3, PaperMeta!A$1:O$750, 6,FALSE)</f>
        <v>Children Prioritize Humans Over Animals Less Than Adults Do</v>
      </c>
      <c r="C3" s="15">
        <f>VLOOKUP(A3, PaperMeta!A$1:O$750, 2,FALSE)</f>
        <v>1</v>
      </c>
      <c r="D3" s="16">
        <v>2</v>
      </c>
      <c r="E3" s="20" t="s">
        <v>5209</v>
      </c>
      <c r="F3" s="16">
        <f>VLOOKUP($A3, ResearchPaper!$A$1:$L$750,11,FALSE)</f>
        <v>1</v>
      </c>
      <c r="G3" s="16">
        <f>VLOOKUP($A3, ResearchPaper!$A$1:$L$750,11,FALSE)</f>
        <v>1</v>
      </c>
      <c r="H3" s="16" t="s">
        <v>5210</v>
      </c>
      <c r="I3" s="16">
        <v>2</v>
      </c>
      <c r="J3" s="16">
        <v>2</v>
      </c>
      <c r="K3" s="16">
        <v>1</v>
      </c>
      <c r="L3" s="16">
        <f>IF(ISBLANK(I3),-1,INT(I3&gt;1))</f>
        <v>1</v>
      </c>
      <c r="M3" s="16" t="s">
        <v>5023</v>
      </c>
      <c r="N3" s="16">
        <f>IF(L3=1, K3,-1)</f>
        <v>1</v>
      </c>
      <c r="O3" s="16">
        <v>0</v>
      </c>
      <c r="P3" s="16">
        <v>0</v>
      </c>
      <c r="Q3" s="16">
        <v>0</v>
      </c>
      <c r="R3" s="16" cm="1">
        <f t="array" aca="1" ref="R3" ca="1">IF(P3&gt;0,INDIRECT(ADDRESS(MOD(ROW(O3)-1,1500)+1,P3,1,1,"rand_B")),IF(ISBLANK(P3),-1,0))</f>
        <v>0</v>
      </c>
      <c r="S3" s="16" cm="1">
        <f t="array" aca="1" ref="S3" ca="1">IF(AND(P3=0,O3&gt;0,Q3&gt;0),INDIRECT(ADDRESS(MOD(ROW(O3)-1,1500)+1,Q3,1,1,"rand_B")),IF(ISBLANK(Q3),-1,0))</f>
        <v>0</v>
      </c>
      <c r="T3" s="16">
        <f t="shared" si="0"/>
        <v>-1</v>
      </c>
      <c r="U3" s="16" t="s">
        <v>5024</v>
      </c>
      <c r="V3" s="16">
        <v>-1</v>
      </c>
      <c r="W3" s="16" t="s">
        <v>5024</v>
      </c>
      <c r="X3" s="16">
        <f>IF(T3=1, V3, -1)</f>
        <v>-1</v>
      </c>
      <c r="Y3" s="16">
        <f>IF(I3&gt;1,COMBIN(I3,2),0)</f>
        <v>1</v>
      </c>
      <c r="Z3" s="16">
        <v>1</v>
      </c>
      <c r="AA3" s="16">
        <v>0</v>
      </c>
      <c r="AB3" s="16" t="e" cm="1">
        <f t="array" aca="1" ref="AB3" ca="1">IF(Z3&gt;0,INDIRECT(ADDRESS(MOD(ROW(Y3)-1,1500)+1,Z3,1,1,"rand_C")),IF(ISBLANK(Z3),-1,0))</f>
        <v>#VALUE!</v>
      </c>
      <c r="AC3" s="16" cm="1">
        <f t="array" aca="1" ref="AC3" ca="1">IF(AND(Z3=0,Y3&gt;0, AA3&gt;0),INDIRECT(ADDRESS(MOD(ROW(Y3)-1,1500)+1,AA3,1,1,"rand_C")),IF(ISBLANK(AA3),-1,0))</f>
        <v>0</v>
      </c>
      <c r="AD3" s="16">
        <f t="shared" si="1"/>
        <v>1</v>
      </c>
      <c r="AE3" s="16">
        <v>1</v>
      </c>
      <c r="AF3" s="16">
        <v>0</v>
      </c>
      <c r="AG3" s="16" t="s">
        <v>5024</v>
      </c>
      <c r="AH3" s="16">
        <f>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5" t="s">
        <v>5211</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5210</v>
      </c>
      <c r="I4" s="16">
        <v>2</v>
      </c>
      <c r="J4" s="16">
        <v>2</v>
      </c>
      <c r="K4" s="16">
        <v>1</v>
      </c>
      <c r="L4" s="16">
        <f t="shared" ref="L4:L33" si="2">IF(ISBLANK(I4),-1,INT(I4&gt;1))</f>
        <v>1</v>
      </c>
      <c r="M4" s="16" t="s">
        <v>5023</v>
      </c>
      <c r="N4" s="16">
        <f t="shared" ref="N4:N33" si="3">IF(L4=1, K4,-1)</f>
        <v>1</v>
      </c>
      <c r="O4" s="16">
        <v>0</v>
      </c>
      <c r="P4" s="16">
        <v>0</v>
      </c>
      <c r="Q4" s="16">
        <v>0</v>
      </c>
      <c r="R4" s="16" cm="1">
        <f t="array" aca="1" ref="R4" ca="1">IF(P4&gt;0,INDIRECT(ADDRESS(MOD(ROW(O4)-1,1500)+1,P4,1,1,"rand_B")),IF(ISBLANK(P4),-1,0))</f>
        <v>0</v>
      </c>
      <c r="S4" s="16" cm="1">
        <f t="array" aca="1" ref="S4" ca="1">IF(AND(P4=0,O4&gt;0,Q4&gt;0),INDIRECT(ADDRESS(MOD(ROW(O4)-1,1500)+1,Q4,1,1,"rand_B")),IF(ISBLANK(Q4),-1,0))</f>
        <v>0</v>
      </c>
      <c r="T4" s="16">
        <f t="shared" si="0"/>
        <v>-1</v>
      </c>
      <c r="U4" s="16" t="s">
        <v>5024</v>
      </c>
      <c r="V4" s="16">
        <v>-1</v>
      </c>
      <c r="W4" s="16" t="s">
        <v>5024</v>
      </c>
      <c r="X4" s="16">
        <f t="shared" ref="X4:X7" si="4">IF(T4=1, V4, -1)</f>
        <v>-1</v>
      </c>
      <c r="Y4" s="16">
        <f t="shared" ref="Y4:Y33" si="5">IF(I4&gt;1,COMBIN(I4,2),0)</f>
        <v>1</v>
      </c>
      <c r="Z4" s="16">
        <v>1</v>
      </c>
      <c r="AA4" s="16">
        <v>0</v>
      </c>
      <c r="AB4" s="16" t="e" cm="1">
        <f t="array" aca="1" ref="AB4" ca="1">IF(Z4&gt;0,INDIRECT(ADDRESS(MOD(ROW(Y4)-1,1500)+1,Z4,1,1,"rand_C")),IF(ISBLANK(Z4),-1,0))</f>
        <v>#VALUE!</v>
      </c>
      <c r="AC4" s="16" cm="1">
        <f t="array" aca="1" ref="AC4" ca="1">IF(AND(Z4=0,Y4&gt;0, AA4&gt;0),INDIRECT(ADDRESS(MOD(ROW(Y4)-1,1500)+1,AA4,1,1,"rand_C")),IF(ISBLANK(AA4),-1,0))</f>
        <v>0</v>
      </c>
      <c r="AD4" s="16">
        <f t="shared" si="1"/>
        <v>1</v>
      </c>
      <c r="AE4" s="16">
        <v>1</v>
      </c>
      <c r="AF4" s="16">
        <v>1</v>
      </c>
      <c r="AG4" s="16" t="s">
        <v>5023</v>
      </c>
      <c r="AH4" s="16">
        <f t="shared" ref="AH4:AH33" si="6">IF(AD4=1,AF4,-1)</f>
        <v>1</v>
      </c>
      <c r="AI4" s="16">
        <v>-1</v>
      </c>
      <c r="AJ4" s="16">
        <v>-1</v>
      </c>
      <c r="AK4" s="16">
        <f t="shared" ref="AK4:AK33" si="7">IF(AI4=1,AJ4,-1)</f>
        <v>-1</v>
      </c>
      <c r="AL4" s="16">
        <v>-1</v>
      </c>
      <c r="AM4" s="16">
        <f t="shared" ref="AM4:AM33" si="8">IF(AND(NOT(ISBLANK(AI4)),AI4=0),AL4,-1)</f>
        <v>-1</v>
      </c>
      <c r="AN4" s="16">
        <f t="shared" ref="AN4:AN33" si="9">IF(AND(I4&gt;1, J4&gt;2), 1, IF(ISBLANK(I4),-1,0))</f>
        <v>0</v>
      </c>
      <c r="AO4" s="16">
        <v>-1</v>
      </c>
      <c r="AP4" s="16">
        <v>0</v>
      </c>
      <c r="AQ4" s="16">
        <v>0</v>
      </c>
      <c r="AR4" s="16" t="s">
        <v>5025</v>
      </c>
    </row>
    <row r="5" spans="1:44" s="20" customFormat="1" x14ac:dyDescent="0.2">
      <c r="A5" s="15" t="s">
        <v>5211</v>
      </c>
      <c r="B5" s="4" t="str">
        <f>VLOOKUP(A5, PaperMeta!A$1:O$750, 6,FALSE)</f>
        <v>Keeping an Eye on Effort: A Pupillometric Investigation of Effort and Effortlessness in Visual Word Recognition</v>
      </c>
      <c r="C5" s="15">
        <f>VLOOKUP(A5, PaperMeta!A$1:O$750, 2,FALSE)</f>
        <v>1</v>
      </c>
      <c r="D5" s="16">
        <v>1</v>
      </c>
      <c r="E5" s="20" t="s">
        <v>5160</v>
      </c>
      <c r="F5" s="16">
        <f>VLOOKUP($A5, ResearchPaper!$A$1:$L$750,11,FALSE)</f>
        <v>1</v>
      </c>
      <c r="G5" s="16">
        <f>VLOOKUP($A5, ResearchPaper!$A$1:$L$750,11,FALSE)</f>
        <v>1</v>
      </c>
      <c r="H5" s="16" t="s">
        <v>5210</v>
      </c>
      <c r="I5" s="16">
        <v>2</v>
      </c>
      <c r="J5" s="16">
        <v>2</v>
      </c>
      <c r="K5" s="16">
        <v>1</v>
      </c>
      <c r="L5" s="16">
        <f t="shared" si="2"/>
        <v>1</v>
      </c>
      <c r="M5" s="16" t="s">
        <v>5023</v>
      </c>
      <c r="N5" s="16">
        <f t="shared" si="3"/>
        <v>1</v>
      </c>
      <c r="O5" s="16">
        <v>0</v>
      </c>
      <c r="P5" s="16">
        <v>0</v>
      </c>
      <c r="Q5" s="16">
        <v>0</v>
      </c>
      <c r="R5" s="16" cm="1">
        <f t="array" aca="1" ref="R5" ca="1">IF(P5&gt;0,INDIRECT(ADDRESS(MOD(ROW(O5)-1,1500)+1,P5,1,1,"rand_B")),IF(ISBLANK(P5),-1,0))</f>
        <v>0</v>
      </c>
      <c r="S5" s="16" cm="1">
        <f t="array" aca="1" ref="S5" ca="1">IF(AND(P5=0,O5&gt;0,Q5&gt;0),INDIRECT(ADDRESS(MOD(ROW(O5)-1,1500)+1,Q5,1,1,"rand_B")),IF(ISBLANK(Q5),-1,0))</f>
        <v>0</v>
      </c>
      <c r="T5" s="16">
        <f t="shared" si="0"/>
        <v>-1</v>
      </c>
      <c r="U5" s="16" t="s">
        <v>5024</v>
      </c>
      <c r="V5" s="16">
        <v>-1</v>
      </c>
      <c r="W5" s="16" t="s">
        <v>5024</v>
      </c>
      <c r="X5" s="16">
        <f t="shared" si="4"/>
        <v>-1</v>
      </c>
      <c r="Y5" s="16">
        <f t="shared" si="5"/>
        <v>1</v>
      </c>
      <c r="Z5" s="16">
        <v>1</v>
      </c>
      <c r="AA5" s="16">
        <v>0</v>
      </c>
      <c r="AB5" s="16" t="e" cm="1">
        <f t="array" aca="1" ref="AB5" ca="1">IF(Z5&gt;0,INDIRECT(ADDRESS(MOD(ROW(Y5)-1,1500)+1,Z5,1,1,"rand_C")),IF(ISBLANK(Z5),-1,0))</f>
        <v>#VALUE!</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5" t="s">
        <v>5211</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5210</v>
      </c>
      <c r="I6" s="16">
        <v>2</v>
      </c>
      <c r="J6" s="16">
        <v>2</v>
      </c>
      <c r="K6" s="16">
        <v>1</v>
      </c>
      <c r="L6" s="16">
        <f t="shared" si="2"/>
        <v>1</v>
      </c>
      <c r="M6" s="16" t="s">
        <v>5023</v>
      </c>
      <c r="N6" s="16">
        <f t="shared" si="3"/>
        <v>1</v>
      </c>
      <c r="O6" s="16">
        <v>0</v>
      </c>
      <c r="P6" s="16">
        <v>0</v>
      </c>
      <c r="Q6" s="16">
        <v>0</v>
      </c>
      <c r="R6" s="16" cm="1">
        <f t="array" aca="1" ref="R6" ca="1">IF(P6&gt;0,INDIRECT(ADDRESS(MOD(ROW(O6)-1,1500)+1,P6,1,1,"rand_B")),IF(ISBLANK(P6),-1,0))</f>
        <v>0</v>
      </c>
      <c r="S6" s="16" cm="1">
        <f t="array" aca="1" ref="S6" ca="1">IF(AND(P6=0,O6&gt;0,Q6&gt;0),INDIRECT(ADDRESS(MOD(ROW(O6)-1,1500)+1,Q6,1,1,"rand_B")),IF(ISBLANK(Q6),-1,0))</f>
        <v>0</v>
      </c>
      <c r="T6" s="16">
        <f t="shared" si="0"/>
        <v>-1</v>
      </c>
      <c r="U6" s="16" t="s">
        <v>5024</v>
      </c>
      <c r="V6" s="16">
        <v>-1</v>
      </c>
      <c r="W6" s="16" t="s">
        <v>5024</v>
      </c>
      <c r="X6" s="16">
        <f t="shared" si="4"/>
        <v>-1</v>
      </c>
      <c r="Y6" s="16">
        <f t="shared" si="5"/>
        <v>1</v>
      </c>
      <c r="Z6" s="16">
        <v>0</v>
      </c>
      <c r="AA6" s="16">
        <v>1</v>
      </c>
      <c r="AB6" s="16" cm="1">
        <f t="array" aca="1" ref="AB6" ca="1">IF(Z6&gt;0,INDIRECT(ADDRESS(MOD(ROW(Y6)-1,1500)+1,Z6,1,1,"rand_C")),IF(ISBLANK(Z6),-1,0))</f>
        <v>0</v>
      </c>
      <c r="AC6" s="16" t="e" cm="1">
        <f t="array" aca="1" ref="AC6" ca="1">IF(AND(Z6=0,Y6&gt;0, AA6&gt;0),INDIRECT(ADDRESS(MOD(ROW(Y6)-1,1500)+1,AA6,1,1,"rand_C")),IF(ISBLANK(AA6),-1,0))</f>
        <v>#VALUE!</v>
      </c>
      <c r="AD6" s="16">
        <f t="shared" si="1"/>
        <v>0</v>
      </c>
      <c r="AE6" s="16">
        <v>1</v>
      </c>
      <c r="AF6" s="16">
        <v>0</v>
      </c>
      <c r="AG6" s="16" t="s">
        <v>5024</v>
      </c>
      <c r="AH6" s="16">
        <f t="shared" si="6"/>
        <v>-1</v>
      </c>
      <c r="AI6" s="16">
        <v>-1</v>
      </c>
      <c r="AJ6" s="16">
        <v>-1</v>
      </c>
      <c r="AK6" s="16">
        <f t="shared" si="7"/>
        <v>-1</v>
      </c>
      <c r="AL6" s="16">
        <v>-1</v>
      </c>
      <c r="AM6" s="16">
        <f t="shared" si="8"/>
        <v>-1</v>
      </c>
      <c r="AN6" s="16">
        <f t="shared" si="9"/>
        <v>0</v>
      </c>
      <c r="AO6" s="16">
        <v>-1</v>
      </c>
      <c r="AP6" s="16">
        <v>0</v>
      </c>
      <c r="AQ6" s="16">
        <v>0</v>
      </c>
      <c r="AR6" s="16" t="s">
        <v>5025</v>
      </c>
    </row>
    <row r="7" spans="1:44" s="20" customFormat="1" x14ac:dyDescent="0.2">
      <c r="A7" s="15" t="s">
        <v>5211</v>
      </c>
      <c r="B7" s="4" t="str">
        <f>VLOOKUP(A7, PaperMeta!A$1:O$750, 6,FALSE)</f>
        <v>Keeping an Eye on Effort: A Pupillometric Investigation of Effort and Effortlessness in Visual Word Recognition</v>
      </c>
      <c r="C7" s="15">
        <f>VLOOKUP(A7, PaperMeta!A$1:O$750, 2,FALSE)</f>
        <v>1</v>
      </c>
      <c r="D7" s="16">
        <v>1</v>
      </c>
      <c r="E7" s="20" t="s">
        <v>5161</v>
      </c>
      <c r="F7" s="16">
        <f>VLOOKUP($A7, ResearchPaper!$A$1:$L$750,11,FALSE)</f>
        <v>1</v>
      </c>
      <c r="G7" s="16">
        <f>VLOOKUP($A7, ResearchPaper!$A$1:$L$750,11,FALSE)</f>
        <v>1</v>
      </c>
      <c r="H7" s="16" t="s">
        <v>5210</v>
      </c>
      <c r="I7" s="16">
        <v>2</v>
      </c>
      <c r="J7" s="16">
        <v>2</v>
      </c>
      <c r="K7" s="16">
        <v>1</v>
      </c>
      <c r="L7" s="16">
        <f t="shared" si="2"/>
        <v>1</v>
      </c>
      <c r="M7" s="16" t="s">
        <v>5023</v>
      </c>
      <c r="N7" s="16">
        <f t="shared" si="3"/>
        <v>1</v>
      </c>
      <c r="O7" s="16">
        <v>0</v>
      </c>
      <c r="P7" s="16">
        <v>0</v>
      </c>
      <c r="Q7" s="16">
        <v>0</v>
      </c>
      <c r="R7" s="16" cm="1">
        <f t="array" aca="1" ref="R7" ca="1">IF(P7&gt;0,INDIRECT(ADDRESS(MOD(ROW(O7)-1,1500)+1,P7,1,1,"rand_B")),IF(ISBLANK(P7),-1,0))</f>
        <v>0</v>
      </c>
      <c r="S7" s="16" cm="1">
        <f t="array" aca="1" ref="S7" ca="1">IF(AND(P7=0,O7&gt;0,Q7&gt;0),INDIRECT(ADDRESS(MOD(ROW(O7)-1,1500)+1,Q7,1,1,"rand_B")),IF(ISBLANK(Q7),-1,0))</f>
        <v>0</v>
      </c>
      <c r="T7" s="16">
        <f t="shared" si="0"/>
        <v>-1</v>
      </c>
      <c r="U7" s="16" t="s">
        <v>5024</v>
      </c>
      <c r="V7" s="16">
        <v>-1</v>
      </c>
      <c r="W7" s="16" t="s">
        <v>5024</v>
      </c>
      <c r="X7" s="16">
        <f t="shared" si="4"/>
        <v>-1</v>
      </c>
      <c r="Y7" s="16">
        <f t="shared" si="5"/>
        <v>1</v>
      </c>
      <c r="Z7" s="16">
        <v>1</v>
      </c>
      <c r="AA7" s="16">
        <v>0</v>
      </c>
      <c r="AB7" s="16" t="e" cm="1">
        <f t="array" aca="1" ref="AB7" ca="1">IF(Z7&gt;0,INDIRECT(ADDRESS(MOD(ROW(Y7)-1,1500)+1,Z7,1,1,"rand_C")),IF(ISBLANK(Z7),-1,0))</f>
        <v>#VALUE!</v>
      </c>
      <c r="AC7" s="16" cm="1">
        <f t="array" aca="1" ref="AC7" ca="1">IF(AND(Z7=0,Y7&gt;0, AA7&gt;0),INDIRECT(ADDRESS(MOD(ROW(Y7)-1,1500)+1,AA7,1,1,"rand_C")),IF(ISBLANK(AA7),-1,0))</f>
        <v>0</v>
      </c>
      <c r="AD7" s="16">
        <f t="shared" si="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5" t="s">
        <v>5211</v>
      </c>
      <c r="B8" s="4" t="str">
        <f>VLOOKUP(A8, PaperMeta!A$1:O$750, 6,FALSE)</f>
        <v>Keeping an Eye on Effort: A Pupillometric Investigation of Effort and Effortlessness in Visual Word Recognition</v>
      </c>
      <c r="C8" s="15">
        <f>VLOOKUP(A8, PaperMeta!A$1:O$750, 2,FALSE)</f>
        <v>1</v>
      </c>
      <c r="D8" s="16">
        <v>1</v>
      </c>
      <c r="E8" s="20" t="s">
        <v>5162</v>
      </c>
      <c r="F8" s="16">
        <f>VLOOKUP($A8, ResearchPaper!$A$1:$L$750,11,FALSE)</f>
        <v>1</v>
      </c>
      <c r="G8" s="16">
        <f>VLOOKUP($A8, ResearchPaper!$A$1:$L$750,11,FALSE)</f>
        <v>1</v>
      </c>
      <c r="H8" s="16" t="s">
        <v>5210</v>
      </c>
      <c r="I8" s="16">
        <v>2</v>
      </c>
      <c r="J8" s="16">
        <v>2</v>
      </c>
      <c r="K8" s="16">
        <v>1</v>
      </c>
      <c r="L8" s="16">
        <f t="shared" si="2"/>
        <v>1</v>
      </c>
      <c r="M8" s="16" t="s">
        <v>5023</v>
      </c>
      <c r="N8" s="16">
        <f t="shared" si="3"/>
        <v>1</v>
      </c>
      <c r="O8" s="16">
        <v>0</v>
      </c>
      <c r="P8" s="16">
        <v>0</v>
      </c>
      <c r="Q8" s="16">
        <v>0</v>
      </c>
      <c r="R8" s="16" cm="1">
        <f t="array" aca="1" ref="R8" ca="1">IF(P8&gt;0,INDIRECT(ADDRESS(MOD(ROW(O8)-1,1500)+1,P8,1,1,"rand_B")),IF(ISBLANK(P8),-1,0))</f>
        <v>0</v>
      </c>
      <c r="S8" s="16" cm="1">
        <f t="array" aca="1" ref="S8" ca="1">IF(AND(P8=0,O8&gt;0,Q8&gt;0),INDIRECT(ADDRESS(MOD(ROW(O8)-1,1500)+1,Q8,1,1,"rand_B")),IF(ISBLANK(Q8),-1,0))</f>
        <v>0</v>
      </c>
      <c r="T8" s="16">
        <f t="shared" si="0"/>
        <v>-1</v>
      </c>
      <c r="U8" s="16" t="s">
        <v>5024</v>
      </c>
      <c r="V8" s="16">
        <v>-1</v>
      </c>
      <c r="W8" s="16" t="s">
        <v>5024</v>
      </c>
      <c r="X8" s="16">
        <f>IF(T8=1, V8, -1)</f>
        <v>-1</v>
      </c>
      <c r="Y8" s="16">
        <f t="shared" si="5"/>
        <v>1</v>
      </c>
      <c r="Z8" s="16">
        <v>1</v>
      </c>
      <c r="AA8" s="16">
        <v>0</v>
      </c>
      <c r="AB8" s="16" t="e" cm="1">
        <f t="array" aca="1" ref="AB8" ca="1">IF(Z8&gt;0,INDIRECT(ADDRESS(MOD(ROW(Y8)-1,1500)+1,Z8,1,1,"rand_C")),IF(ISBLANK(Z8),-1,0))</f>
        <v>#VALUE!</v>
      </c>
      <c r="AC8" s="16" cm="1">
        <f t="array" aca="1" ref="AC8" ca="1">IF(AND(Z8=0,Y8&gt;0, AA8&gt;0),INDIRECT(ADDRESS(MOD(ROW(Y8)-1,1500)+1,AA8,1,1,"rand_C")),IF(ISBLANK(AA8),-1,0))</f>
        <v>0</v>
      </c>
      <c r="AD8" s="16">
        <f t="shared" si="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5" t="s">
        <v>5211</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5210</v>
      </c>
      <c r="I9" s="16">
        <v>2</v>
      </c>
      <c r="J9" s="16">
        <v>2</v>
      </c>
      <c r="K9" s="16">
        <v>1</v>
      </c>
      <c r="L9" s="16">
        <f t="shared" si="2"/>
        <v>1</v>
      </c>
      <c r="M9" s="16" t="s">
        <v>5023</v>
      </c>
      <c r="N9" s="16">
        <f t="shared" si="3"/>
        <v>1</v>
      </c>
      <c r="O9" s="16">
        <v>0</v>
      </c>
      <c r="P9" s="16">
        <v>0</v>
      </c>
      <c r="Q9" s="16">
        <v>0</v>
      </c>
      <c r="R9" s="16" cm="1">
        <f t="array" aca="1" ref="R9" ca="1">IF(P9&gt;0,INDIRECT(ADDRESS(MOD(ROW(O9)-1,1500)+1,P9,1,1,"rand_B")),IF(ISBLANK(P9),-1,0))</f>
        <v>0</v>
      </c>
      <c r="S9" s="16" cm="1">
        <f t="array" aca="1" ref="S9" ca="1">IF(AND(P9=0,O9&gt;0,Q9&gt;0),INDIRECT(ADDRESS(MOD(ROW(O9)-1,1500)+1,Q9,1,1,"rand_B")),IF(ISBLANK(Q9),-1,0))</f>
        <v>0</v>
      </c>
      <c r="T9" s="16">
        <f t="shared" si="0"/>
        <v>-1</v>
      </c>
      <c r="U9" s="16" t="s">
        <v>5024</v>
      </c>
      <c r="V9" s="16">
        <v>-1</v>
      </c>
      <c r="W9" s="16" t="s">
        <v>5024</v>
      </c>
      <c r="X9" s="16">
        <f t="shared" ref="X9:X17" si="10">IF(T9=1, V9, -1)</f>
        <v>-1</v>
      </c>
      <c r="Y9" s="16">
        <f t="shared" si="5"/>
        <v>1</v>
      </c>
      <c r="Z9" s="16">
        <v>1</v>
      </c>
      <c r="AA9" s="16">
        <v>0</v>
      </c>
      <c r="AB9" s="16" t="e" cm="1">
        <f t="array" aca="1" ref="AB9" ca="1">IF(Z9&gt;0,INDIRECT(ADDRESS(MOD(ROW(Y9)-1,1500)+1,Z9,1,1,"rand_C")),IF(ISBLANK(Z9),-1,0))</f>
        <v>#VALUE!</v>
      </c>
      <c r="AC9" s="16" cm="1">
        <f t="array" aca="1" ref="AC9" ca="1">IF(AND(Z9=0,Y9&gt;0, AA9&gt;0),INDIRECT(ADDRESS(MOD(ROW(Y9)-1,1500)+1,AA9,1,1,"rand_C")),IF(ISBLANK(AA9),-1,0))</f>
        <v>0</v>
      </c>
      <c r="AD9" s="16">
        <f t="shared" si="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5" t="s">
        <v>5211</v>
      </c>
      <c r="B10" s="4" t="str">
        <f>VLOOKUP(A10, PaperMeta!A$1:O$750, 6,FALSE)</f>
        <v>Keeping an Eye on Effort: A Pupillometric Investigation of Effort and Effortlessness in Visual Word Recognition</v>
      </c>
      <c r="C10" s="15">
        <f>VLOOKUP(A10, PaperMeta!A$1:O$750, 2,FALSE)</f>
        <v>1</v>
      </c>
      <c r="D10" s="16">
        <v>2</v>
      </c>
      <c r="E10" s="20" t="s">
        <v>5160</v>
      </c>
      <c r="F10" s="16">
        <f>VLOOKUP($A10, ResearchPaper!$A$1:$L$750,11,FALSE)</f>
        <v>1</v>
      </c>
      <c r="G10" s="16">
        <f>VLOOKUP($A10, ResearchPaper!$A$1:$L$750,11,FALSE)</f>
        <v>1</v>
      </c>
      <c r="H10" s="16" t="s">
        <v>5210</v>
      </c>
      <c r="I10" s="16">
        <v>2</v>
      </c>
      <c r="J10" s="16">
        <v>2</v>
      </c>
      <c r="K10" s="16">
        <v>1</v>
      </c>
      <c r="L10" s="16">
        <f t="shared" si="2"/>
        <v>1</v>
      </c>
      <c r="M10" s="16" t="s">
        <v>5023</v>
      </c>
      <c r="N10" s="16">
        <f t="shared" si="3"/>
        <v>1</v>
      </c>
      <c r="O10" s="16">
        <v>0</v>
      </c>
      <c r="P10" s="16">
        <v>0</v>
      </c>
      <c r="Q10" s="16">
        <v>0</v>
      </c>
      <c r="R10" s="16" cm="1">
        <f t="array" aca="1" ref="R10" ca="1">IF(P10&gt;0,INDIRECT(ADDRESS(MOD(ROW(O10)-1,1500)+1,P10,1,1,"rand_B")),IF(ISBLANK(P10),-1,0))</f>
        <v>0</v>
      </c>
      <c r="S10" s="16" cm="1">
        <f t="array" aca="1" ref="S10" ca="1">IF(AND(P10=0,O10&gt;0,Q10&gt;0),INDIRECT(ADDRESS(MOD(ROW(O10)-1,1500)+1,Q10,1,1,"rand_B")),IF(ISBLANK(Q10),-1,0))</f>
        <v>0</v>
      </c>
      <c r="T10" s="16">
        <f t="shared" si="0"/>
        <v>-1</v>
      </c>
      <c r="U10" s="16" t="s">
        <v>5024</v>
      </c>
      <c r="V10" s="16">
        <v>-1</v>
      </c>
      <c r="W10" s="16" t="s">
        <v>5024</v>
      </c>
      <c r="X10" s="16">
        <f t="shared" si="10"/>
        <v>-1</v>
      </c>
      <c r="Y10" s="16">
        <f t="shared" si="5"/>
        <v>1</v>
      </c>
      <c r="Z10" s="16">
        <v>1</v>
      </c>
      <c r="AA10" s="16">
        <v>0</v>
      </c>
      <c r="AB10" s="16" t="e" cm="1">
        <f t="array" aca="1" ref="AB10" ca="1">IF(Z10&gt;0,INDIRECT(ADDRESS(MOD(ROW(Y10)-1,1500)+1,Z10,1,1,"rand_C")),IF(ISBLANK(Z10),-1,0))</f>
        <v>#VALUE!</v>
      </c>
      <c r="AC10" s="16" cm="1">
        <f t="array" aca="1" ref="AC10" ca="1">IF(AND(Z10=0,Y10&gt;0, AA10&gt;0),INDIRECT(ADDRESS(MOD(ROW(Y10)-1,1500)+1,AA10,1,1,"rand_C")),IF(ISBLANK(AA10),-1,0))</f>
        <v>0</v>
      </c>
      <c r="AD10" s="16">
        <f t="shared" si="1"/>
        <v>1</v>
      </c>
      <c r="AE10" s="16">
        <v>1</v>
      </c>
      <c r="AF10" s="16">
        <v>1</v>
      </c>
      <c r="AG10" s="16" t="s">
        <v>5023</v>
      </c>
      <c r="AH10" s="16">
        <f t="shared" si="6"/>
        <v>1</v>
      </c>
      <c r="AI10" s="16">
        <v>-1</v>
      </c>
      <c r="AJ10" s="16">
        <v>-1</v>
      </c>
      <c r="AK10" s="16">
        <f t="shared" si="7"/>
        <v>-1</v>
      </c>
      <c r="AL10" s="16">
        <v>-1</v>
      </c>
      <c r="AM10" s="16">
        <f t="shared" si="8"/>
        <v>-1</v>
      </c>
      <c r="AN10" s="16">
        <f t="shared" si="9"/>
        <v>0</v>
      </c>
      <c r="AO10" s="16">
        <v>-1</v>
      </c>
      <c r="AP10" s="16">
        <v>0</v>
      </c>
      <c r="AQ10" s="16">
        <v>0</v>
      </c>
      <c r="AR10" s="16" t="s">
        <v>5025</v>
      </c>
    </row>
    <row r="11" spans="1:44" s="20" customFormat="1" x14ac:dyDescent="0.2">
      <c r="A11" s="15" t="s">
        <v>5211</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5210</v>
      </c>
      <c r="I11" s="16">
        <v>2</v>
      </c>
      <c r="J11" s="16">
        <v>2</v>
      </c>
      <c r="K11" s="16">
        <v>1</v>
      </c>
      <c r="L11" s="16">
        <f t="shared" si="2"/>
        <v>1</v>
      </c>
      <c r="M11" s="16" t="s">
        <v>5023</v>
      </c>
      <c r="N11" s="16">
        <f t="shared" si="3"/>
        <v>1</v>
      </c>
      <c r="O11" s="16">
        <v>0</v>
      </c>
      <c r="P11" s="16">
        <v>0</v>
      </c>
      <c r="Q11" s="16">
        <v>0</v>
      </c>
      <c r="R11" s="16" cm="1">
        <f t="array" aca="1" ref="R11" ca="1">IF(P11&gt;0,INDIRECT(ADDRESS(MOD(ROW(O11)-1,1500)+1,P11,1,1,"rand_B")),IF(ISBLANK(P11),-1,0))</f>
        <v>0</v>
      </c>
      <c r="S11" s="16" cm="1">
        <f t="array" aca="1" ref="S11" ca="1">IF(AND(P11=0,O11&gt;0,Q11&gt;0),INDIRECT(ADDRESS(MOD(ROW(O11)-1,1500)+1,Q11,1,1,"rand_B")),IF(ISBLANK(Q11),-1,0))</f>
        <v>0</v>
      </c>
      <c r="T11" s="16">
        <f t="shared" si="0"/>
        <v>-1</v>
      </c>
      <c r="U11" s="16" t="s">
        <v>5024</v>
      </c>
      <c r="V11" s="16">
        <v>-1</v>
      </c>
      <c r="W11" s="16" t="s">
        <v>5024</v>
      </c>
      <c r="X11" s="16">
        <f t="shared" si="10"/>
        <v>-1</v>
      </c>
      <c r="Y11" s="16">
        <f t="shared" si="5"/>
        <v>1</v>
      </c>
      <c r="Z11" s="16">
        <v>1</v>
      </c>
      <c r="AA11" s="16">
        <v>0</v>
      </c>
      <c r="AB11" s="16" t="e" cm="1">
        <f t="array" aca="1" ref="AB11" ca="1">IF(Z11&gt;0,INDIRECT(ADDRESS(MOD(ROW(Y11)-1,1500)+1,Z11,1,1,"rand_C")),IF(ISBLANK(Z11),-1,0))</f>
        <v>#VALUE!</v>
      </c>
      <c r="AC11" s="16" cm="1">
        <f t="array" aca="1" ref="AC11" ca="1">IF(AND(Z11=0,Y11&gt;0, AA11&gt;0),INDIRECT(ADDRESS(MOD(ROW(Y11)-1,1500)+1,AA11,1,1,"rand_C")),IF(ISBLANK(AA11),-1,0))</f>
        <v>0</v>
      </c>
      <c r="AD11" s="16">
        <f t="shared" si="1"/>
        <v>1</v>
      </c>
      <c r="AE11" s="16">
        <v>1</v>
      </c>
      <c r="AF11" s="16">
        <v>1</v>
      </c>
      <c r="AG11" s="16" t="s">
        <v>5023</v>
      </c>
      <c r="AH11" s="16">
        <f t="shared" si="6"/>
        <v>1</v>
      </c>
      <c r="AI11" s="16">
        <v>-1</v>
      </c>
      <c r="AJ11" s="16">
        <v>-1</v>
      </c>
      <c r="AK11" s="16">
        <f t="shared" si="7"/>
        <v>-1</v>
      </c>
      <c r="AL11" s="16">
        <v>-1</v>
      </c>
      <c r="AM11" s="16">
        <f t="shared" si="8"/>
        <v>-1</v>
      </c>
      <c r="AN11" s="16">
        <f t="shared" si="9"/>
        <v>0</v>
      </c>
      <c r="AO11" s="16">
        <v>-1</v>
      </c>
      <c r="AP11" s="16">
        <v>0</v>
      </c>
      <c r="AQ11" s="16">
        <v>0</v>
      </c>
      <c r="AR11" s="16" t="s">
        <v>5025</v>
      </c>
    </row>
    <row r="12" spans="1:44" s="20" customFormat="1" x14ac:dyDescent="0.2">
      <c r="A12" s="15" t="s">
        <v>5211</v>
      </c>
      <c r="B12" s="4" t="str">
        <f>VLOOKUP(A12, PaperMeta!A$1:O$750, 6,FALSE)</f>
        <v>Keeping an Eye on Effort: A Pupillometric Investigation of Effort and Effortlessness in Visual Word Recognition</v>
      </c>
      <c r="C12" s="15">
        <f>VLOOKUP(A12, PaperMeta!A$1:O$750, 2,FALSE)</f>
        <v>1</v>
      </c>
      <c r="D12" s="16">
        <v>2</v>
      </c>
      <c r="E12" s="20" t="s">
        <v>5161</v>
      </c>
      <c r="F12" s="16">
        <f>VLOOKUP($A12, ResearchPaper!$A$1:$L$750,11,FALSE)</f>
        <v>1</v>
      </c>
      <c r="G12" s="16">
        <f>VLOOKUP($A12, ResearchPaper!$A$1:$L$750,11,FALSE)</f>
        <v>1</v>
      </c>
      <c r="H12" s="16" t="s">
        <v>5210</v>
      </c>
      <c r="I12" s="16">
        <v>2</v>
      </c>
      <c r="J12" s="16">
        <v>2</v>
      </c>
      <c r="K12" s="16">
        <v>1</v>
      </c>
      <c r="L12" s="16">
        <f t="shared" si="2"/>
        <v>1</v>
      </c>
      <c r="M12" s="16" t="s">
        <v>5023</v>
      </c>
      <c r="N12" s="16">
        <f t="shared" si="3"/>
        <v>1</v>
      </c>
      <c r="O12" s="16">
        <v>0</v>
      </c>
      <c r="P12" s="16">
        <v>0</v>
      </c>
      <c r="Q12" s="16">
        <v>0</v>
      </c>
      <c r="R12" s="16" cm="1">
        <f t="array" aca="1" ref="R12" ca="1">IF(P12&gt;0,INDIRECT(ADDRESS(MOD(ROW(O12)-1,1500)+1,P12,1,1,"rand_B")),IF(ISBLANK(P12),-1,0))</f>
        <v>0</v>
      </c>
      <c r="S12" s="16" cm="1">
        <f t="array" aca="1" ref="S12" ca="1">IF(AND(P12=0,O12&gt;0,Q12&gt;0),INDIRECT(ADDRESS(MOD(ROW(O12)-1,1500)+1,Q12,1,1,"rand_B")),IF(ISBLANK(Q12),-1,0))</f>
        <v>0</v>
      </c>
      <c r="T12" s="16">
        <f t="shared" si="0"/>
        <v>-1</v>
      </c>
      <c r="U12" s="16" t="s">
        <v>5024</v>
      </c>
      <c r="V12" s="16">
        <v>-1</v>
      </c>
      <c r="W12" s="16" t="s">
        <v>5024</v>
      </c>
      <c r="X12" s="16">
        <f t="shared" si="10"/>
        <v>-1</v>
      </c>
      <c r="Y12" s="16">
        <f t="shared" si="5"/>
        <v>1</v>
      </c>
      <c r="Z12" s="16">
        <v>1</v>
      </c>
      <c r="AA12" s="16">
        <v>0</v>
      </c>
      <c r="AB12" s="16" t="e" cm="1">
        <f t="array" aca="1" ref="AB12" ca="1">IF(Z12&gt;0,INDIRECT(ADDRESS(MOD(ROW(Y12)-1,1500)+1,Z12,1,1,"rand_C")),IF(ISBLANK(Z12),-1,0))</f>
        <v>#VALUE!</v>
      </c>
      <c r="AC12" s="16" cm="1">
        <f t="array" aca="1" ref="AC12" ca="1">IF(AND(Z12=0,Y12&gt;0, AA12&gt;0),INDIRECT(ADDRESS(MOD(ROW(Y12)-1,1500)+1,AA12,1,1,"rand_C")),IF(ISBLANK(AA12),-1,0))</f>
        <v>0</v>
      </c>
      <c r="AD12" s="16">
        <f t="shared" si="1"/>
        <v>1</v>
      </c>
      <c r="AE12" s="16">
        <v>1</v>
      </c>
      <c r="AF12" s="16">
        <v>1</v>
      </c>
      <c r="AG12" s="16" t="s">
        <v>5023</v>
      </c>
      <c r="AH12" s="16">
        <f t="shared" si="6"/>
        <v>1</v>
      </c>
      <c r="AI12" s="16">
        <v>-1</v>
      </c>
      <c r="AJ12" s="16">
        <v>-1</v>
      </c>
      <c r="AK12" s="16">
        <f t="shared" si="7"/>
        <v>-1</v>
      </c>
      <c r="AL12" s="16">
        <v>-1</v>
      </c>
      <c r="AM12" s="16">
        <f t="shared" si="8"/>
        <v>-1</v>
      </c>
      <c r="AN12" s="16">
        <f t="shared" si="9"/>
        <v>0</v>
      </c>
      <c r="AO12" s="16">
        <v>-1</v>
      </c>
      <c r="AP12" s="16">
        <v>0</v>
      </c>
      <c r="AQ12" s="16">
        <v>0</v>
      </c>
      <c r="AR12" s="16" t="s">
        <v>5025</v>
      </c>
    </row>
    <row r="13" spans="1:44" s="20" customFormat="1" x14ac:dyDescent="0.2">
      <c r="A13" s="15" t="s">
        <v>5211</v>
      </c>
      <c r="B13" s="4" t="str">
        <f>VLOOKUP(A13, PaperMeta!A$1:O$750, 6,FALSE)</f>
        <v>Keeping an Eye on Effort: A Pupillometric Investigation of Effort and Effortlessness in Visual Word Recognition</v>
      </c>
      <c r="C13" s="15">
        <f>VLOOKUP(A13, PaperMeta!A$1:O$750, 2,FALSE)</f>
        <v>1</v>
      </c>
      <c r="D13" s="16">
        <v>2</v>
      </c>
      <c r="E13" s="20" t="s">
        <v>5162</v>
      </c>
      <c r="F13" s="16">
        <f>VLOOKUP($A13, ResearchPaper!$A$1:$L$750,11,FALSE)</f>
        <v>1</v>
      </c>
      <c r="G13" s="16">
        <f>VLOOKUP($A13, ResearchPaper!$A$1:$L$750,11,FALSE)</f>
        <v>1</v>
      </c>
      <c r="H13" s="16" t="s">
        <v>5210</v>
      </c>
      <c r="I13" s="16">
        <v>2</v>
      </c>
      <c r="J13" s="16">
        <v>2</v>
      </c>
      <c r="K13" s="16">
        <v>1</v>
      </c>
      <c r="L13" s="16">
        <f t="shared" si="2"/>
        <v>1</v>
      </c>
      <c r="M13" s="16" t="s">
        <v>5023</v>
      </c>
      <c r="N13" s="16">
        <f t="shared" si="3"/>
        <v>1</v>
      </c>
      <c r="O13" s="16">
        <v>0</v>
      </c>
      <c r="P13" s="16">
        <v>0</v>
      </c>
      <c r="Q13" s="16">
        <v>0</v>
      </c>
      <c r="R13" s="16" cm="1">
        <f t="array" aca="1" ref="R13" ca="1">IF(P13&gt;0,INDIRECT(ADDRESS(MOD(ROW(O13)-1,1500)+1,P13,1,1,"rand_B")),IF(ISBLANK(P13),-1,0))</f>
        <v>0</v>
      </c>
      <c r="S13" s="16" cm="1">
        <f t="array" aca="1" ref="S13" ca="1">IF(AND(P13=0,O13&gt;0,Q13&gt;0),INDIRECT(ADDRESS(MOD(ROW(O13)-1,1500)+1,Q13,1,1,"rand_B")),IF(ISBLANK(Q13),-1,0))</f>
        <v>0</v>
      </c>
      <c r="T13" s="16">
        <f t="shared" si="0"/>
        <v>-1</v>
      </c>
      <c r="U13" s="16" t="s">
        <v>5024</v>
      </c>
      <c r="V13" s="16">
        <v>-1</v>
      </c>
      <c r="W13" s="16" t="s">
        <v>5024</v>
      </c>
      <c r="X13" s="16">
        <f t="shared" si="10"/>
        <v>-1</v>
      </c>
      <c r="Y13" s="16">
        <f t="shared" si="5"/>
        <v>1</v>
      </c>
      <c r="Z13" s="16">
        <v>0</v>
      </c>
      <c r="AA13" s="16">
        <v>1</v>
      </c>
      <c r="AB13" s="16" cm="1">
        <f t="array" aca="1" ref="AB13" ca="1">IF(Z13&gt;0,INDIRECT(ADDRESS(MOD(ROW(Y13)-1,1500)+1,Z13,1,1,"rand_C")),IF(ISBLANK(Z13),-1,0))</f>
        <v>0</v>
      </c>
      <c r="AC13" s="16" t="e" cm="1">
        <f t="array" aca="1" ref="AC13" ca="1">IF(AND(Z13=0,Y13&gt;0, AA13&gt;0),INDIRECT(ADDRESS(MOD(ROW(Y13)-1,1500)+1,AA13,1,1,"rand_C")),IF(ISBLANK(AA13),-1,0))</f>
        <v>#VALUE!</v>
      </c>
      <c r="AD13" s="16">
        <f t="shared" si="1"/>
        <v>0</v>
      </c>
      <c r="AE13" s="16">
        <v>1</v>
      </c>
      <c r="AF13" s="16">
        <v>0</v>
      </c>
      <c r="AG13" s="16" t="s">
        <v>5024</v>
      </c>
      <c r="AH13" s="16">
        <f t="shared" si="6"/>
        <v>-1</v>
      </c>
      <c r="AI13" s="16">
        <v>-1</v>
      </c>
      <c r="AJ13" s="16">
        <v>-1</v>
      </c>
      <c r="AK13" s="16">
        <f t="shared" si="7"/>
        <v>-1</v>
      </c>
      <c r="AL13" s="16">
        <v>-1</v>
      </c>
      <c r="AM13" s="16">
        <f t="shared" si="8"/>
        <v>-1</v>
      </c>
      <c r="AN13" s="16">
        <f t="shared" si="9"/>
        <v>0</v>
      </c>
      <c r="AO13" s="16">
        <v>-1</v>
      </c>
      <c r="AP13" s="16">
        <v>0</v>
      </c>
      <c r="AQ13" s="16">
        <v>0</v>
      </c>
      <c r="AR13" s="16" t="s">
        <v>5025</v>
      </c>
    </row>
    <row r="14" spans="1:44" s="20" customFormat="1" x14ac:dyDescent="0.2">
      <c r="A14" s="15" t="s">
        <v>5211</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5210</v>
      </c>
      <c r="I14" s="16">
        <v>2</v>
      </c>
      <c r="J14" s="16">
        <v>2</v>
      </c>
      <c r="K14" s="16">
        <v>1</v>
      </c>
      <c r="L14" s="16">
        <f t="shared" si="2"/>
        <v>1</v>
      </c>
      <c r="M14" s="16" t="s">
        <v>5023</v>
      </c>
      <c r="N14" s="16">
        <f t="shared" si="3"/>
        <v>1</v>
      </c>
      <c r="O14" s="16">
        <v>0</v>
      </c>
      <c r="P14" s="16">
        <v>0</v>
      </c>
      <c r="Q14" s="16">
        <v>0</v>
      </c>
      <c r="R14" s="16" cm="1">
        <f t="array" aca="1" ref="R14" ca="1">IF(P14&gt;0,INDIRECT(ADDRESS(MOD(ROW(O14)-1,1500)+1,P14,1,1,"rand_B")),IF(ISBLANK(P14),-1,0))</f>
        <v>0</v>
      </c>
      <c r="S14" s="16" cm="1">
        <f t="array" aca="1" ref="S14" ca="1">IF(AND(P14=0,O14&gt;0,Q14&gt;0),INDIRECT(ADDRESS(MOD(ROW(O14)-1,1500)+1,Q14,1,1,"rand_B")),IF(ISBLANK(Q14),-1,0))</f>
        <v>0</v>
      </c>
      <c r="T14" s="16">
        <f t="shared" si="0"/>
        <v>-1</v>
      </c>
      <c r="U14" s="16" t="s">
        <v>5024</v>
      </c>
      <c r="V14" s="16">
        <v>-1</v>
      </c>
      <c r="W14" s="16" t="s">
        <v>5024</v>
      </c>
      <c r="X14" s="16">
        <f t="shared" si="10"/>
        <v>-1</v>
      </c>
      <c r="Y14" s="16">
        <f t="shared" si="5"/>
        <v>1</v>
      </c>
      <c r="Z14" s="16">
        <v>1</v>
      </c>
      <c r="AA14" s="16">
        <v>0</v>
      </c>
      <c r="AB14" s="16" t="e" cm="1">
        <f t="array" aca="1" ref="AB14" ca="1">IF(Z14&gt;0,INDIRECT(ADDRESS(MOD(ROW(Y14)-1,1500)+1,Z14,1,1,"rand_C")),IF(ISBLANK(Z14),-1,0))</f>
        <v>#VALUE!</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9"/>
        <v>0</v>
      </c>
      <c r="AO14" s="16">
        <v>-1</v>
      </c>
      <c r="AP14" s="16">
        <v>0</v>
      </c>
      <c r="AQ14" s="16">
        <v>0</v>
      </c>
      <c r="AR14" s="16" t="s">
        <v>5025</v>
      </c>
    </row>
    <row r="15" spans="1:44" s="20" customFormat="1" x14ac:dyDescent="0.2">
      <c r="A15" s="15" t="s">
        <v>5211</v>
      </c>
      <c r="B15" s="4" t="str">
        <f>VLOOKUP(A15, PaperMeta!A$1:O$750, 6,FALSE)</f>
        <v>Keeping an Eye on Effort: A Pupillometric Investigation of Effort and Effortlessness in Visual Word Recognition</v>
      </c>
      <c r="C15" s="15">
        <f>VLOOKUP(A15, PaperMeta!A$1:O$750, 2,FALSE)</f>
        <v>1</v>
      </c>
      <c r="D15" s="16">
        <v>3</v>
      </c>
      <c r="E15" s="20" t="s">
        <v>5160</v>
      </c>
      <c r="F15" s="16">
        <f>VLOOKUP($A15, ResearchPaper!$A$1:$L$750,11,FALSE)</f>
        <v>1</v>
      </c>
      <c r="G15" s="16">
        <f>VLOOKUP($A15, ResearchPaper!$A$1:$L$750,11,FALSE)</f>
        <v>1</v>
      </c>
      <c r="H15" s="16" t="s">
        <v>5210</v>
      </c>
      <c r="I15" s="16">
        <v>2</v>
      </c>
      <c r="J15" s="16">
        <v>2</v>
      </c>
      <c r="K15" s="16">
        <v>1</v>
      </c>
      <c r="L15" s="16">
        <f t="shared" si="2"/>
        <v>1</v>
      </c>
      <c r="M15" s="16" t="s">
        <v>5023</v>
      </c>
      <c r="N15" s="16">
        <f t="shared" si="3"/>
        <v>1</v>
      </c>
      <c r="O15" s="16">
        <v>0</v>
      </c>
      <c r="P15" s="16">
        <v>0</v>
      </c>
      <c r="Q15" s="16">
        <v>0</v>
      </c>
      <c r="R15" s="16" cm="1">
        <f t="array" aca="1" ref="R15" ca="1">IF(P15&gt;0,INDIRECT(ADDRESS(MOD(ROW(O15)-1,1500)+1,P15,1,1,"rand_B")),IF(ISBLANK(P15),-1,0))</f>
        <v>0</v>
      </c>
      <c r="S15" s="16" cm="1">
        <f t="array" aca="1" ref="S15" ca="1">IF(AND(P15=0,O15&gt;0,Q15&gt;0),INDIRECT(ADDRESS(MOD(ROW(O15)-1,1500)+1,Q15,1,1,"rand_B")),IF(ISBLANK(Q15),-1,0))</f>
        <v>0</v>
      </c>
      <c r="T15" s="16">
        <f t="shared" si="0"/>
        <v>-1</v>
      </c>
      <c r="U15" s="16" t="s">
        <v>5024</v>
      </c>
      <c r="V15" s="16">
        <v>-1</v>
      </c>
      <c r="W15" s="16" t="s">
        <v>5024</v>
      </c>
      <c r="X15" s="16">
        <f t="shared" si="10"/>
        <v>-1</v>
      </c>
      <c r="Y15" s="16">
        <f t="shared" si="5"/>
        <v>1</v>
      </c>
      <c r="Z15" s="16">
        <v>1</v>
      </c>
      <c r="AA15" s="16">
        <v>0</v>
      </c>
      <c r="AB15" s="16" t="e" cm="1">
        <f t="array" aca="1" ref="AB15" ca="1">IF(Z15&gt;0,INDIRECT(ADDRESS(MOD(ROW(Y15)-1,1500)+1,Z15,1,1,"rand_C")),IF(ISBLANK(Z15),-1,0))</f>
        <v>#VALUE!</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9"/>
        <v>0</v>
      </c>
      <c r="AO15" s="16">
        <v>-1</v>
      </c>
      <c r="AP15" s="16">
        <v>0</v>
      </c>
      <c r="AQ15" s="16">
        <v>0</v>
      </c>
      <c r="AR15" s="16" t="s">
        <v>5025</v>
      </c>
    </row>
    <row r="16" spans="1:44" s="20" customFormat="1" x14ac:dyDescent="0.2">
      <c r="A16" s="15" t="s">
        <v>5211</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5210</v>
      </c>
      <c r="I16" s="16">
        <v>2</v>
      </c>
      <c r="J16" s="16">
        <v>2</v>
      </c>
      <c r="K16" s="16">
        <v>1</v>
      </c>
      <c r="L16" s="16">
        <f t="shared" si="2"/>
        <v>1</v>
      </c>
      <c r="M16" s="16" t="s">
        <v>5023</v>
      </c>
      <c r="N16" s="16">
        <f t="shared" si="3"/>
        <v>1</v>
      </c>
      <c r="O16" s="16">
        <v>0</v>
      </c>
      <c r="P16" s="16">
        <v>0</v>
      </c>
      <c r="Q16" s="16">
        <v>0</v>
      </c>
      <c r="R16" s="16" cm="1">
        <f t="array" aca="1" ref="R16" ca="1">IF(P16&gt;0,INDIRECT(ADDRESS(MOD(ROW(O16)-1,1500)+1,P16,1,1,"rand_B")),IF(ISBLANK(P16),-1,0))</f>
        <v>0</v>
      </c>
      <c r="S16" s="16" cm="1">
        <f t="array" aca="1" ref="S16" ca="1">IF(AND(P16=0,O16&gt;0,Q16&gt;0),INDIRECT(ADDRESS(MOD(ROW(O16)-1,1500)+1,Q16,1,1,"rand_B")),IF(ISBLANK(Q16),-1,0))</f>
        <v>0</v>
      </c>
      <c r="T16" s="16">
        <f t="shared" si="0"/>
        <v>-1</v>
      </c>
      <c r="U16" s="16" t="s">
        <v>5024</v>
      </c>
      <c r="V16" s="16">
        <v>-1</v>
      </c>
      <c r="W16" s="16" t="s">
        <v>5024</v>
      </c>
      <c r="X16" s="16">
        <f t="shared" si="10"/>
        <v>-1</v>
      </c>
      <c r="Y16" s="16">
        <f t="shared" si="5"/>
        <v>1</v>
      </c>
      <c r="Z16" s="16">
        <v>0</v>
      </c>
      <c r="AA16" s="16">
        <v>1</v>
      </c>
      <c r="AB16" s="16" cm="1">
        <f t="array" aca="1" ref="AB16" ca="1">IF(Z16&gt;0,INDIRECT(ADDRESS(MOD(ROW(Y16)-1,1500)+1,Z16,1,1,"rand_C")),IF(ISBLANK(Z16),-1,0))</f>
        <v>0</v>
      </c>
      <c r="AC16" s="16" t="e" cm="1">
        <f t="array" aca="1" ref="AC16" ca="1">IF(AND(Z16=0,Y16&gt;0, AA16&gt;0),INDIRECT(ADDRESS(MOD(ROW(Y16)-1,1500)+1,AA16,1,1,"rand_C")),IF(ISBLANK(AA16),-1,0))</f>
        <v>#VALUE!</v>
      </c>
      <c r="AD16" s="16">
        <f t="shared" si="1"/>
        <v>0</v>
      </c>
      <c r="AE16" s="16">
        <v>1</v>
      </c>
      <c r="AF16" s="16">
        <v>0</v>
      </c>
      <c r="AG16" s="16" t="s">
        <v>5024</v>
      </c>
      <c r="AH16" s="16">
        <f t="shared" si="6"/>
        <v>-1</v>
      </c>
      <c r="AI16" s="16">
        <v>-1</v>
      </c>
      <c r="AJ16" s="16">
        <v>-1</v>
      </c>
      <c r="AK16" s="16">
        <f t="shared" si="7"/>
        <v>-1</v>
      </c>
      <c r="AL16" s="16">
        <v>-1</v>
      </c>
      <c r="AM16" s="16">
        <f t="shared" si="8"/>
        <v>-1</v>
      </c>
      <c r="AN16" s="16">
        <f t="shared" si="9"/>
        <v>0</v>
      </c>
      <c r="AO16" s="16">
        <v>-1</v>
      </c>
      <c r="AP16" s="16">
        <v>0</v>
      </c>
      <c r="AQ16" s="16">
        <v>0</v>
      </c>
      <c r="AR16" s="16" t="s">
        <v>5025</v>
      </c>
    </row>
    <row r="17" spans="1:44" s="20" customFormat="1" x14ac:dyDescent="0.2">
      <c r="A17" s="15" t="s">
        <v>5211</v>
      </c>
      <c r="B17" s="4" t="str">
        <f>VLOOKUP(A17, PaperMeta!A$1:O$750, 6,FALSE)</f>
        <v>Keeping an Eye on Effort: A Pupillometric Investigation of Effort and Effortlessness in Visual Word Recognition</v>
      </c>
      <c r="C17" s="15">
        <f>VLOOKUP(A17, PaperMeta!A$1:O$750, 2,FALSE)</f>
        <v>1</v>
      </c>
      <c r="D17" s="16">
        <v>3</v>
      </c>
      <c r="E17" s="20" t="s">
        <v>5161</v>
      </c>
      <c r="F17" s="16">
        <f>VLOOKUP($A17, ResearchPaper!$A$1:$L$750,11,FALSE)</f>
        <v>1</v>
      </c>
      <c r="G17" s="16">
        <f>VLOOKUP($A17, ResearchPaper!$A$1:$L$750,11,FALSE)</f>
        <v>1</v>
      </c>
      <c r="H17" s="16" t="s">
        <v>5210</v>
      </c>
      <c r="I17" s="16">
        <v>2</v>
      </c>
      <c r="J17" s="16">
        <v>2</v>
      </c>
      <c r="K17" s="16">
        <v>1</v>
      </c>
      <c r="L17" s="16">
        <f t="shared" si="2"/>
        <v>1</v>
      </c>
      <c r="M17" s="16" t="s">
        <v>5023</v>
      </c>
      <c r="N17" s="16">
        <f t="shared" si="3"/>
        <v>1</v>
      </c>
      <c r="O17" s="16">
        <v>0</v>
      </c>
      <c r="P17" s="16">
        <v>0</v>
      </c>
      <c r="Q17" s="16">
        <v>0</v>
      </c>
      <c r="R17" s="16" cm="1">
        <f t="array" aca="1" ref="R17" ca="1">IF(P17&gt;0,INDIRECT(ADDRESS(MOD(ROW(O17)-1,1500)+1,P17,1,1,"rand_B")),IF(ISBLANK(P17),-1,0))</f>
        <v>0</v>
      </c>
      <c r="S17" s="16" cm="1">
        <f t="array" aca="1" ref="S17" ca="1">IF(AND(P17=0,O17&gt;0,Q17&gt;0),INDIRECT(ADDRESS(MOD(ROW(O17)-1,1500)+1,Q17,1,1,"rand_B")),IF(ISBLANK(Q17),-1,0))</f>
        <v>0</v>
      </c>
      <c r="T17" s="16">
        <f t="shared" si="0"/>
        <v>-1</v>
      </c>
      <c r="U17" s="16" t="s">
        <v>5024</v>
      </c>
      <c r="V17" s="16">
        <v>-1</v>
      </c>
      <c r="W17" s="16" t="s">
        <v>5024</v>
      </c>
      <c r="X17" s="16">
        <f t="shared" si="10"/>
        <v>-1</v>
      </c>
      <c r="Y17" s="16">
        <f t="shared" si="5"/>
        <v>1</v>
      </c>
      <c r="Z17" s="16">
        <v>1</v>
      </c>
      <c r="AA17" s="16">
        <v>0</v>
      </c>
      <c r="AB17" s="16" t="e" cm="1">
        <f t="array" aca="1" ref="AB17" ca="1">IF(Z17&gt;0,INDIRECT(ADDRESS(MOD(ROW(Y17)-1,1500)+1,Z17,1,1,"rand_C")),IF(ISBLANK(Z17),-1,0))</f>
        <v>#VALUE!</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9"/>
        <v>0</v>
      </c>
      <c r="AO17" s="16">
        <v>-1</v>
      </c>
      <c r="AP17" s="16">
        <v>0</v>
      </c>
      <c r="AQ17" s="16">
        <v>0</v>
      </c>
      <c r="AR17" s="16" t="s">
        <v>5025</v>
      </c>
    </row>
    <row r="18" spans="1:44" s="20" customFormat="1" x14ac:dyDescent="0.2">
      <c r="A18" s="15" t="s">
        <v>5211</v>
      </c>
      <c r="B18" s="4" t="str">
        <f>VLOOKUP(A18, PaperMeta!A$1:O$750, 6,FALSE)</f>
        <v>Keeping an Eye on Effort: A Pupillometric Investigation of Effort and Effortlessness in Visual Word Recognition</v>
      </c>
      <c r="C18" s="15">
        <f>VLOOKUP(A18, PaperMeta!A$1:O$750, 2,FALSE)</f>
        <v>1</v>
      </c>
      <c r="D18" s="16">
        <v>3</v>
      </c>
      <c r="E18" s="20" t="s">
        <v>5162</v>
      </c>
      <c r="F18" s="16">
        <f>VLOOKUP($A18, ResearchPaper!$A$1:$L$750,11,FALSE)</f>
        <v>1</v>
      </c>
      <c r="G18" s="16">
        <f>VLOOKUP($A18, ResearchPaper!$A$1:$L$750,11,FALSE)</f>
        <v>1</v>
      </c>
      <c r="H18" s="16" t="s">
        <v>5210</v>
      </c>
      <c r="I18" s="16">
        <v>2</v>
      </c>
      <c r="J18" s="16">
        <v>2</v>
      </c>
      <c r="K18" s="16">
        <v>1</v>
      </c>
      <c r="L18" s="16">
        <f t="shared" si="2"/>
        <v>1</v>
      </c>
      <c r="M18" s="16" t="s">
        <v>5023</v>
      </c>
      <c r="N18" s="16">
        <f t="shared" si="3"/>
        <v>1</v>
      </c>
      <c r="O18" s="16">
        <v>0</v>
      </c>
      <c r="P18" s="16">
        <v>0</v>
      </c>
      <c r="Q18" s="16">
        <v>0</v>
      </c>
      <c r="R18" s="16" cm="1">
        <f t="array" aca="1" ref="R18" ca="1">IF(P18&gt;0,INDIRECT(ADDRESS(MOD(ROW(O18)-1,1500)+1,P18,1,1,"rand_B")),IF(ISBLANK(P18),-1,0))</f>
        <v>0</v>
      </c>
      <c r="S18" s="16" cm="1">
        <f t="array" aca="1" ref="S18" ca="1">IF(AND(P18=0,O18&gt;0,Q18&gt;0),INDIRECT(ADDRESS(MOD(ROW(O18)-1,1500)+1,Q18,1,1,"rand_B")),IF(ISBLANK(Q18),-1,0))</f>
        <v>0</v>
      </c>
      <c r="T18" s="16">
        <f t="shared" si="0"/>
        <v>-1</v>
      </c>
      <c r="U18" s="16" t="s">
        <v>5024</v>
      </c>
      <c r="V18" s="16">
        <v>-1</v>
      </c>
      <c r="W18" s="16" t="s">
        <v>5024</v>
      </c>
      <c r="X18" s="16">
        <f>IF(T18=1, V18, -1)</f>
        <v>-1</v>
      </c>
      <c r="Y18" s="16">
        <f t="shared" si="5"/>
        <v>1</v>
      </c>
      <c r="Z18" s="16">
        <v>1</v>
      </c>
      <c r="AA18" s="16">
        <v>0</v>
      </c>
      <c r="AB18" s="16" t="e" cm="1">
        <f t="array" aca="1" ref="AB18" ca="1">IF(Z18&gt;0,INDIRECT(ADDRESS(MOD(ROW(Y18)-1,1500)+1,Z18,1,1,"rand_C")),IF(ISBLANK(Z18),-1,0))</f>
        <v>#VALUE!</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9"/>
        <v>0</v>
      </c>
      <c r="AO18" s="16">
        <v>-1</v>
      </c>
      <c r="AP18" s="16">
        <v>0</v>
      </c>
      <c r="AQ18" s="16">
        <v>0</v>
      </c>
      <c r="AR18" s="16" t="s">
        <v>5025</v>
      </c>
    </row>
    <row r="19" spans="1:44" s="20" customFormat="1" x14ac:dyDescent="0.2">
      <c r="A19" s="15" t="s">
        <v>1015</v>
      </c>
      <c r="B19" s="4" t="str">
        <f>VLOOKUP(A19, PaperMeta!A$1:O$750, 6,FALSE)</f>
        <v>The Long-Term Effects of New Evidence on Implicit Impressions of Other People</v>
      </c>
      <c r="C19" s="15">
        <f>VLOOKUP(A19, PaperMeta!A$1:O$750, 2,FALSE)</f>
        <v>1</v>
      </c>
      <c r="D19" s="16">
        <v>1</v>
      </c>
      <c r="E19" s="20" t="s">
        <v>5163</v>
      </c>
      <c r="F19" s="16">
        <f>VLOOKUP($A19, ResearchPaper!$A$1:$L$750,11,FALSE)</f>
        <v>1</v>
      </c>
      <c r="G19" s="16">
        <f>VLOOKUP($A19, ResearchPaper!$A$1:$L$750,11,FALSE)</f>
        <v>1</v>
      </c>
      <c r="H19" s="16" t="s">
        <v>5212</v>
      </c>
      <c r="I19" s="16">
        <v>3</v>
      </c>
      <c r="J19" s="16">
        <v>3</v>
      </c>
      <c r="K19" s="16">
        <v>0</v>
      </c>
      <c r="L19" s="16">
        <f t="shared" si="2"/>
        <v>1</v>
      </c>
      <c r="M19" s="16" t="s">
        <v>5023</v>
      </c>
      <c r="N19" s="16">
        <f t="shared" si="3"/>
        <v>0</v>
      </c>
      <c r="O19" s="16">
        <v>1</v>
      </c>
      <c r="P19" s="16">
        <v>0</v>
      </c>
      <c r="Q19" s="16">
        <v>0</v>
      </c>
      <c r="R19" s="16" cm="1">
        <f t="array" aca="1" ref="R19" ca="1">IF(P19&gt;0,INDIRECT(ADDRESS(MOD(ROW(O19)-1,1500)+1,P19,1,1,"rand_B")),IF(ISBLANK(P19),-1,0))</f>
        <v>0</v>
      </c>
      <c r="S19" s="16" cm="1">
        <f t="array" aca="1" ref="S19" ca="1">IF(AND(P19=0,O19&gt;0,Q19&gt;0),INDIRECT(ADDRESS(MOD(ROW(O19)-1,1500)+1,Q19,1,1,"rand_B")),IF(ISBLANK(Q19),-1,0))</f>
        <v>0</v>
      </c>
      <c r="T19" s="16">
        <f t="shared" si="0"/>
        <v>0</v>
      </c>
      <c r="U19" s="16" t="s">
        <v>5024</v>
      </c>
      <c r="V19" s="16">
        <v>-1</v>
      </c>
      <c r="W19" s="16" t="s">
        <v>5024</v>
      </c>
      <c r="X19" s="16">
        <f t="shared" ref="X19:X33" si="11">IF(T19=1, V19, -1)</f>
        <v>-1</v>
      </c>
      <c r="Y19" s="16">
        <f t="shared" si="5"/>
        <v>3</v>
      </c>
      <c r="Z19" s="16">
        <v>0</v>
      </c>
      <c r="AA19" s="16">
        <v>0</v>
      </c>
      <c r="AB19" s="16" cm="1">
        <f t="array" aca="1" ref="AB19" ca="1">IF(Z19&gt;0,INDIRECT(ADDRESS(MOD(ROW(Y19)-1,1500)+1,Z19,1,1,"rand_C")),IF(ISBLANK(Z19),-1,0))</f>
        <v>0</v>
      </c>
      <c r="AC19" s="16" cm="1">
        <f t="array" aca="1" ref="AC19" ca="1">IF(AND(Z19=0,Y19&gt;0, AA19&gt;0),INDIRECT(ADDRESS(MOD(ROW(Y19)-1,1500)+1,AA19,1,1,"rand_C")),IF(ISBLANK(AA19),-1,0))</f>
        <v>0</v>
      </c>
      <c r="AD19" s="16">
        <f t="shared" si="1"/>
        <v>0</v>
      </c>
      <c r="AE19" s="16" t="s">
        <v>5024</v>
      </c>
      <c r="AF19" s="16">
        <v>-1</v>
      </c>
      <c r="AG19" s="16" t="s">
        <v>5024</v>
      </c>
      <c r="AH19" s="16">
        <f t="shared" si="6"/>
        <v>-1</v>
      </c>
      <c r="AI19" s="16">
        <v>1</v>
      </c>
      <c r="AJ19" s="16">
        <v>1</v>
      </c>
      <c r="AK19" s="16">
        <f t="shared" si="7"/>
        <v>1</v>
      </c>
      <c r="AL19" s="16">
        <v>0</v>
      </c>
      <c r="AM19" s="16">
        <f t="shared" si="8"/>
        <v>-1</v>
      </c>
      <c r="AN19" s="16">
        <f t="shared" si="9"/>
        <v>1</v>
      </c>
      <c r="AO19" s="16">
        <v>0</v>
      </c>
      <c r="AP19" s="16">
        <v>1</v>
      </c>
      <c r="AQ19" s="16">
        <v>0</v>
      </c>
      <c r="AR19" s="16" t="s">
        <v>5025</v>
      </c>
    </row>
    <row r="20" spans="1:44" s="20" customFormat="1" x14ac:dyDescent="0.2">
      <c r="A20" s="15" t="s">
        <v>1015</v>
      </c>
      <c r="B20" s="4" t="str">
        <f>VLOOKUP(A20, PaperMeta!A$1:O$750, 6,FALSE)</f>
        <v>The Long-Term Effects of New Evidence on Implicit Impressions of Other People</v>
      </c>
      <c r="C20" s="15">
        <f>VLOOKUP(A20, PaperMeta!A$1:O$750, 2,FALSE)</f>
        <v>1</v>
      </c>
      <c r="D20" s="16">
        <v>1</v>
      </c>
      <c r="E20" s="20" t="s">
        <v>5164</v>
      </c>
      <c r="F20" s="16">
        <f>VLOOKUP($A20, ResearchPaper!$A$1:$L$750,11,FALSE)</f>
        <v>1</v>
      </c>
      <c r="G20" s="16">
        <f>VLOOKUP($A20, ResearchPaper!$A$1:$L$750,11,FALSE)</f>
        <v>1</v>
      </c>
      <c r="H20" s="16" t="s">
        <v>5213</v>
      </c>
      <c r="I20" s="16">
        <v>2</v>
      </c>
      <c r="J20" s="16">
        <v>3</v>
      </c>
      <c r="K20" s="16">
        <v>1</v>
      </c>
      <c r="L20" s="16">
        <f t="shared" si="2"/>
        <v>1</v>
      </c>
      <c r="M20" s="16" t="s">
        <v>5023</v>
      </c>
      <c r="N20" s="16">
        <f t="shared" si="3"/>
        <v>1</v>
      </c>
      <c r="O20" s="16">
        <v>1</v>
      </c>
      <c r="P20" s="16">
        <v>1</v>
      </c>
      <c r="Q20" s="16">
        <v>0</v>
      </c>
      <c r="R20" s="16" t="e" cm="1">
        <f t="array" aca="1" ref="R20" ca="1">IF(P20&gt;0,INDIRECT(ADDRESS(MOD(ROW(O20)-1,1500)+1,P20,1,1,"rand_B")),IF(ISBLANK(P20),-1,0))</f>
        <v>#VALUE!</v>
      </c>
      <c r="S20" s="16" cm="1">
        <f t="array" aca="1" ref="S20" ca="1">IF(AND(P20=0,O20&gt;0,Q20&gt;0),INDIRECT(ADDRESS(MOD(ROW(O20)-1,1500)+1,Q20,1,1,"rand_B")),IF(ISBLANK(Q20),-1,0))</f>
        <v>0</v>
      </c>
      <c r="T20" s="16">
        <f t="shared" si="0"/>
        <v>1</v>
      </c>
      <c r="U20" s="16">
        <v>1</v>
      </c>
      <c r="V20" s="16">
        <v>0</v>
      </c>
      <c r="W20" s="16" t="s">
        <v>5024</v>
      </c>
      <c r="X20" s="16">
        <f t="shared" si="11"/>
        <v>0</v>
      </c>
      <c r="Y20" s="16">
        <f t="shared" si="5"/>
        <v>1</v>
      </c>
      <c r="Z20" s="16">
        <v>1</v>
      </c>
      <c r="AA20" s="16">
        <v>0</v>
      </c>
      <c r="AB20" s="16" t="e" cm="1">
        <f t="array" aca="1" ref="AB20" ca="1">IF(Z20&gt;0,INDIRECT(ADDRESS(MOD(ROW(Y20)-1,1500)+1,Z20,1,1,"rand_C")),IF(ISBLANK(Z20),-1,0))</f>
        <v>#VALUE!</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f t="shared" si="9"/>
        <v>1</v>
      </c>
      <c r="AO20" s="16">
        <v>0</v>
      </c>
      <c r="AP20" s="16">
        <v>1</v>
      </c>
      <c r="AQ20" s="16">
        <v>0</v>
      </c>
      <c r="AR20" s="16" t="s">
        <v>5025</v>
      </c>
    </row>
    <row r="21" spans="1:44" s="20" customFormat="1" x14ac:dyDescent="0.2">
      <c r="A21" s="15" t="s">
        <v>1015</v>
      </c>
      <c r="B21" s="4" t="str">
        <f>VLOOKUP(A21, PaperMeta!A$1:O$750, 6,FALSE)</f>
        <v>The Long-Term Effects of New Evidence on Implicit Impressions of Other People</v>
      </c>
      <c r="C21" s="15">
        <f>VLOOKUP(A21, PaperMeta!A$1:O$750, 2,FALSE)</f>
        <v>1</v>
      </c>
      <c r="D21" s="16">
        <v>1</v>
      </c>
      <c r="E21" s="20" t="s">
        <v>5214</v>
      </c>
      <c r="F21" s="16">
        <f>VLOOKUP($A21, ResearchPaper!$A$1:$L$750,11,FALSE)</f>
        <v>1</v>
      </c>
      <c r="G21" s="16">
        <f>VLOOKUP($A21, ResearchPaper!$A$1:$L$750,11,FALSE)</f>
        <v>1</v>
      </c>
      <c r="H21" s="16" t="s">
        <v>5210</v>
      </c>
      <c r="I21" s="16">
        <v>2</v>
      </c>
      <c r="J21" s="16">
        <v>2</v>
      </c>
      <c r="K21" s="16">
        <v>1</v>
      </c>
      <c r="L21" s="16">
        <f t="shared" si="2"/>
        <v>1</v>
      </c>
      <c r="M21" s="16" t="s">
        <v>5023</v>
      </c>
      <c r="N21" s="16">
        <f t="shared" si="3"/>
        <v>1</v>
      </c>
      <c r="O21" s="16">
        <v>0</v>
      </c>
      <c r="P21" s="16">
        <v>0</v>
      </c>
      <c r="Q21" s="16">
        <v>0</v>
      </c>
      <c r="R21" s="16" cm="1">
        <f t="array" aca="1" ref="R21" ca="1">IF(P21&gt;0,INDIRECT(ADDRESS(MOD(ROW(O21)-1,1500)+1,P21,1,1,"rand_B")),IF(ISBLANK(P21),-1,0))</f>
        <v>0</v>
      </c>
      <c r="S21" s="16" cm="1">
        <f t="array" aca="1" ref="S21" ca="1">IF(AND(P21=0,O21&gt;0,Q21&gt;0),INDIRECT(ADDRESS(MOD(ROW(O21)-1,1500)+1,Q21,1,1,"rand_B")),IF(ISBLANK(Q21),-1,0))</f>
        <v>0</v>
      </c>
      <c r="T21" s="16">
        <f t="shared" si="0"/>
        <v>-1</v>
      </c>
      <c r="U21" s="16" t="s">
        <v>5024</v>
      </c>
      <c r="V21" s="16">
        <v>-1</v>
      </c>
      <c r="W21" s="16" t="s">
        <v>5024</v>
      </c>
      <c r="X21" s="16">
        <f t="shared" si="11"/>
        <v>-1</v>
      </c>
      <c r="Y21" s="16">
        <f t="shared" si="5"/>
        <v>1</v>
      </c>
      <c r="Z21" s="16">
        <v>1</v>
      </c>
      <c r="AA21" s="16">
        <v>0</v>
      </c>
      <c r="AB21" s="16" t="e" cm="1">
        <f t="array" aca="1" ref="AB21" ca="1">IF(Z21&gt;0,INDIRECT(ADDRESS(MOD(ROW(Y21)-1,1500)+1,Z21,1,1,"rand_C")),IF(ISBLANK(Z21),-1,0))</f>
        <v>#VALUE!</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si="9"/>
        <v>0</v>
      </c>
      <c r="AO21" s="16">
        <v>-1</v>
      </c>
      <c r="AP21" s="16">
        <v>1</v>
      </c>
      <c r="AQ21" s="16">
        <v>0</v>
      </c>
      <c r="AR21" s="16" t="s">
        <v>5025</v>
      </c>
    </row>
    <row r="22" spans="1:44" s="20" customFormat="1" x14ac:dyDescent="0.2">
      <c r="A22" s="15" t="s">
        <v>1015</v>
      </c>
      <c r="B22" s="4" t="str">
        <f>VLOOKUP(A22, PaperMeta!A$1:O$750, 6,FALSE)</f>
        <v>The Long-Term Effects of New Evidence on Implicit Impressions of Other People</v>
      </c>
      <c r="C22" s="15">
        <f>VLOOKUP(A22, PaperMeta!A$1:O$750, 2,FALSE)</f>
        <v>1</v>
      </c>
      <c r="D22" s="16">
        <v>2</v>
      </c>
      <c r="E22" s="20" t="s">
        <v>5163</v>
      </c>
      <c r="F22" s="16">
        <f>VLOOKUP($A22, ResearchPaper!$A$1:$L$750,11,FALSE)</f>
        <v>1</v>
      </c>
      <c r="G22" s="16">
        <f>VLOOKUP($A22, ResearchPaper!$A$1:$L$750,11,FALSE)</f>
        <v>1</v>
      </c>
      <c r="H22" s="16" t="s">
        <v>5212</v>
      </c>
      <c r="I22" s="16">
        <v>3</v>
      </c>
      <c r="J22" s="16">
        <v>3</v>
      </c>
      <c r="K22" s="16">
        <v>0</v>
      </c>
      <c r="L22" s="16">
        <f t="shared" si="2"/>
        <v>1</v>
      </c>
      <c r="M22" s="16" t="s">
        <v>5023</v>
      </c>
      <c r="N22" s="16">
        <f t="shared" si="3"/>
        <v>0</v>
      </c>
      <c r="O22" s="16">
        <v>1</v>
      </c>
      <c r="P22" s="16">
        <v>0</v>
      </c>
      <c r="Q22" s="16">
        <v>0</v>
      </c>
      <c r="R22" s="16" cm="1">
        <f t="array" aca="1" ref="R22" ca="1">IF(P22&gt;0,INDIRECT(ADDRESS(MOD(ROW(O22)-1,1500)+1,P22,1,1,"rand_B")),IF(ISBLANK(P22),-1,0))</f>
        <v>0</v>
      </c>
      <c r="S22" s="16" cm="1">
        <f t="array" aca="1" ref="S22" ca="1">IF(AND(P22=0,O22&gt;0,Q22&gt;0),INDIRECT(ADDRESS(MOD(ROW(O22)-1,1500)+1,Q22,1,1,"rand_B")),IF(ISBLANK(Q22),-1,0))</f>
        <v>0</v>
      </c>
      <c r="T22" s="16">
        <f t="shared" si="0"/>
        <v>0</v>
      </c>
      <c r="U22" s="16" t="s">
        <v>5024</v>
      </c>
      <c r="V22" s="16">
        <v>-1</v>
      </c>
      <c r="W22" s="16" t="s">
        <v>5024</v>
      </c>
      <c r="X22" s="16">
        <f t="shared" si="11"/>
        <v>-1</v>
      </c>
      <c r="Y22" s="16">
        <f t="shared" si="5"/>
        <v>3</v>
      </c>
      <c r="Z22" s="16">
        <v>0</v>
      </c>
      <c r="AA22" s="16">
        <v>0</v>
      </c>
      <c r="AB22" s="16" cm="1">
        <f t="array" aca="1" ref="AB22" ca="1">IF(Z22&gt;0,INDIRECT(ADDRESS(MOD(ROW(Y22)-1,1500)+1,Z22,1,1,"rand_C")),IF(ISBLANK(Z22),-1,0))</f>
        <v>0</v>
      </c>
      <c r="AC22" s="16" cm="1">
        <f t="array" aca="1" ref="AC22" ca="1">IF(AND(Z22=0,Y22&gt;0, AA22&gt;0),INDIRECT(ADDRESS(MOD(ROW(Y22)-1,1500)+1,AA22,1,1,"rand_C")),IF(ISBLANK(AA22),-1,0))</f>
        <v>0</v>
      </c>
      <c r="AD22" s="16">
        <f t="shared" si="1"/>
        <v>0</v>
      </c>
      <c r="AE22" s="16" t="s">
        <v>5024</v>
      </c>
      <c r="AF22" s="16">
        <v>-1</v>
      </c>
      <c r="AG22" s="16" t="s">
        <v>5024</v>
      </c>
      <c r="AH22" s="16">
        <f t="shared" si="6"/>
        <v>-1</v>
      </c>
      <c r="AI22" s="16">
        <v>1</v>
      </c>
      <c r="AJ22" s="16">
        <v>1</v>
      </c>
      <c r="AK22" s="16">
        <f t="shared" si="7"/>
        <v>1</v>
      </c>
      <c r="AL22" s="16">
        <v>0</v>
      </c>
      <c r="AM22" s="16">
        <f t="shared" si="8"/>
        <v>-1</v>
      </c>
      <c r="AN22" s="16">
        <f t="shared" si="9"/>
        <v>1</v>
      </c>
      <c r="AO22" s="16">
        <v>0</v>
      </c>
      <c r="AP22" s="16">
        <v>1</v>
      </c>
      <c r="AQ22" s="16">
        <v>0</v>
      </c>
      <c r="AR22" s="16" t="s">
        <v>5025</v>
      </c>
    </row>
    <row r="23" spans="1:44" s="20" customFormat="1" x14ac:dyDescent="0.2">
      <c r="A23" s="15" t="s">
        <v>1015</v>
      </c>
      <c r="B23" s="4" t="str">
        <f>VLOOKUP(A23, PaperMeta!A$1:O$750, 6,FALSE)</f>
        <v>The Long-Term Effects of New Evidence on Implicit Impressions of Other People</v>
      </c>
      <c r="C23" s="15">
        <f>VLOOKUP(A23, PaperMeta!A$1:O$750, 2,FALSE)</f>
        <v>1</v>
      </c>
      <c r="D23" s="16">
        <v>2</v>
      </c>
      <c r="E23" s="20" t="s">
        <v>5164</v>
      </c>
      <c r="F23" s="16">
        <f>VLOOKUP($A23, ResearchPaper!$A$1:$L$750,11,FALSE)</f>
        <v>1</v>
      </c>
      <c r="G23" s="16">
        <f>VLOOKUP($A23, ResearchPaper!$A$1:$L$750,11,FALSE)</f>
        <v>1</v>
      </c>
      <c r="H23" s="16" t="s">
        <v>5213</v>
      </c>
      <c r="I23" s="16">
        <v>2</v>
      </c>
      <c r="J23" s="16">
        <v>3</v>
      </c>
      <c r="K23" s="16">
        <v>0</v>
      </c>
      <c r="L23" s="16">
        <f t="shared" si="2"/>
        <v>1</v>
      </c>
      <c r="M23" s="16" t="s">
        <v>5023</v>
      </c>
      <c r="N23" s="16">
        <f t="shared" si="3"/>
        <v>0</v>
      </c>
      <c r="O23" s="16">
        <v>1</v>
      </c>
      <c r="P23" s="16">
        <v>0</v>
      </c>
      <c r="Q23" s="16">
        <v>0</v>
      </c>
      <c r="R23" s="16" cm="1">
        <f t="array" aca="1" ref="R23" ca="1">IF(P23&gt;0,INDIRECT(ADDRESS(MOD(ROW(O23)-1,1500)+1,P23,1,1,"rand_B")),IF(ISBLANK(P23),-1,0))</f>
        <v>0</v>
      </c>
      <c r="S23" s="16" cm="1">
        <f t="array" aca="1" ref="S23" ca="1">IF(AND(P23=0,O23&gt;0,Q23&gt;0),INDIRECT(ADDRESS(MOD(ROW(O23)-1,1500)+1,Q23,1,1,"rand_B")),IF(ISBLANK(Q23),-1,0))</f>
        <v>0</v>
      </c>
      <c r="T23" s="16">
        <f t="shared" si="0"/>
        <v>0</v>
      </c>
      <c r="U23" s="16" t="s">
        <v>5024</v>
      </c>
      <c r="V23" s="16">
        <v>-1</v>
      </c>
      <c r="W23" s="16" t="s">
        <v>5024</v>
      </c>
      <c r="X23" s="16">
        <f t="shared" si="11"/>
        <v>-1</v>
      </c>
      <c r="Y23" s="16">
        <f t="shared" si="5"/>
        <v>1</v>
      </c>
      <c r="Z23" s="16">
        <v>1</v>
      </c>
      <c r="AA23" s="16">
        <v>0</v>
      </c>
      <c r="AB23" s="16" t="e" cm="1">
        <f t="array" aca="1" ref="AB23" ca="1">IF(Z23&gt;0,INDIRECT(ADDRESS(MOD(ROW(Y23)-1,1500)+1,Z23,1,1,"rand_C")),IF(ISBLANK(Z23),-1,0))</f>
        <v>#VALUE!</v>
      </c>
      <c r="AC23" s="16" cm="1">
        <f t="array" aca="1" ref="AC23" ca="1">IF(AND(Z23=0,Y23&gt;0, AA23&gt;0),INDIRECT(ADDRESS(MOD(ROW(Y23)-1,1500)+1,AA23,1,1,"rand_C")),IF(ISBLANK(AA23),-1,0))</f>
        <v>0</v>
      </c>
      <c r="AD23" s="16">
        <f t="shared" si="1"/>
        <v>1</v>
      </c>
      <c r="AE23" s="16">
        <v>1</v>
      </c>
      <c r="AF23" s="16">
        <v>0</v>
      </c>
      <c r="AG23" s="16" t="s">
        <v>5024</v>
      </c>
      <c r="AH23" s="16">
        <f t="shared" si="6"/>
        <v>0</v>
      </c>
      <c r="AI23" s="16">
        <v>-1</v>
      </c>
      <c r="AJ23" s="16">
        <v>-1</v>
      </c>
      <c r="AK23" s="16">
        <f t="shared" si="7"/>
        <v>-1</v>
      </c>
      <c r="AL23" s="16">
        <v>-1</v>
      </c>
      <c r="AM23" s="16">
        <f t="shared" si="8"/>
        <v>-1</v>
      </c>
      <c r="AN23" s="16">
        <f t="shared" si="9"/>
        <v>1</v>
      </c>
      <c r="AO23" s="16">
        <v>0</v>
      </c>
      <c r="AP23" s="16">
        <v>1</v>
      </c>
      <c r="AQ23" s="16">
        <v>0</v>
      </c>
      <c r="AR23" s="16" t="s">
        <v>5025</v>
      </c>
    </row>
    <row r="24" spans="1:44" s="20" customFormat="1" x14ac:dyDescent="0.2">
      <c r="A24" s="15" t="s">
        <v>1015</v>
      </c>
      <c r="B24" s="4" t="str">
        <f>VLOOKUP(A24, PaperMeta!A$1:O$750, 6,FALSE)</f>
        <v>The Long-Term Effects of New Evidence on Implicit Impressions of Other People</v>
      </c>
      <c r="C24" s="15">
        <f>VLOOKUP(A24, PaperMeta!A$1:O$750, 2,FALSE)</f>
        <v>1</v>
      </c>
      <c r="D24" s="16">
        <v>2</v>
      </c>
      <c r="E24" s="20" t="s">
        <v>5214</v>
      </c>
      <c r="F24" s="16">
        <f>VLOOKUP($A24, ResearchPaper!$A$1:$L$750,11,FALSE)</f>
        <v>1</v>
      </c>
      <c r="G24" s="16">
        <f>VLOOKUP($A24, ResearchPaper!$A$1:$L$750,11,FALSE)</f>
        <v>1</v>
      </c>
      <c r="H24" s="16" t="s">
        <v>5210</v>
      </c>
      <c r="I24" s="16">
        <v>2</v>
      </c>
      <c r="J24" s="16">
        <v>2</v>
      </c>
      <c r="K24" s="16">
        <v>1</v>
      </c>
      <c r="L24" s="16">
        <f t="shared" si="2"/>
        <v>1</v>
      </c>
      <c r="M24" s="16" t="s">
        <v>5023</v>
      </c>
      <c r="N24" s="16">
        <f t="shared" si="3"/>
        <v>1</v>
      </c>
      <c r="O24" s="16">
        <v>0</v>
      </c>
      <c r="P24" s="16">
        <v>0</v>
      </c>
      <c r="Q24" s="16">
        <v>0</v>
      </c>
      <c r="R24" s="16" cm="1">
        <f t="array" aca="1" ref="R24" ca="1">IF(P24&gt;0,INDIRECT(ADDRESS(MOD(ROW(O24)-1,1500)+1,P24,1,1,"rand_B")),IF(ISBLANK(P24),-1,0))</f>
        <v>0</v>
      </c>
      <c r="S24" s="16" cm="1">
        <f t="array" aca="1" ref="S24" ca="1">IF(AND(P24=0,O24&gt;0,Q24&gt;0),INDIRECT(ADDRESS(MOD(ROW(O24)-1,1500)+1,Q24,1,1,"rand_B")),IF(ISBLANK(Q24),-1,0))</f>
        <v>0</v>
      </c>
      <c r="T24" s="16">
        <f t="shared" si="0"/>
        <v>-1</v>
      </c>
      <c r="U24" s="16" t="s">
        <v>5024</v>
      </c>
      <c r="V24" s="16">
        <v>-1</v>
      </c>
      <c r="W24" s="16" t="s">
        <v>5024</v>
      </c>
      <c r="X24" s="16">
        <f t="shared" si="11"/>
        <v>-1</v>
      </c>
      <c r="Y24" s="16">
        <f t="shared" si="5"/>
        <v>1</v>
      </c>
      <c r="Z24" s="16">
        <v>0</v>
      </c>
      <c r="AA24" s="16">
        <v>1</v>
      </c>
      <c r="AB24" s="16" cm="1">
        <f t="array" aca="1" ref="AB24" ca="1">IF(Z24&gt;0,INDIRECT(ADDRESS(MOD(ROW(Y24)-1,1500)+1,Z24,1,1,"rand_C")),IF(ISBLANK(Z24),-1,0))</f>
        <v>0</v>
      </c>
      <c r="AC24" s="16" t="e" cm="1">
        <f t="array" aca="1" ref="AC24" ca="1">IF(AND(Z24=0,Y24&gt;0, AA24&gt;0),INDIRECT(ADDRESS(MOD(ROW(Y24)-1,1500)+1,AA24,1,1,"rand_C")),IF(ISBLANK(AA24),-1,0))</f>
        <v>#VALUE!</v>
      </c>
      <c r="AD24" s="16">
        <f t="shared" si="1"/>
        <v>0</v>
      </c>
      <c r="AE24" s="16">
        <v>1</v>
      </c>
      <c r="AF24" s="16">
        <v>0</v>
      </c>
      <c r="AG24" s="16" t="s">
        <v>5024</v>
      </c>
      <c r="AH24" s="16">
        <f t="shared" si="6"/>
        <v>-1</v>
      </c>
      <c r="AI24" s="16">
        <v>-1</v>
      </c>
      <c r="AJ24" s="16">
        <v>-1</v>
      </c>
      <c r="AK24" s="16">
        <f t="shared" si="7"/>
        <v>-1</v>
      </c>
      <c r="AL24" s="16">
        <v>-1</v>
      </c>
      <c r="AM24" s="16">
        <f t="shared" si="8"/>
        <v>-1</v>
      </c>
      <c r="AN24" s="16">
        <f t="shared" si="9"/>
        <v>0</v>
      </c>
      <c r="AO24" s="16">
        <v>-1</v>
      </c>
      <c r="AP24" s="16">
        <v>1</v>
      </c>
      <c r="AQ24" s="16">
        <v>0</v>
      </c>
      <c r="AR24" s="16" t="s">
        <v>5025</v>
      </c>
    </row>
    <row r="25" spans="1:44" s="20" customFormat="1" x14ac:dyDescent="0.2">
      <c r="A25" s="15" t="s">
        <v>1015</v>
      </c>
      <c r="B25" s="4" t="str">
        <f>VLOOKUP(A25, PaperMeta!A$1:O$750, 6,FALSE)</f>
        <v>The Long-Term Effects of New Evidence on Implicit Impressions of Other People</v>
      </c>
      <c r="C25" s="15">
        <f>VLOOKUP(A25, PaperMeta!A$1:O$750, 2,FALSE)</f>
        <v>1</v>
      </c>
      <c r="D25" s="16">
        <v>2</v>
      </c>
      <c r="E25" s="20" t="s">
        <v>5215</v>
      </c>
      <c r="F25" s="16">
        <f>VLOOKUP($A25, ResearchPaper!$A$1:$L$750,11,FALSE)</f>
        <v>1</v>
      </c>
      <c r="G25" s="16">
        <f>VLOOKUP($A25, ResearchPaper!$A$1:$L$750,11,FALSE)</f>
        <v>1</v>
      </c>
      <c r="H25" s="16" t="s">
        <v>5210</v>
      </c>
      <c r="I25" s="16">
        <v>2</v>
      </c>
      <c r="J25" s="16">
        <v>2</v>
      </c>
      <c r="K25" s="16">
        <v>1</v>
      </c>
      <c r="L25" s="16">
        <f t="shared" si="2"/>
        <v>1</v>
      </c>
      <c r="M25" s="16" t="s">
        <v>5023</v>
      </c>
      <c r="N25" s="16">
        <f t="shared" si="3"/>
        <v>1</v>
      </c>
      <c r="O25" s="16">
        <v>0</v>
      </c>
      <c r="P25" s="16">
        <v>0</v>
      </c>
      <c r="Q25" s="16">
        <v>0</v>
      </c>
      <c r="R25" s="16" cm="1">
        <f t="array" aca="1" ref="R25" ca="1">IF(P25&gt;0,INDIRECT(ADDRESS(MOD(ROW(O25)-1,1500)+1,P25,1,1,"rand_B")),IF(ISBLANK(P25),-1,0))</f>
        <v>0</v>
      </c>
      <c r="S25" s="16" cm="1">
        <f t="array" aca="1" ref="S25" ca="1">IF(AND(P25=0,O25&gt;0,Q25&gt;0),INDIRECT(ADDRESS(MOD(ROW(O25)-1,1500)+1,Q25,1,1,"rand_B")),IF(ISBLANK(Q25),-1,0))</f>
        <v>0</v>
      </c>
      <c r="T25" s="16">
        <f t="shared" si="0"/>
        <v>-1</v>
      </c>
      <c r="U25" s="16" t="s">
        <v>5024</v>
      </c>
      <c r="V25" s="16">
        <v>-1</v>
      </c>
      <c r="W25" s="16" t="s">
        <v>5024</v>
      </c>
      <c r="X25" s="16">
        <f t="shared" si="11"/>
        <v>-1</v>
      </c>
      <c r="Y25" s="16">
        <f t="shared" si="5"/>
        <v>1</v>
      </c>
      <c r="Z25" s="16">
        <v>1</v>
      </c>
      <c r="AA25" s="16">
        <v>0</v>
      </c>
      <c r="AB25" s="16" t="e" cm="1">
        <f t="array" aca="1" ref="AB25" ca="1">IF(Z25&gt;0,INDIRECT(ADDRESS(MOD(ROW(Y25)-1,1500)+1,Z25,1,1,"rand_C")),IF(ISBLANK(Z25),-1,0))</f>
        <v>#VALUE!</v>
      </c>
      <c r="AC25" s="16" cm="1">
        <f t="array" aca="1" ref="AC25" ca="1">IF(AND(Z25=0,Y25&gt;0, AA25&gt;0),INDIRECT(ADDRESS(MOD(ROW(Y25)-1,1500)+1,AA25,1,1,"rand_C")),IF(ISBLANK(AA25),-1,0))</f>
        <v>0</v>
      </c>
      <c r="AD25" s="16">
        <f t="shared" si="1"/>
        <v>1</v>
      </c>
      <c r="AE25" s="16">
        <v>1</v>
      </c>
      <c r="AF25" s="16">
        <v>1</v>
      </c>
      <c r="AG25" s="16" t="s">
        <v>5023</v>
      </c>
      <c r="AH25" s="16">
        <f t="shared" si="6"/>
        <v>1</v>
      </c>
      <c r="AI25" s="16">
        <v>-1</v>
      </c>
      <c r="AJ25" s="16">
        <v>-1</v>
      </c>
      <c r="AK25" s="16">
        <f t="shared" si="7"/>
        <v>-1</v>
      </c>
      <c r="AL25" s="16">
        <v>-1</v>
      </c>
      <c r="AM25" s="16">
        <f t="shared" si="8"/>
        <v>-1</v>
      </c>
      <c r="AN25" s="16">
        <f t="shared" si="9"/>
        <v>0</v>
      </c>
      <c r="AO25" s="16">
        <v>-1</v>
      </c>
      <c r="AP25" s="16">
        <v>1</v>
      </c>
      <c r="AQ25" s="16">
        <v>0</v>
      </c>
      <c r="AR25" s="16" t="s">
        <v>5025</v>
      </c>
    </row>
    <row r="26" spans="1:44" s="20" customFormat="1" x14ac:dyDescent="0.2">
      <c r="A26" s="15" t="s">
        <v>1015</v>
      </c>
      <c r="B26" s="4" t="str">
        <f>VLOOKUP(A26, PaperMeta!A$1:O$750, 6,FALSE)</f>
        <v>The Long-Term Effects of New Evidence on Implicit Impressions of Other People</v>
      </c>
      <c r="C26" s="15">
        <f>VLOOKUP(A26, PaperMeta!A$1:O$750, 2,FALSE)</f>
        <v>1</v>
      </c>
      <c r="D26" s="16">
        <v>3</v>
      </c>
      <c r="E26" s="20" t="s">
        <v>5163</v>
      </c>
      <c r="F26" s="16">
        <f>VLOOKUP($A26, ResearchPaper!$A$1:$L$750,11,FALSE)</f>
        <v>1</v>
      </c>
      <c r="G26" s="16">
        <f>VLOOKUP($A26, ResearchPaper!$A$1:$L$750,11,FALSE)</f>
        <v>1</v>
      </c>
      <c r="H26" s="16" t="s">
        <v>5212</v>
      </c>
      <c r="I26" s="16">
        <v>3</v>
      </c>
      <c r="J26" s="16">
        <v>3</v>
      </c>
      <c r="K26" s="16">
        <v>0</v>
      </c>
      <c r="L26" s="16">
        <f t="shared" si="2"/>
        <v>1</v>
      </c>
      <c r="M26" s="16" t="s">
        <v>5023</v>
      </c>
      <c r="N26" s="16">
        <f t="shared" si="3"/>
        <v>0</v>
      </c>
      <c r="O26" s="16">
        <v>1</v>
      </c>
      <c r="P26" s="16">
        <v>0</v>
      </c>
      <c r="Q26" s="16">
        <v>0</v>
      </c>
      <c r="R26" s="16" cm="1">
        <f t="array" aca="1" ref="R26" ca="1">IF(P26&gt;0,INDIRECT(ADDRESS(MOD(ROW(O26)-1,1500)+1,P26,1,1,"rand_B")),IF(ISBLANK(P26),-1,0))</f>
        <v>0</v>
      </c>
      <c r="S26" s="16" cm="1">
        <f t="array" aca="1" ref="S26" ca="1">IF(AND(P26=0,O26&gt;0,Q26&gt;0),INDIRECT(ADDRESS(MOD(ROW(O26)-1,1500)+1,Q26,1,1,"rand_B")),IF(ISBLANK(Q26),-1,0))</f>
        <v>0</v>
      </c>
      <c r="T26" s="16">
        <f t="shared" si="0"/>
        <v>0</v>
      </c>
      <c r="U26" s="16" t="s">
        <v>5024</v>
      </c>
      <c r="V26" s="16">
        <v>-1</v>
      </c>
      <c r="W26" s="16" t="s">
        <v>5024</v>
      </c>
      <c r="X26" s="16">
        <f t="shared" si="11"/>
        <v>-1</v>
      </c>
      <c r="Y26" s="16">
        <f t="shared" si="5"/>
        <v>3</v>
      </c>
      <c r="Z26" s="16">
        <v>0</v>
      </c>
      <c r="AA26" s="16">
        <v>0</v>
      </c>
      <c r="AB26" s="16" cm="1">
        <f t="array" aca="1" ref="AB26" ca="1">IF(Z26&gt;0,INDIRECT(ADDRESS(MOD(ROW(Y26)-1,1500)+1,Z26,1,1,"rand_C")),IF(ISBLANK(Z26),-1,0))</f>
        <v>0</v>
      </c>
      <c r="AC26" s="16" cm="1">
        <f t="array" aca="1" ref="AC26" ca="1">IF(AND(Z26=0,Y26&gt;0, AA26&gt;0),INDIRECT(ADDRESS(MOD(ROW(Y26)-1,1500)+1,AA26,1,1,"rand_C")),IF(ISBLANK(AA26),-1,0))</f>
        <v>0</v>
      </c>
      <c r="AD26" s="16">
        <f t="shared" si="1"/>
        <v>0</v>
      </c>
      <c r="AE26" s="16" t="s">
        <v>5024</v>
      </c>
      <c r="AF26" s="16">
        <v>-1</v>
      </c>
      <c r="AG26" s="16" t="s">
        <v>5024</v>
      </c>
      <c r="AH26" s="16">
        <f t="shared" si="6"/>
        <v>-1</v>
      </c>
      <c r="AI26" s="16">
        <v>1</v>
      </c>
      <c r="AJ26" s="16">
        <v>1</v>
      </c>
      <c r="AK26" s="16">
        <f t="shared" si="7"/>
        <v>1</v>
      </c>
      <c r="AL26" s="16">
        <v>-1</v>
      </c>
      <c r="AM26" s="16">
        <f t="shared" si="8"/>
        <v>-1</v>
      </c>
      <c r="AN26" s="16">
        <f t="shared" si="9"/>
        <v>1</v>
      </c>
      <c r="AO26" s="16">
        <v>0</v>
      </c>
      <c r="AP26" s="16">
        <v>1</v>
      </c>
      <c r="AQ26" s="16">
        <v>0</v>
      </c>
      <c r="AR26" s="16" t="s">
        <v>5025</v>
      </c>
    </row>
    <row r="27" spans="1:44" s="20" customFormat="1" x14ac:dyDescent="0.2">
      <c r="A27" s="15" t="s">
        <v>1015</v>
      </c>
      <c r="B27" s="4" t="str">
        <f>VLOOKUP(A27, PaperMeta!A$1:O$750, 6,FALSE)</f>
        <v>The Long-Term Effects of New Evidence on Implicit Impressions of Other People</v>
      </c>
      <c r="C27" s="15">
        <f>VLOOKUP(A27, PaperMeta!A$1:O$750, 2,FALSE)</f>
        <v>1</v>
      </c>
      <c r="D27" s="16">
        <v>3</v>
      </c>
      <c r="E27" s="20" t="s">
        <v>5164</v>
      </c>
      <c r="F27" s="16">
        <f>VLOOKUP($A27, ResearchPaper!$A$1:$L$750,11,FALSE)</f>
        <v>1</v>
      </c>
      <c r="G27" s="16">
        <f>VLOOKUP($A27, ResearchPaper!$A$1:$L$750,11,FALSE)</f>
        <v>1</v>
      </c>
      <c r="H27" s="16">
        <v>3</v>
      </c>
      <c r="I27" s="16">
        <v>1</v>
      </c>
      <c r="J27" s="16">
        <v>3</v>
      </c>
      <c r="K27" s="16">
        <v>-1</v>
      </c>
      <c r="L27" s="16">
        <f t="shared" si="2"/>
        <v>0</v>
      </c>
      <c r="M27" s="16" t="s">
        <v>5024</v>
      </c>
      <c r="N27" s="16">
        <f t="shared" si="3"/>
        <v>-1</v>
      </c>
      <c r="O27" s="16">
        <v>1</v>
      </c>
      <c r="P27" s="16">
        <v>0</v>
      </c>
      <c r="Q27" s="16">
        <v>1</v>
      </c>
      <c r="R27" s="16" cm="1">
        <f t="array" aca="1" ref="R27" ca="1">IF(P27&gt;0,INDIRECT(ADDRESS(MOD(ROW(O27)-1,1500)+1,P27,1,1,"rand_B")),IF(ISBLANK(P27),-1,0))</f>
        <v>0</v>
      </c>
      <c r="S27" s="16" t="e" cm="1">
        <f t="array" aca="1" ref="S27" ca="1">IF(AND(P27=0,O27&gt;0,Q27&gt;0),INDIRECT(ADDRESS(MOD(ROW(O27)-1,1500)+1,Q27,1,1,"rand_B")),IF(ISBLANK(Q27),-1,0))</f>
        <v>#VALUE!</v>
      </c>
      <c r="T27" s="16">
        <f t="shared" si="0"/>
        <v>0</v>
      </c>
      <c r="U27" s="16">
        <v>1</v>
      </c>
      <c r="V27" s="16">
        <v>0</v>
      </c>
      <c r="W27" s="16" t="s">
        <v>5024</v>
      </c>
      <c r="X27" s="16">
        <f t="shared" si="11"/>
        <v>-1</v>
      </c>
      <c r="Y27" s="16">
        <f t="shared" si="5"/>
        <v>0</v>
      </c>
      <c r="Z27" s="16">
        <v>0</v>
      </c>
      <c r="AA27" s="16">
        <v>0</v>
      </c>
      <c r="AB27" s="16" cm="1">
        <f t="array" aca="1" ref="AB27" ca="1">IF(Z27&gt;0,INDIRECT(ADDRESS(MOD(ROW(Y27)-1,1500)+1,Z27,1,1,"rand_C")),IF(ISBLANK(Z27),-1,0))</f>
        <v>0</v>
      </c>
      <c r="AC27" s="16" cm="1">
        <f t="array" aca="1" ref="AC27" ca="1">IF(AND(Z27=0,Y27&gt;0, AA27&gt;0),INDIRECT(ADDRESS(MOD(ROW(Y27)-1,1500)+1,AA27,1,1,"rand_C")),IF(ISBLANK(AA27),-1,0))</f>
        <v>0</v>
      </c>
      <c r="AD27" s="16">
        <f t="shared" si="1"/>
        <v>-1</v>
      </c>
      <c r="AE27" s="16" t="s">
        <v>5024</v>
      </c>
      <c r="AF27" s="16">
        <v>-1</v>
      </c>
      <c r="AG27" s="16" t="s">
        <v>5024</v>
      </c>
      <c r="AH27" s="16">
        <f t="shared" si="6"/>
        <v>-1</v>
      </c>
      <c r="AI27" s="16">
        <v>-1</v>
      </c>
      <c r="AJ27" s="16">
        <v>-1</v>
      </c>
      <c r="AK27" s="16">
        <f t="shared" si="7"/>
        <v>-1</v>
      </c>
      <c r="AL27" s="16">
        <v>-1</v>
      </c>
      <c r="AM27" s="16">
        <f t="shared" si="8"/>
        <v>-1</v>
      </c>
      <c r="AN27" s="16">
        <f t="shared" si="9"/>
        <v>0</v>
      </c>
      <c r="AO27" s="16">
        <v>-1</v>
      </c>
      <c r="AP27" s="16">
        <v>1</v>
      </c>
      <c r="AQ27" s="16">
        <v>0</v>
      </c>
      <c r="AR27" s="16" t="s">
        <v>5025</v>
      </c>
    </row>
    <row r="28" spans="1:44" s="20" customFormat="1" x14ac:dyDescent="0.2">
      <c r="A28" s="15" t="s">
        <v>1017</v>
      </c>
      <c r="B28" s="4" t="str">
        <f>VLOOKUP(A28, PaperMeta!A$1:O$750, 6,FALSE)</f>
        <v>Dissociating Representations of Time and Number in Reinforcement-Rate Learning by Deletion of the GluA1 AMPA Receptor Subunit in Mice</v>
      </c>
      <c r="C28" s="15">
        <f>VLOOKUP(A28, PaperMeta!A$1:O$750, 2,FALSE)</f>
        <v>1</v>
      </c>
      <c r="D28" s="16">
        <v>1</v>
      </c>
      <c r="E28" s="20" t="s">
        <v>5165</v>
      </c>
      <c r="F28" s="16">
        <f>VLOOKUP($A28, ResearchPaper!$A$1:$L$750,11,FALSE)</f>
        <v>1</v>
      </c>
      <c r="G28" s="16">
        <f>VLOOKUP($A28, ResearchPaper!$A$1:$L$750,11,FALSE)</f>
        <v>1</v>
      </c>
      <c r="H28" s="16" t="s">
        <v>5216</v>
      </c>
      <c r="I28" s="16">
        <v>3</v>
      </c>
      <c r="J28" s="16">
        <v>12</v>
      </c>
      <c r="K28" s="16">
        <v>0</v>
      </c>
      <c r="L28" s="16">
        <f t="shared" si="2"/>
        <v>1</v>
      </c>
      <c r="M28" s="16" t="s">
        <v>5023</v>
      </c>
      <c r="N28" s="16">
        <f t="shared" si="3"/>
        <v>0</v>
      </c>
      <c r="O28" s="16">
        <v>1</v>
      </c>
      <c r="P28" s="16">
        <v>0</v>
      </c>
      <c r="Q28" s="16">
        <v>0</v>
      </c>
      <c r="R28" s="16" cm="1">
        <f t="array" aca="1" ref="R28" ca="1">IF(P28&gt;0,INDIRECT(ADDRESS(MOD(ROW(O28)-1,1500)+1,P28,1,1,"rand_B")),IF(ISBLANK(P28),-1,0))</f>
        <v>0</v>
      </c>
      <c r="S28" s="16" cm="1">
        <f t="array" aca="1" ref="S28" ca="1">IF(AND(P28=0,O28&gt;0,Q28&gt;0),INDIRECT(ADDRESS(MOD(ROW(O28)-1,1500)+1,Q28,1,1,"rand_B")),IF(ISBLANK(Q28),-1,0))</f>
        <v>0</v>
      </c>
      <c r="T28" s="16">
        <f t="shared" si="0"/>
        <v>0</v>
      </c>
      <c r="U28" s="16" t="s">
        <v>5024</v>
      </c>
      <c r="V28" s="16">
        <v>-1</v>
      </c>
      <c r="W28" s="16" t="s">
        <v>5024</v>
      </c>
      <c r="X28" s="16">
        <f t="shared" si="11"/>
        <v>-1</v>
      </c>
      <c r="Y28" s="16">
        <f t="shared" si="5"/>
        <v>3</v>
      </c>
      <c r="Z28" s="16">
        <v>0</v>
      </c>
      <c r="AA28" s="16">
        <v>0</v>
      </c>
      <c r="AB28" s="16" cm="1">
        <f t="array" aca="1" ref="AB28" ca="1">IF(Z28&gt;0,INDIRECT(ADDRESS(MOD(ROW(Y28)-1,1500)+1,Z28,1,1,"rand_C")),IF(ISBLANK(Z28),-1,0))</f>
        <v>0</v>
      </c>
      <c r="AC28" s="16" cm="1">
        <f t="array" aca="1" ref="AC28" ca="1">IF(AND(Z28=0,Y28&gt;0, AA28&gt;0),INDIRECT(ADDRESS(MOD(ROW(Y28)-1,1500)+1,AA28,1,1,"rand_C")),IF(ISBLANK(AA28),-1,0))</f>
        <v>0</v>
      </c>
      <c r="AD28" s="16">
        <f t="shared" si="1"/>
        <v>0</v>
      </c>
      <c r="AE28" s="16" t="s">
        <v>5024</v>
      </c>
      <c r="AF28" s="16">
        <v>-1</v>
      </c>
      <c r="AG28" s="16" t="s">
        <v>5024</v>
      </c>
      <c r="AH28" s="16">
        <f t="shared" si="6"/>
        <v>-1</v>
      </c>
      <c r="AI28" s="16">
        <v>1</v>
      </c>
      <c r="AJ28" s="16">
        <v>1</v>
      </c>
      <c r="AK28" s="16">
        <f t="shared" si="7"/>
        <v>1</v>
      </c>
      <c r="AL28" s="16">
        <v>-1</v>
      </c>
      <c r="AM28" s="16">
        <f t="shared" si="8"/>
        <v>-1</v>
      </c>
      <c r="AN28" s="16">
        <f t="shared" si="9"/>
        <v>1</v>
      </c>
      <c r="AO28" s="16">
        <v>0</v>
      </c>
      <c r="AP28" s="16">
        <v>0</v>
      </c>
      <c r="AQ28" s="16">
        <v>0</v>
      </c>
      <c r="AR28" s="16" t="s">
        <v>5025</v>
      </c>
    </row>
    <row r="29" spans="1:44" s="20" customFormat="1" x14ac:dyDescent="0.2">
      <c r="A29" s="15" t="s">
        <v>1017</v>
      </c>
      <c r="B29" s="4" t="str">
        <f>VLOOKUP(A29, PaperMeta!A$1:O$750, 6,FALSE)</f>
        <v>Dissociating Representations of Time and Number in Reinforcement-Rate Learning by Deletion of the GluA1 AMPA Receptor Subunit in Mice</v>
      </c>
      <c r="C29" s="15">
        <f>VLOOKUP(A29, PaperMeta!A$1:O$750, 2,FALSE)</f>
        <v>1</v>
      </c>
      <c r="D29" s="16">
        <v>2</v>
      </c>
      <c r="E29" s="20" t="s">
        <v>5165</v>
      </c>
      <c r="F29" s="16">
        <f>VLOOKUP($A29, ResearchPaper!$A$1:$L$750,11,FALSE)</f>
        <v>1</v>
      </c>
      <c r="G29" s="16">
        <f>VLOOKUP($A29, ResearchPaper!$A$1:$L$750,11,FALSE)</f>
        <v>1</v>
      </c>
      <c r="H29" s="16" t="s">
        <v>5216</v>
      </c>
      <c r="I29" s="16">
        <v>3</v>
      </c>
      <c r="J29" s="16">
        <v>12</v>
      </c>
      <c r="K29" s="16">
        <v>0</v>
      </c>
      <c r="L29" s="16">
        <f t="shared" si="2"/>
        <v>1</v>
      </c>
      <c r="M29" s="16" t="s">
        <v>5023</v>
      </c>
      <c r="N29" s="16">
        <f t="shared" si="3"/>
        <v>0</v>
      </c>
      <c r="O29" s="16">
        <v>1</v>
      </c>
      <c r="P29" s="16">
        <v>0</v>
      </c>
      <c r="Q29" s="16">
        <v>0</v>
      </c>
      <c r="R29" s="16" cm="1">
        <f t="array" aca="1" ref="R29" ca="1">IF(P29&gt;0,INDIRECT(ADDRESS(MOD(ROW(O29)-1,1500)+1,P29,1,1,"rand_B")),IF(ISBLANK(P29),-1,0))</f>
        <v>0</v>
      </c>
      <c r="S29" s="16" cm="1">
        <f t="array" aca="1" ref="S29" ca="1">IF(AND(P29=0,O29&gt;0,Q29&gt;0),INDIRECT(ADDRESS(MOD(ROW(O29)-1,1500)+1,Q29,1,1,"rand_B")),IF(ISBLANK(Q29),-1,0))</f>
        <v>0</v>
      </c>
      <c r="T29" s="16">
        <f t="shared" si="0"/>
        <v>0</v>
      </c>
      <c r="U29" s="16" t="s">
        <v>5024</v>
      </c>
      <c r="V29" s="16">
        <v>-1</v>
      </c>
      <c r="W29" s="16" t="s">
        <v>5024</v>
      </c>
      <c r="X29" s="16">
        <f t="shared" si="11"/>
        <v>-1</v>
      </c>
      <c r="Y29" s="16">
        <f t="shared" si="5"/>
        <v>3</v>
      </c>
      <c r="Z29" s="16">
        <v>0</v>
      </c>
      <c r="AA29" s="16">
        <v>0</v>
      </c>
      <c r="AB29" s="16" cm="1">
        <f t="array" aca="1" ref="AB29" ca="1">IF(Z29&gt;0,INDIRECT(ADDRESS(MOD(ROW(Y29)-1,1500)+1,Z29,1,1,"rand_C")),IF(ISBLANK(Z29),-1,0))</f>
        <v>0</v>
      </c>
      <c r="AC29" s="16" cm="1">
        <f t="array" aca="1" ref="AC29" ca="1">IF(AND(Z29=0,Y29&gt;0, AA29&gt;0),INDIRECT(ADDRESS(MOD(ROW(Y29)-1,1500)+1,AA29,1,1,"rand_C")),IF(ISBLANK(AA29),-1,0))</f>
        <v>0</v>
      </c>
      <c r="AD29" s="16">
        <f t="shared" si="1"/>
        <v>0</v>
      </c>
      <c r="AE29" s="16" t="s">
        <v>5024</v>
      </c>
      <c r="AF29" s="16">
        <v>-1</v>
      </c>
      <c r="AG29" s="16" t="s">
        <v>5024</v>
      </c>
      <c r="AH29" s="16">
        <f t="shared" si="6"/>
        <v>-1</v>
      </c>
      <c r="AI29" s="16">
        <v>1</v>
      </c>
      <c r="AJ29" s="16">
        <v>1</v>
      </c>
      <c r="AK29" s="16">
        <f t="shared" si="7"/>
        <v>1</v>
      </c>
      <c r="AL29" s="16">
        <v>-1</v>
      </c>
      <c r="AM29" s="16">
        <f t="shared" si="8"/>
        <v>-1</v>
      </c>
      <c r="AN29" s="16">
        <f t="shared" si="9"/>
        <v>1</v>
      </c>
      <c r="AO29" s="16">
        <v>0</v>
      </c>
      <c r="AP29" s="16">
        <v>0</v>
      </c>
      <c r="AQ29" s="16">
        <v>0</v>
      </c>
      <c r="AR29" s="16" t="s">
        <v>5025</v>
      </c>
    </row>
    <row r="30" spans="1:44" s="20" customFormat="1" x14ac:dyDescent="0.2">
      <c r="A30" s="15" t="s">
        <v>1017</v>
      </c>
      <c r="B30" s="4" t="str">
        <f>VLOOKUP(A30, PaperMeta!A$1:O$750, 6,FALSE)</f>
        <v>Dissociating Representations of Time and Number in Reinforcement-Rate Learning by Deletion of the GluA1 AMPA Receptor Subunit in Mice</v>
      </c>
      <c r="C30" s="15">
        <f>VLOOKUP(A30, PaperMeta!A$1:O$750, 2,FALSE)</f>
        <v>1</v>
      </c>
      <c r="D30" s="16">
        <v>3</v>
      </c>
      <c r="E30" s="20" t="s">
        <v>5165</v>
      </c>
      <c r="F30" s="16">
        <f>VLOOKUP($A30, ResearchPaper!$A$1:$L$750,11,FALSE)</f>
        <v>1</v>
      </c>
      <c r="G30" s="16">
        <f>VLOOKUP($A30, ResearchPaper!$A$1:$L$750,11,FALSE)</f>
        <v>1</v>
      </c>
      <c r="H30" s="16" t="s">
        <v>5216</v>
      </c>
      <c r="I30" s="16">
        <v>3</v>
      </c>
      <c r="J30" s="16">
        <v>12</v>
      </c>
      <c r="K30" s="16">
        <v>1</v>
      </c>
      <c r="L30" s="16">
        <f t="shared" si="2"/>
        <v>1</v>
      </c>
      <c r="M30" s="16" t="s">
        <v>5023</v>
      </c>
      <c r="N30" s="16">
        <f t="shared" si="3"/>
        <v>1</v>
      </c>
      <c r="O30" s="16">
        <v>1</v>
      </c>
      <c r="P30" s="16">
        <v>1</v>
      </c>
      <c r="Q30" s="16">
        <v>0</v>
      </c>
      <c r="R30" s="16" t="e" cm="1">
        <f t="array" aca="1" ref="R30" ca="1">IF(P30&gt;0,INDIRECT(ADDRESS(MOD(ROW(O30)-1,1500)+1,P30,1,1,"rand_B")),IF(ISBLANK(P30),-1,0))</f>
        <v>#VALUE!</v>
      </c>
      <c r="S30" s="16" cm="1">
        <f t="array" aca="1" ref="S30" ca="1">IF(AND(P30=0,O30&gt;0,Q30&gt;0),INDIRECT(ADDRESS(MOD(ROW(O30)-1,1500)+1,Q30,1,1,"rand_B")),IF(ISBLANK(Q30),-1,0))</f>
        <v>0</v>
      </c>
      <c r="T30" s="16">
        <f t="shared" si="0"/>
        <v>1</v>
      </c>
      <c r="U30" s="16">
        <v>1</v>
      </c>
      <c r="V30" s="16">
        <v>0</v>
      </c>
      <c r="W30" s="16" t="s">
        <v>5024</v>
      </c>
      <c r="X30" s="16">
        <f t="shared" si="11"/>
        <v>0</v>
      </c>
      <c r="Y30" s="16">
        <f t="shared" si="5"/>
        <v>3</v>
      </c>
      <c r="Z30" s="16">
        <v>1</v>
      </c>
      <c r="AA30" s="16">
        <v>2</v>
      </c>
      <c r="AB30" s="16" t="e" cm="1">
        <f t="array" aca="1" ref="AB30" ca="1">IF(Z30&gt;0,INDIRECT(ADDRESS(MOD(ROW(Y30)-1,1500)+1,Z30,1,1,"rand_C")),IF(ISBLANK(Z30),-1,0))</f>
        <v>#VALUE!</v>
      </c>
      <c r="AC30" s="16" cm="1">
        <f t="array" aca="1" ref="AC30" ca="1">IF(AND(Z30=0,Y30&gt;0, AA30&gt;0),INDIRECT(ADDRESS(MOD(ROW(Y30)-1,1500)+1,AA30,1,1,"rand_C")),IF(ISBLANK(AA30),-1,0))</f>
        <v>0</v>
      </c>
      <c r="AD30" s="16">
        <f t="shared" si="1"/>
        <v>1</v>
      </c>
      <c r="AE30" s="16">
        <v>1</v>
      </c>
      <c r="AF30" s="16">
        <v>1</v>
      </c>
      <c r="AG30" s="16" t="s">
        <v>5023</v>
      </c>
      <c r="AH30" s="16">
        <f t="shared" si="6"/>
        <v>1</v>
      </c>
      <c r="AI30" s="16">
        <v>0</v>
      </c>
      <c r="AJ30" s="16">
        <v>-1</v>
      </c>
      <c r="AK30" s="16">
        <f t="shared" si="7"/>
        <v>-1</v>
      </c>
      <c r="AL30" s="16">
        <v>0</v>
      </c>
      <c r="AM30" s="16">
        <f t="shared" si="8"/>
        <v>0</v>
      </c>
      <c r="AN30" s="16">
        <f t="shared" si="9"/>
        <v>1</v>
      </c>
      <c r="AO30" s="16">
        <v>0</v>
      </c>
      <c r="AP30" s="16">
        <v>0</v>
      </c>
      <c r="AQ30" s="16">
        <v>0</v>
      </c>
      <c r="AR30" s="16" t="s">
        <v>5025</v>
      </c>
    </row>
    <row r="31" spans="1:44" s="20" customFormat="1" x14ac:dyDescent="0.2">
      <c r="A31" s="15" t="s">
        <v>1017</v>
      </c>
      <c r="B31" s="4" t="str">
        <f>VLOOKUP(A31, PaperMeta!A$1:O$750, 6,FALSE)</f>
        <v>Dissociating Representations of Time and Number in Reinforcement-Rate Learning by Deletion of the GluA1 AMPA Receptor Subunit in Mice</v>
      </c>
      <c r="C31" s="15">
        <f>VLOOKUP(A31, PaperMeta!A$1:O$750, 2,FALSE)</f>
        <v>1</v>
      </c>
      <c r="D31" s="16">
        <v>4</v>
      </c>
      <c r="E31" s="20" t="s">
        <v>5165</v>
      </c>
      <c r="F31" s="16">
        <f>VLOOKUP($A31, ResearchPaper!$A$1:$L$750,11,FALSE)</f>
        <v>1</v>
      </c>
      <c r="G31" s="16">
        <f>VLOOKUP($A31, ResearchPaper!$A$1:$L$750,11,FALSE)</f>
        <v>1</v>
      </c>
      <c r="H31" s="16" t="s">
        <v>5216</v>
      </c>
      <c r="I31" s="16">
        <v>3</v>
      </c>
      <c r="J31" s="16">
        <v>12</v>
      </c>
      <c r="K31" s="16">
        <v>1</v>
      </c>
      <c r="L31" s="16">
        <f t="shared" si="2"/>
        <v>1</v>
      </c>
      <c r="M31" s="16" t="s">
        <v>5023</v>
      </c>
      <c r="N31" s="16">
        <f t="shared" si="3"/>
        <v>1</v>
      </c>
      <c r="O31" s="16">
        <v>1</v>
      </c>
      <c r="P31" s="16">
        <v>1</v>
      </c>
      <c r="Q31" s="16">
        <v>0</v>
      </c>
      <c r="R31" s="16" t="e" cm="1">
        <f t="array" aca="1" ref="R31" ca="1">IF(P31&gt;0,INDIRECT(ADDRESS(MOD(ROW(O31)-1,1500)+1,P31,1,1,"rand_B")),IF(ISBLANK(P31),-1,0))</f>
        <v>#VALUE!</v>
      </c>
      <c r="S31" s="16" cm="1">
        <f t="array" aca="1" ref="S31" ca="1">IF(AND(P31=0,O31&gt;0,Q31&gt;0),INDIRECT(ADDRESS(MOD(ROW(O31)-1,1500)+1,Q31,1,1,"rand_B")),IF(ISBLANK(Q31),-1,0))</f>
        <v>0</v>
      </c>
      <c r="T31" s="16">
        <f t="shared" si="0"/>
        <v>1</v>
      </c>
      <c r="U31" s="16">
        <v>1</v>
      </c>
      <c r="V31" s="16">
        <v>0</v>
      </c>
      <c r="W31" s="16" t="s">
        <v>5024</v>
      </c>
      <c r="X31" s="16">
        <f t="shared" si="11"/>
        <v>0</v>
      </c>
      <c r="Y31" s="16">
        <f t="shared" si="5"/>
        <v>3</v>
      </c>
      <c r="Z31" s="16">
        <v>0</v>
      </c>
      <c r="AA31" s="16">
        <v>3</v>
      </c>
      <c r="AB31" s="16" cm="1">
        <f t="array" aca="1" ref="AB31" ca="1">IF(Z31&gt;0,INDIRECT(ADDRESS(MOD(ROW(Y31)-1,1500)+1,Z31,1,1,"rand_C")),IF(ISBLANK(Z31),-1,0))</f>
        <v>0</v>
      </c>
      <c r="AC31" s="16" t="e" cm="1">
        <f t="array" aca="1" ref="AC31" ca="1">IF(AND(Z31=0,Y31&gt;0, AA31&gt;0),INDIRECT(ADDRESS(MOD(ROW(Y31)-1,1500)+1,AA31,1,1,"rand_C")),IF(ISBLANK(AA31),-1,0))</f>
        <v>#VALUE!</v>
      </c>
      <c r="AD31" s="16">
        <f t="shared" si="1"/>
        <v>0</v>
      </c>
      <c r="AE31" s="16" t="s">
        <v>5217</v>
      </c>
      <c r="AF31" s="16">
        <v>0</v>
      </c>
      <c r="AG31" s="16" t="s">
        <v>5024</v>
      </c>
      <c r="AH31" s="16">
        <f t="shared" si="6"/>
        <v>-1</v>
      </c>
      <c r="AI31" s="16">
        <v>0</v>
      </c>
      <c r="AJ31" s="16">
        <v>-1</v>
      </c>
      <c r="AK31" s="16">
        <f t="shared" si="7"/>
        <v>-1</v>
      </c>
      <c r="AL31" s="16">
        <v>0</v>
      </c>
      <c r="AM31" s="16">
        <f t="shared" si="8"/>
        <v>0</v>
      </c>
      <c r="AN31" s="16">
        <f t="shared" si="9"/>
        <v>1</v>
      </c>
      <c r="AO31" s="16">
        <v>0</v>
      </c>
      <c r="AP31" s="16">
        <v>0</v>
      </c>
      <c r="AQ31" s="16">
        <v>0</v>
      </c>
      <c r="AR31" s="16" t="s">
        <v>5025</v>
      </c>
    </row>
    <row r="32" spans="1:44" s="20" customFormat="1" x14ac:dyDescent="0.2">
      <c r="A32" s="15" t="s">
        <v>1017</v>
      </c>
      <c r="B32" s="4" t="str">
        <f>VLOOKUP(A32, PaperMeta!A$1:O$750, 6,FALSE)</f>
        <v>Dissociating Representations of Time and Number in Reinforcement-Rate Learning by Deletion of the GluA1 AMPA Receptor Subunit in Mice</v>
      </c>
      <c r="C32" s="15">
        <f>VLOOKUP(A32, PaperMeta!A$1:O$750, 2,FALSE)</f>
        <v>1</v>
      </c>
      <c r="D32" s="16">
        <v>5</v>
      </c>
      <c r="E32" s="20" t="s">
        <v>5165</v>
      </c>
      <c r="F32" s="16">
        <f>VLOOKUP($A32, ResearchPaper!$A$1:$L$750,11,FALSE)</f>
        <v>1</v>
      </c>
      <c r="G32" s="16">
        <f>VLOOKUP($A32, ResearchPaper!$A$1:$L$750,11,FALSE)</f>
        <v>1</v>
      </c>
      <c r="H32" s="16" t="s">
        <v>5216</v>
      </c>
      <c r="I32" s="16">
        <v>3</v>
      </c>
      <c r="J32" s="16">
        <v>12</v>
      </c>
      <c r="K32" s="16">
        <v>1</v>
      </c>
      <c r="L32" s="16">
        <f t="shared" si="2"/>
        <v>1</v>
      </c>
      <c r="M32" s="16" t="s">
        <v>5023</v>
      </c>
      <c r="N32" s="16">
        <f t="shared" si="3"/>
        <v>1</v>
      </c>
      <c r="O32" s="16">
        <v>1</v>
      </c>
      <c r="P32" s="16">
        <v>0</v>
      </c>
      <c r="Q32" s="16">
        <v>1</v>
      </c>
      <c r="R32" s="16" cm="1">
        <f t="array" aca="1" ref="R32" ca="1">IF(P32&gt;0,INDIRECT(ADDRESS(MOD(ROW(O32)-1,1500)+1,P32,1,1,"rand_B")),IF(ISBLANK(P32),-1,0))</f>
        <v>0</v>
      </c>
      <c r="S32" s="16" t="e" cm="1">
        <f t="array" aca="1" ref="S32" ca="1">IF(AND(P32=0,O32&gt;0,Q32&gt;0),INDIRECT(ADDRESS(MOD(ROW(O32)-1,1500)+1,Q32,1,1,"rand_B")),IF(ISBLANK(Q32),-1,0))</f>
        <v>#VALUE!</v>
      </c>
      <c r="T32" s="16">
        <f t="shared" si="0"/>
        <v>0</v>
      </c>
      <c r="U32" s="16">
        <v>1</v>
      </c>
      <c r="V32" s="16">
        <v>0</v>
      </c>
      <c r="W32" s="16" t="s">
        <v>5024</v>
      </c>
      <c r="X32" s="16">
        <f t="shared" si="11"/>
        <v>-1</v>
      </c>
      <c r="Y32" s="16">
        <f t="shared" si="5"/>
        <v>3</v>
      </c>
      <c r="Z32" s="16">
        <v>1</v>
      </c>
      <c r="AA32" s="16">
        <v>2</v>
      </c>
      <c r="AB32" s="16" t="e" cm="1">
        <f t="array" aca="1" ref="AB32" ca="1">IF(Z32&gt;0,INDIRECT(ADDRESS(MOD(ROW(Y32)-1,1500)+1,Z32,1,1,"rand_C")),IF(ISBLANK(Z32),-1,0))</f>
        <v>#VALUE!</v>
      </c>
      <c r="AC32" s="16" cm="1">
        <f t="array" aca="1" ref="AC32" ca="1">IF(AND(Z32=0,Y32&gt;0, AA32&gt;0),INDIRECT(ADDRESS(MOD(ROW(Y32)-1,1500)+1,AA32,1,1,"rand_C")),IF(ISBLANK(AA32),-1,0))</f>
        <v>0</v>
      </c>
      <c r="AD32" s="16">
        <f t="shared" si="1"/>
        <v>1</v>
      </c>
      <c r="AE32" s="16">
        <v>1</v>
      </c>
      <c r="AF32" s="16">
        <v>1</v>
      </c>
      <c r="AG32" s="16" t="s">
        <v>5023</v>
      </c>
      <c r="AH32" s="16">
        <f t="shared" si="6"/>
        <v>1</v>
      </c>
      <c r="AI32" s="16">
        <v>0</v>
      </c>
      <c r="AJ32" s="16">
        <v>-1</v>
      </c>
      <c r="AK32" s="16">
        <f t="shared" si="7"/>
        <v>-1</v>
      </c>
      <c r="AL32" s="16">
        <v>0</v>
      </c>
      <c r="AM32" s="16">
        <f t="shared" si="8"/>
        <v>0</v>
      </c>
      <c r="AN32" s="16">
        <f t="shared" si="9"/>
        <v>1</v>
      </c>
      <c r="AO32" s="16">
        <v>0</v>
      </c>
      <c r="AP32" s="16">
        <v>0</v>
      </c>
      <c r="AQ32" s="16">
        <v>0</v>
      </c>
      <c r="AR32" s="16" t="s">
        <v>5025</v>
      </c>
    </row>
    <row r="33" spans="1:44" s="20" customFormat="1" x14ac:dyDescent="0.2">
      <c r="A33" s="15" t="s">
        <v>1017</v>
      </c>
      <c r="B33" s="4" t="str">
        <f>VLOOKUP(A33, PaperMeta!A$1:O$750, 6,FALSE)</f>
        <v>Dissociating Representations of Time and Number in Reinforcement-Rate Learning by Deletion of the GluA1 AMPA Receptor Subunit in Mice</v>
      </c>
      <c r="C33" s="15">
        <f>VLOOKUP(A33, PaperMeta!A$1:O$750, 2,FALSE)</f>
        <v>1</v>
      </c>
      <c r="D33" s="16">
        <v>6</v>
      </c>
      <c r="E33" s="20" t="s">
        <v>5165</v>
      </c>
      <c r="F33" s="16">
        <f>VLOOKUP($A33, ResearchPaper!$A$1:$L$750,11,FALSE)</f>
        <v>1</v>
      </c>
      <c r="G33" s="16">
        <f>VLOOKUP($A33, ResearchPaper!$A$1:$L$750,11,FALSE)</f>
        <v>1</v>
      </c>
      <c r="H33" s="16" t="s">
        <v>5216</v>
      </c>
      <c r="I33" s="16">
        <v>3</v>
      </c>
      <c r="J33" s="16">
        <v>12</v>
      </c>
      <c r="K33" s="16">
        <v>1</v>
      </c>
      <c r="L33" s="16">
        <f t="shared" si="2"/>
        <v>1</v>
      </c>
      <c r="M33" s="16" t="s">
        <v>5023</v>
      </c>
      <c r="N33" s="16">
        <f t="shared" si="3"/>
        <v>1</v>
      </c>
      <c r="O33" s="16">
        <v>1</v>
      </c>
      <c r="P33" s="16">
        <v>1</v>
      </c>
      <c r="Q33" s="16">
        <v>0</v>
      </c>
      <c r="R33" s="16" t="e" cm="1">
        <f t="array" aca="1" ref="R33" ca="1">IF(P33&gt;0,INDIRECT(ADDRESS(MOD(ROW(O33)-1,1500)+1,P33,1,1,"rand_B")),IF(ISBLANK(P33),-1,0))</f>
        <v>#VALUE!</v>
      </c>
      <c r="S33" s="16" cm="1">
        <f t="array" aca="1" ref="S33" ca="1">IF(AND(P33=0,O33&gt;0,Q33&gt;0),INDIRECT(ADDRESS(MOD(ROW(O33)-1,1500)+1,Q33,1,1,"rand_B")),IF(ISBLANK(Q33),-1,0))</f>
        <v>0</v>
      </c>
      <c r="T33" s="16">
        <f t="shared" si="0"/>
        <v>1</v>
      </c>
      <c r="U33" s="16">
        <v>1</v>
      </c>
      <c r="V33" s="16">
        <v>0</v>
      </c>
      <c r="W33" s="16" t="s">
        <v>5024</v>
      </c>
      <c r="X33" s="16">
        <f t="shared" si="11"/>
        <v>0</v>
      </c>
      <c r="Y33" s="16">
        <f t="shared" si="5"/>
        <v>3</v>
      </c>
      <c r="Z33" s="16">
        <v>0</v>
      </c>
      <c r="AA33" s="16">
        <v>3</v>
      </c>
      <c r="AB33" s="16" cm="1">
        <f t="array" aca="1" ref="AB33" ca="1">IF(Z33&gt;0,INDIRECT(ADDRESS(MOD(ROW(Y33)-1,1500)+1,Z33,1,1,"rand_C")),IF(ISBLANK(Z33),-1,0))</f>
        <v>0</v>
      </c>
      <c r="AC33" s="16" t="e" cm="1">
        <f t="array" aca="1" ref="AC33" ca="1">IF(AND(Z33=0,Y33&gt;0, AA33&gt;0),INDIRECT(ADDRESS(MOD(ROW(Y33)-1,1500)+1,AA33,1,1,"rand_C")),IF(ISBLANK(AA33),-1,0))</f>
        <v>#VALUE!</v>
      </c>
      <c r="AD33" s="16">
        <f t="shared" si="1"/>
        <v>0</v>
      </c>
      <c r="AE33" s="16" t="s">
        <v>5217</v>
      </c>
      <c r="AF33" s="16">
        <v>0</v>
      </c>
      <c r="AG33" s="16" t="s">
        <v>5024</v>
      </c>
      <c r="AH33" s="16">
        <f t="shared" si="6"/>
        <v>-1</v>
      </c>
      <c r="AI33" s="16">
        <v>0</v>
      </c>
      <c r="AJ33" s="16">
        <v>-1</v>
      </c>
      <c r="AK33" s="16">
        <f t="shared" si="7"/>
        <v>-1</v>
      </c>
      <c r="AL33" s="16">
        <v>0</v>
      </c>
      <c r="AM33" s="16">
        <f t="shared" si="8"/>
        <v>0</v>
      </c>
      <c r="AN33" s="16">
        <f t="shared" si="9"/>
        <v>1</v>
      </c>
      <c r="AO33" s="16">
        <v>0</v>
      </c>
      <c r="AP33" s="16">
        <v>0</v>
      </c>
      <c r="AQ33" s="16">
        <v>0</v>
      </c>
      <c r="AR33" s="16" t="s">
        <v>5025</v>
      </c>
    </row>
    <row r="34" spans="1:44" x14ac:dyDescent="0.2">
      <c r="A34" s="15" t="s">
        <v>1020</v>
      </c>
      <c r="B34" s="4" t="str">
        <f>VLOOKUP(A34, PaperMeta!A$1:O$750, 6,FALSE)</f>
        <v>Preparing for the Worst: Attention is Enhanced Prior to Any Upcoming Emotional or Neutral Stimulus</v>
      </c>
      <c r="C34" s="15">
        <f>VLOOKUP(A34, PaperMeta!A$1:O$750, 2,FALSE)</f>
        <v>1</v>
      </c>
      <c r="D34" s="16">
        <v>1</v>
      </c>
      <c r="E34" s="20" t="s">
        <v>5218</v>
      </c>
      <c r="F34" s="16">
        <f>VLOOKUP($A34, ResearchPaper!$A$1:$L$750,11,FALSE)</f>
        <v>1</v>
      </c>
      <c r="G34" s="16">
        <f>VLOOKUP($A34, ResearchPaper!$A$1:$L$750,11,FALSE)</f>
        <v>1</v>
      </c>
      <c r="H34" s="16" t="s">
        <v>5213</v>
      </c>
      <c r="I34" s="16">
        <v>2</v>
      </c>
      <c r="J34" s="16">
        <v>3</v>
      </c>
      <c r="K34" s="16">
        <v>0</v>
      </c>
      <c r="L34" s="16">
        <f>IF(ISBLANK(I34),-1,INT(I34&gt;1))</f>
        <v>1</v>
      </c>
      <c r="M34" s="16" t="s">
        <v>5023</v>
      </c>
      <c r="N34" s="16">
        <f>IF(L34=1, K34,-1)</f>
        <v>0</v>
      </c>
      <c r="O34" s="16">
        <v>1</v>
      </c>
      <c r="P34" s="16">
        <v>1</v>
      </c>
      <c r="Q34" s="16">
        <v>0</v>
      </c>
      <c r="R34" s="16" t="e" cm="1">
        <f t="array" aca="1" ref="R34" ca="1">IF(P34&gt;0,INDIRECT(ADDRESS(MOD(ROW(O34)-1,1500)+1,P34,1,1,"rand_B")),IF(ISBLANK(P34),-1,0))</f>
        <v>#VALUE!</v>
      </c>
      <c r="S34" s="16" cm="1">
        <f t="array" aca="1" ref="S34" ca="1">IF(AND(P34=0,O34&gt;0,Q34&gt;0),INDIRECT(ADDRESS(MOD(ROW(O34)-1,1500)+1,Q34,1,1,"rand_B")),IF(ISBLANK(Q34),-1,0))</f>
        <v>0</v>
      </c>
      <c r="T34" s="16">
        <f t="shared" ref="T34:T38" si="12">IF(O34&gt;0, IF(ISBLANK(P34),-1,INT(P34&gt;0)), -1)</f>
        <v>1</v>
      </c>
      <c r="U34" s="16">
        <v>1</v>
      </c>
      <c r="V34" s="16">
        <v>1</v>
      </c>
      <c r="W34" s="16" t="s">
        <v>5044</v>
      </c>
      <c r="X34" s="16">
        <f>IF(T34=1, V34, -1)</f>
        <v>1</v>
      </c>
      <c r="Y34" s="16">
        <f>IF(I34&gt;1,COMBIN(I34,2),0)</f>
        <v>1</v>
      </c>
      <c r="Z34" s="16">
        <v>0</v>
      </c>
      <c r="AA34" s="16">
        <v>1</v>
      </c>
      <c r="AB34" s="16" cm="1">
        <f t="array" aca="1" ref="AB34" ca="1">IF(Z34&gt;0,INDIRECT(ADDRESS(MOD(ROW(Y34)-1,1500)+1,Z34,1,1,"rand_C")),IF(ISBLANK(Z34),-1,0))</f>
        <v>0</v>
      </c>
      <c r="AC34" s="16" t="e" cm="1">
        <f t="array" aca="1" ref="AC34" ca="1">IF(AND(Z34=0,Y34&gt;0, AA34&gt;0),INDIRECT(ADDRESS(MOD(ROW(Y34)-1,1500)+1,AA34,1,1,"rand_C")),IF(ISBLANK(AA34),-1,0))</f>
        <v>#VALUE!</v>
      </c>
      <c r="AD34" s="16">
        <f>IF(AND(Y34&gt;0,NOT(ISBLANK(Y34))), INT(Z34&gt;0), -1)</f>
        <v>0</v>
      </c>
      <c r="AE34" s="16">
        <v>1</v>
      </c>
      <c r="AF34" s="16">
        <v>0</v>
      </c>
      <c r="AG34" s="16" t="s">
        <v>5024</v>
      </c>
      <c r="AH34" s="16">
        <f>IF(AD34=1,AF34,-1)</f>
        <v>-1</v>
      </c>
      <c r="AI34" s="16">
        <v>-1</v>
      </c>
      <c r="AJ34" s="16">
        <v>-1</v>
      </c>
      <c r="AK34" s="16">
        <f>IF(AI34=1,AJ34,-1)</f>
        <v>-1</v>
      </c>
      <c r="AL34" s="16">
        <v>-1</v>
      </c>
      <c r="AM34" s="16">
        <f>IF(AND(NOT(ISBLANK(AI34)),AI34=0),AL34,-1)</f>
        <v>-1</v>
      </c>
      <c r="AN34" s="16">
        <f>IF(AND(I34&gt;1, J34&gt;2), 1, IF(ISBLANK(I34),-1,0))</f>
        <v>1</v>
      </c>
      <c r="AO34" s="16">
        <v>0</v>
      </c>
      <c r="AP34" s="16">
        <v>0</v>
      </c>
      <c r="AQ34" s="16">
        <v>0</v>
      </c>
      <c r="AR34" s="16" t="s">
        <v>5025</v>
      </c>
    </row>
    <row r="35" spans="1:44" s="20" customFormat="1" x14ac:dyDescent="0.2">
      <c r="A35" s="15" t="s">
        <v>1020</v>
      </c>
      <c r="B35" s="4" t="str">
        <f>VLOOKUP(A35, PaperMeta!A$1:O$750, 6,FALSE)</f>
        <v>Preparing for the Worst: Attention is Enhanced Prior to Any Upcoming Emotional or Neutral Stimulus</v>
      </c>
      <c r="C35" s="15">
        <f>VLOOKUP(A35, PaperMeta!A$1:O$750, 2,FALSE)</f>
        <v>1</v>
      </c>
      <c r="D35" s="16">
        <v>1</v>
      </c>
      <c r="E35" s="20" t="s">
        <v>5219</v>
      </c>
      <c r="F35" s="16">
        <f>VLOOKUP($A35, ResearchPaper!$A$1:$L$750,11,FALSE)</f>
        <v>1</v>
      </c>
      <c r="G35" s="16">
        <f>VLOOKUP($A35, ResearchPaper!$A$1:$L$750,11,FALSE)</f>
        <v>1</v>
      </c>
      <c r="H35" s="16">
        <v>3</v>
      </c>
      <c r="I35" s="16">
        <v>1</v>
      </c>
      <c r="J35" s="16">
        <v>3</v>
      </c>
      <c r="K35" s="16">
        <v>-1</v>
      </c>
      <c r="L35" s="16">
        <f t="shared" ref="L35:L38" si="13">IF(ISBLANK(I35),-1,INT(I35&gt;1))</f>
        <v>0</v>
      </c>
      <c r="M35" s="16" t="s">
        <v>5024</v>
      </c>
      <c r="N35" s="16">
        <f t="shared" ref="N35:N38" si="14">IF(L35=1, K35,-1)</f>
        <v>-1</v>
      </c>
      <c r="O35" s="16">
        <v>1</v>
      </c>
      <c r="P35" s="16">
        <v>0</v>
      </c>
      <c r="Q35" s="16">
        <v>1</v>
      </c>
      <c r="R35" s="16" cm="1">
        <f t="array" aca="1" ref="R35" ca="1">IF(P35&gt;0,INDIRECT(ADDRESS(MOD(ROW(O35)-1,1500)+1,P35,1,1,"rand_B")),IF(ISBLANK(P35),-1,0))</f>
        <v>0</v>
      </c>
      <c r="S35" s="16" t="e" cm="1">
        <f t="array" aca="1" ref="S35" ca="1">IF(AND(P35=0,O35&gt;0,Q35&gt;0),INDIRECT(ADDRESS(MOD(ROW(O35)-1,1500)+1,Q35,1,1,"rand_B")),IF(ISBLANK(Q35),-1,0))</f>
        <v>#VALUE!</v>
      </c>
      <c r="T35" s="16">
        <f t="shared" si="12"/>
        <v>0</v>
      </c>
      <c r="U35" s="16">
        <v>1</v>
      </c>
      <c r="V35" s="16">
        <v>0</v>
      </c>
      <c r="W35" s="16" t="s">
        <v>5024</v>
      </c>
      <c r="X35" s="16">
        <f t="shared" ref="X35:X38" si="15">IF(T35=1, V35, -1)</f>
        <v>-1</v>
      </c>
      <c r="Y35" s="16">
        <f t="shared" ref="Y35:Y38" si="16">IF(I35&gt;1,COMBIN(I35,2),0)</f>
        <v>0</v>
      </c>
      <c r="Z35" s="16">
        <v>0</v>
      </c>
      <c r="AA35" s="16">
        <v>0</v>
      </c>
      <c r="AB35" s="16" cm="1">
        <f t="array" aca="1" ref="AB35" ca="1">IF(Z35&gt;0,INDIRECT(ADDRESS(MOD(ROW(Y35)-1,1500)+1,Z35,1,1,"rand_C")),IF(ISBLANK(Z35),-1,0))</f>
        <v>0</v>
      </c>
      <c r="AC35" s="16" cm="1">
        <f t="array" aca="1" ref="AC35" ca="1">IF(AND(Z35=0,Y35&gt;0, AA35&gt;0),INDIRECT(ADDRESS(MOD(ROW(Y35)-1,1500)+1,AA35,1,1,"rand_C")),IF(ISBLANK(AA35),-1,0))</f>
        <v>0</v>
      </c>
      <c r="AD35" s="16">
        <f t="shared" ref="AD35:AD38" si="17">IF(AND(Y35&gt;0,NOT(ISBLANK(Y35))), INT(Z35&gt;0), -1)</f>
        <v>-1</v>
      </c>
      <c r="AE35" s="16" t="s">
        <v>5024</v>
      </c>
      <c r="AF35" s="16">
        <v>-1</v>
      </c>
      <c r="AG35" s="16" t="s">
        <v>5024</v>
      </c>
      <c r="AH35" s="16">
        <f t="shared" ref="AH35:AH38" si="18">IF(AD35=1,AF35,-1)</f>
        <v>-1</v>
      </c>
      <c r="AI35" s="16">
        <v>-1</v>
      </c>
      <c r="AJ35" s="16">
        <v>-1</v>
      </c>
      <c r="AK35" s="16">
        <f t="shared" ref="AK35:AK38" si="19">IF(AI35=1,AJ35,-1)</f>
        <v>-1</v>
      </c>
      <c r="AL35" s="16">
        <v>-1</v>
      </c>
      <c r="AM35" s="16">
        <f t="shared" ref="AM35:AM38" si="20">IF(AND(NOT(ISBLANK(AI35)),AI35=0),AL35,-1)</f>
        <v>-1</v>
      </c>
      <c r="AN35" s="16">
        <f t="shared" ref="AN35:AN38" si="21">IF(AND(I35&gt;1, J35&gt;2), 1, IF(ISBLANK(I35),-1,0))</f>
        <v>0</v>
      </c>
      <c r="AO35" s="16">
        <v>-1</v>
      </c>
      <c r="AP35" s="16">
        <v>0</v>
      </c>
      <c r="AQ35" s="16">
        <v>0</v>
      </c>
      <c r="AR35" s="16" t="s">
        <v>5025</v>
      </c>
    </row>
    <row r="36" spans="1:44" x14ac:dyDescent="0.2">
      <c r="A36" s="15" t="s">
        <v>1020</v>
      </c>
      <c r="B36" s="4" t="str">
        <f>VLOOKUP(A36, PaperMeta!A$1:O$750, 6,FALSE)</f>
        <v>Preparing for the Worst: Attention is Enhanced Prior to Any Upcoming Emotional or Neutral Stimulus</v>
      </c>
      <c r="C36" s="15">
        <f>VLOOKUP(A36, PaperMeta!A$1:O$750, 2,FALSE)</f>
        <v>1</v>
      </c>
      <c r="D36" s="16">
        <v>1</v>
      </c>
      <c r="E36" s="16" t="s">
        <v>5220</v>
      </c>
      <c r="F36" s="16">
        <f>VLOOKUP($A36, ResearchPaper!$A$1:$L$750,11,FALSE)</f>
        <v>1</v>
      </c>
      <c r="G36" s="16">
        <f>VLOOKUP($A36, ResearchPaper!$A$1:$L$750,11,FALSE)</f>
        <v>1</v>
      </c>
      <c r="H36" s="16" t="s">
        <v>5213</v>
      </c>
      <c r="I36" s="16">
        <v>2</v>
      </c>
      <c r="J36" s="16">
        <v>3</v>
      </c>
      <c r="K36" s="16">
        <v>0</v>
      </c>
      <c r="L36" s="16">
        <f t="shared" si="13"/>
        <v>1</v>
      </c>
      <c r="M36" s="16" t="s">
        <v>5023</v>
      </c>
      <c r="N36" s="16">
        <f t="shared" si="14"/>
        <v>0</v>
      </c>
      <c r="O36" s="16">
        <v>1</v>
      </c>
      <c r="P36" s="16">
        <v>1</v>
      </c>
      <c r="Q36" s="16">
        <v>0</v>
      </c>
      <c r="R36" s="16" t="e" cm="1">
        <f t="array" aca="1" ref="R36" ca="1">IF(P36&gt;0,INDIRECT(ADDRESS(MOD(ROW(O36)-1,1500)+1,P36,1,1,"rand_B")),IF(ISBLANK(P36),-1,0))</f>
        <v>#VALUE!</v>
      </c>
      <c r="S36" s="16" cm="1">
        <f t="array" aca="1" ref="S36" ca="1">IF(AND(P36=0,O36&gt;0,Q36&gt;0),INDIRECT(ADDRESS(MOD(ROW(O36)-1,1500)+1,Q36,1,1,"rand_B")),IF(ISBLANK(Q36),-1,0))</f>
        <v>0</v>
      </c>
      <c r="T36" s="16">
        <f t="shared" si="12"/>
        <v>1</v>
      </c>
      <c r="U36" s="16">
        <v>1</v>
      </c>
      <c r="V36" s="16">
        <v>1</v>
      </c>
      <c r="W36" s="16" t="s">
        <v>5023</v>
      </c>
      <c r="X36" s="16">
        <f t="shared" si="15"/>
        <v>1</v>
      </c>
      <c r="Y36" s="16">
        <f t="shared" si="16"/>
        <v>1</v>
      </c>
      <c r="Z36" s="16">
        <v>0</v>
      </c>
      <c r="AA36" s="16">
        <v>1</v>
      </c>
      <c r="AB36" s="16" cm="1">
        <f t="array" aca="1" ref="AB36" ca="1">IF(Z36&gt;0,INDIRECT(ADDRESS(MOD(ROW(Y36)-1,1500)+1,Z36,1,1,"rand_C")),IF(ISBLANK(Z36),-1,0))</f>
        <v>0</v>
      </c>
      <c r="AC36" s="16" t="e" cm="1">
        <f t="array" aca="1" ref="AC36" ca="1">IF(AND(Z36=0,Y36&gt;0, AA36&gt;0),INDIRECT(ADDRESS(MOD(ROW(Y36)-1,1500)+1,AA36,1,1,"rand_C")),IF(ISBLANK(AA36),-1,0))</f>
        <v>#VALUE!</v>
      </c>
      <c r="AD36" s="16">
        <f t="shared" si="17"/>
        <v>0</v>
      </c>
      <c r="AE36" s="16">
        <v>1</v>
      </c>
      <c r="AF36" s="16">
        <v>0</v>
      </c>
      <c r="AG36" s="16" t="s">
        <v>5024</v>
      </c>
      <c r="AH36" s="16">
        <f t="shared" si="18"/>
        <v>-1</v>
      </c>
      <c r="AI36" s="16">
        <v>-1</v>
      </c>
      <c r="AJ36" s="16">
        <v>-1</v>
      </c>
      <c r="AK36" s="16">
        <f t="shared" si="19"/>
        <v>-1</v>
      </c>
      <c r="AL36" s="16">
        <v>-1</v>
      </c>
      <c r="AM36" s="16">
        <f t="shared" si="20"/>
        <v>-1</v>
      </c>
      <c r="AN36" s="16">
        <f t="shared" si="21"/>
        <v>1</v>
      </c>
      <c r="AO36" s="16">
        <v>0</v>
      </c>
      <c r="AP36" s="16">
        <v>0</v>
      </c>
      <c r="AQ36" s="16">
        <v>0</v>
      </c>
      <c r="AR36" s="16" t="s">
        <v>5025</v>
      </c>
    </row>
    <row r="37" spans="1:44" s="20" customFormat="1" x14ac:dyDescent="0.2">
      <c r="A37" s="15" t="s">
        <v>1020</v>
      </c>
      <c r="B37" s="4" t="str">
        <f>VLOOKUP(A37, PaperMeta!A$1:O$750, 6,FALSE)</f>
        <v>Preparing for the Worst: Attention is Enhanced Prior to Any Upcoming Emotional or Neutral Stimulus</v>
      </c>
      <c r="C37" s="15">
        <f>VLOOKUP(A37, PaperMeta!A$1:O$750, 2,FALSE)</f>
        <v>1</v>
      </c>
      <c r="D37" s="16">
        <v>2</v>
      </c>
      <c r="E37" s="20" t="s">
        <v>5218</v>
      </c>
      <c r="F37" s="16">
        <f>VLOOKUP($A37, ResearchPaper!$A$1:$L$750,11,FALSE)</f>
        <v>1</v>
      </c>
      <c r="G37" s="16">
        <f>VLOOKUP($A37, ResearchPaper!$A$1:$L$750,11,FALSE)</f>
        <v>1</v>
      </c>
      <c r="H37" s="16">
        <v>3</v>
      </c>
      <c r="I37" s="16">
        <v>1</v>
      </c>
      <c r="J37" s="16">
        <v>3</v>
      </c>
      <c r="K37" s="16">
        <v>-1</v>
      </c>
      <c r="L37" s="16">
        <f t="shared" si="13"/>
        <v>0</v>
      </c>
      <c r="M37" s="16" t="s">
        <v>5024</v>
      </c>
      <c r="N37" s="16">
        <f t="shared" si="14"/>
        <v>-1</v>
      </c>
      <c r="O37" s="16">
        <v>1</v>
      </c>
      <c r="P37" s="16">
        <v>0</v>
      </c>
      <c r="Q37" s="16">
        <v>1</v>
      </c>
      <c r="R37" s="16" cm="1">
        <f t="array" aca="1" ref="R37" ca="1">IF(P37&gt;0,INDIRECT(ADDRESS(MOD(ROW(O37)-1,1500)+1,P37,1,1,"rand_B")),IF(ISBLANK(P37),-1,0))</f>
        <v>0</v>
      </c>
      <c r="S37" s="16" t="e" cm="1">
        <f t="array" aca="1" ref="S37" ca="1">IF(AND(P37=0,O37&gt;0,Q37&gt;0),INDIRECT(ADDRESS(MOD(ROW(O37)-1,1500)+1,Q37,1,1,"rand_B")),IF(ISBLANK(Q37),-1,0))</f>
        <v>#VALUE!</v>
      </c>
      <c r="T37" s="16">
        <f t="shared" si="12"/>
        <v>0</v>
      </c>
      <c r="U37" s="16">
        <v>1</v>
      </c>
      <c r="V37" s="16">
        <v>0</v>
      </c>
      <c r="W37" s="16" t="s">
        <v>5024</v>
      </c>
      <c r="X37" s="16">
        <f t="shared" si="15"/>
        <v>-1</v>
      </c>
      <c r="Y37" s="16">
        <f t="shared" si="16"/>
        <v>0</v>
      </c>
      <c r="Z37" s="16">
        <v>0</v>
      </c>
      <c r="AA37" s="16">
        <v>0</v>
      </c>
      <c r="AB37" s="16" cm="1">
        <f t="array" aca="1" ref="AB37" ca="1">IF(Z37&gt;0,INDIRECT(ADDRESS(MOD(ROW(Y37)-1,1500)+1,Z37,1,1,"rand_C")),IF(ISBLANK(Z37),-1,0))</f>
        <v>0</v>
      </c>
      <c r="AC37" s="16" cm="1">
        <f t="array" aca="1" ref="AC37" ca="1">IF(AND(Z37=0,Y37&gt;0, AA37&gt;0),INDIRECT(ADDRESS(MOD(ROW(Y37)-1,1500)+1,AA37,1,1,"rand_C")),IF(ISBLANK(AA37),-1,0))</f>
        <v>0</v>
      </c>
      <c r="AD37" s="16">
        <f t="shared" si="17"/>
        <v>-1</v>
      </c>
      <c r="AE37" s="16" t="s">
        <v>5024</v>
      </c>
      <c r="AF37" s="16">
        <v>-1</v>
      </c>
      <c r="AG37" s="16" t="s">
        <v>5024</v>
      </c>
      <c r="AH37" s="16">
        <f t="shared" si="18"/>
        <v>-1</v>
      </c>
      <c r="AI37" s="16">
        <v>-1</v>
      </c>
      <c r="AJ37" s="16">
        <v>-1</v>
      </c>
      <c r="AK37" s="16">
        <f t="shared" si="19"/>
        <v>-1</v>
      </c>
      <c r="AL37" s="16">
        <v>-1</v>
      </c>
      <c r="AM37" s="16">
        <f t="shared" si="20"/>
        <v>-1</v>
      </c>
      <c r="AN37" s="16">
        <f t="shared" si="21"/>
        <v>0</v>
      </c>
      <c r="AO37" s="16">
        <v>-1</v>
      </c>
      <c r="AP37" s="16">
        <v>0</v>
      </c>
      <c r="AQ37" s="16">
        <v>0</v>
      </c>
      <c r="AR37" s="16" t="s">
        <v>5025</v>
      </c>
    </row>
    <row r="38" spans="1:44" s="20" customFormat="1" x14ac:dyDescent="0.2">
      <c r="A38" s="15" t="s">
        <v>1020</v>
      </c>
      <c r="B38" s="4" t="str">
        <f>VLOOKUP(A38, PaperMeta!A$1:O$750, 6,FALSE)</f>
        <v>Preparing for the Worst: Attention is Enhanced Prior to Any Upcoming Emotional or Neutral Stimulus</v>
      </c>
      <c r="C38" s="15">
        <f>VLOOKUP(A38, PaperMeta!A$1:O$750, 2,FALSE)</f>
        <v>1</v>
      </c>
      <c r="D38" s="16">
        <v>2</v>
      </c>
      <c r="E38" s="16" t="s">
        <v>5220</v>
      </c>
      <c r="F38" s="16">
        <f>VLOOKUP($A38, ResearchPaper!$A$1:$L$750,11,FALSE)</f>
        <v>1</v>
      </c>
      <c r="G38" s="16">
        <f>VLOOKUP($A38, ResearchPaper!$A$1:$L$750,11,FALSE)</f>
        <v>1</v>
      </c>
      <c r="H38" s="16">
        <v>3</v>
      </c>
      <c r="I38" s="16">
        <v>1</v>
      </c>
      <c r="J38" s="16">
        <v>3</v>
      </c>
      <c r="K38" s="16">
        <v>-1</v>
      </c>
      <c r="L38" s="16">
        <f t="shared" si="13"/>
        <v>0</v>
      </c>
      <c r="M38" s="16" t="s">
        <v>5024</v>
      </c>
      <c r="N38" s="16">
        <f t="shared" si="14"/>
        <v>-1</v>
      </c>
      <c r="O38" s="16">
        <v>1</v>
      </c>
      <c r="P38" s="16">
        <v>1</v>
      </c>
      <c r="Q38" s="16">
        <v>0</v>
      </c>
      <c r="R38" s="16" t="e" cm="1">
        <f t="array" aca="1" ref="R38" ca="1">IF(P38&gt;0,INDIRECT(ADDRESS(MOD(ROW(O38)-1,1500)+1,P38,1,1,"rand_B")),IF(ISBLANK(P38),-1,0))</f>
        <v>#VALUE!</v>
      </c>
      <c r="S38" s="16" cm="1">
        <f t="array" aca="1" ref="S38" ca="1">IF(AND(P38=0,O38&gt;0,Q38&gt;0),INDIRECT(ADDRESS(MOD(ROW(O38)-1,1500)+1,Q38,1,1,"rand_B")),IF(ISBLANK(Q38),-1,0))</f>
        <v>0</v>
      </c>
      <c r="T38" s="16">
        <f t="shared" si="12"/>
        <v>1</v>
      </c>
      <c r="U38" s="16">
        <v>1</v>
      </c>
      <c r="V38" s="16">
        <v>1</v>
      </c>
      <c r="W38" s="16" t="s">
        <v>5044</v>
      </c>
      <c r="X38" s="16">
        <f t="shared" si="15"/>
        <v>1</v>
      </c>
      <c r="Y38" s="16">
        <f t="shared" si="16"/>
        <v>0</v>
      </c>
      <c r="Z38" s="16">
        <v>0</v>
      </c>
      <c r="AA38" s="16">
        <v>0</v>
      </c>
      <c r="AB38" s="16" cm="1">
        <f t="array" aca="1" ref="AB38" ca="1">IF(Z38&gt;0,INDIRECT(ADDRESS(MOD(ROW(Y38)-1,1500)+1,Z38,1,1,"rand_C")),IF(ISBLANK(Z38),-1,0))</f>
        <v>0</v>
      </c>
      <c r="AC38" s="16" cm="1">
        <f t="array" aca="1" ref="AC38" ca="1">IF(AND(Z38=0,Y38&gt;0, AA38&gt;0),INDIRECT(ADDRESS(MOD(ROW(Y38)-1,1500)+1,AA38,1,1,"rand_C")),IF(ISBLANK(AA38),-1,0))</f>
        <v>0</v>
      </c>
      <c r="AD38" s="16">
        <f t="shared" si="17"/>
        <v>-1</v>
      </c>
      <c r="AE38" s="16" t="s">
        <v>5024</v>
      </c>
      <c r="AF38" s="16">
        <v>-1</v>
      </c>
      <c r="AG38" s="16" t="s">
        <v>5024</v>
      </c>
      <c r="AH38" s="16">
        <f t="shared" si="18"/>
        <v>-1</v>
      </c>
      <c r="AI38" s="16">
        <v>-1</v>
      </c>
      <c r="AJ38" s="16">
        <v>-1</v>
      </c>
      <c r="AK38" s="16">
        <f t="shared" si="19"/>
        <v>-1</v>
      </c>
      <c r="AL38" s="16">
        <v>-1</v>
      </c>
      <c r="AM38" s="16">
        <f t="shared" si="20"/>
        <v>-1</v>
      </c>
      <c r="AN38" s="16">
        <f t="shared" si="21"/>
        <v>0</v>
      </c>
      <c r="AO38" s="16">
        <v>-1</v>
      </c>
      <c r="AP38" s="16">
        <v>0</v>
      </c>
      <c r="AQ38" s="16">
        <v>0</v>
      </c>
      <c r="AR38" s="16" t="s">
        <v>5025</v>
      </c>
    </row>
    <row r="39" spans="1:44" x14ac:dyDescent="0.2">
      <c r="A39" s="15" t="s">
        <v>1020</v>
      </c>
      <c r="B39" s="4" t="str">
        <f>VLOOKUP(A39, PaperMeta!A$1:O$750, 6,FALSE)</f>
        <v>Preparing for the Worst: Attention is Enhanced Prior to Any Upcoming Emotional or Neutral Stimulus</v>
      </c>
      <c r="C39" s="15">
        <f>VLOOKUP(A39, PaperMeta!A$1:O$750, 2,FALSE)</f>
        <v>1</v>
      </c>
      <c r="D39" s="16">
        <v>3</v>
      </c>
      <c r="E39" s="20" t="s">
        <v>5218</v>
      </c>
      <c r="F39" s="16">
        <f>VLOOKUP($A39, ResearchPaper!$A$1:$L$750,11,FALSE)</f>
        <v>1</v>
      </c>
      <c r="G39" s="16">
        <f>VLOOKUP($A39, ResearchPaper!$A$1:$L$750,11,FALSE)</f>
        <v>1</v>
      </c>
      <c r="H39" s="16" t="s">
        <v>5213</v>
      </c>
      <c r="I39" s="16">
        <v>2</v>
      </c>
      <c r="J39" s="16">
        <v>3</v>
      </c>
      <c r="K39" s="16">
        <v>0</v>
      </c>
      <c r="L39" s="16">
        <f>IF(ISBLANK(I39),-1,INT(I39&gt;1))</f>
        <v>1</v>
      </c>
      <c r="M39" s="16" t="s">
        <v>5023</v>
      </c>
      <c r="N39" s="16">
        <f>IF(L39=1, K39,-1)</f>
        <v>0</v>
      </c>
      <c r="O39" s="16">
        <v>1</v>
      </c>
      <c r="P39" s="16">
        <v>1</v>
      </c>
      <c r="Q39" s="16">
        <v>0</v>
      </c>
      <c r="R39" s="16" t="e" cm="1">
        <f t="array" aca="1" ref="R39" ca="1">IF(P39&gt;0,INDIRECT(ADDRESS(MOD(ROW(O39)-1,1500)+1,P39,1,1,"rand_B")),IF(ISBLANK(P39),-1,0))</f>
        <v>#VALUE!</v>
      </c>
      <c r="S39" s="16" cm="1">
        <f t="array" aca="1" ref="S39" ca="1">IF(AND(P39=0,O39&gt;0,Q39&gt;0),INDIRECT(ADDRESS(MOD(ROW(O39)-1,1500)+1,Q39,1,1,"rand_B")),IF(ISBLANK(Q39),-1,0))</f>
        <v>0</v>
      </c>
      <c r="T39" s="16">
        <f>IF(O39&gt;0, IF(ISBLANK(P39),-1,INT(P39&gt;0)), -1)</f>
        <v>1</v>
      </c>
      <c r="U39" s="16">
        <v>1</v>
      </c>
      <c r="V39" s="16">
        <v>1</v>
      </c>
      <c r="W39" s="16" t="s">
        <v>5044</v>
      </c>
      <c r="X39" s="16">
        <f>IF(T39=1, V39, -1)</f>
        <v>1</v>
      </c>
      <c r="Y39" s="16">
        <f>IF(I39&gt;1,COMBIN(I39,2),0)</f>
        <v>1</v>
      </c>
      <c r="Z39" s="16">
        <v>0</v>
      </c>
      <c r="AA39" s="16">
        <v>1</v>
      </c>
      <c r="AB39" s="16" cm="1">
        <f t="array" aca="1" ref="AB39" ca="1">IF(Z39&gt;0,INDIRECT(ADDRESS(MOD(ROW(Y39)-1,1500)+1,Z39,1,1,"rand_C")),IF(ISBLANK(Z39),-1,0))</f>
        <v>0</v>
      </c>
      <c r="AC39" s="16" t="e" cm="1">
        <f t="array" aca="1" ref="AC39" ca="1">IF(AND(Z39=0,Y39&gt;0, AA39&gt;0),INDIRECT(ADDRESS(MOD(ROW(Y39)-1,1500)+1,AA39,1,1,"rand_C")),IF(ISBLANK(AA39),-1,0))</f>
        <v>#VALUE!</v>
      </c>
      <c r="AD39" s="16">
        <f>IF(AND(Y39&gt;0,NOT(ISBLANK(Y39))), INT(Z39&gt;0), -1)</f>
        <v>0</v>
      </c>
      <c r="AE39" s="16">
        <v>1</v>
      </c>
      <c r="AF39" s="16">
        <v>0</v>
      </c>
      <c r="AG39" s="16" t="s">
        <v>5024</v>
      </c>
      <c r="AH39" s="16">
        <f>IF(AD39=1,AF39,-1)</f>
        <v>-1</v>
      </c>
      <c r="AI39" s="16">
        <v>-1</v>
      </c>
      <c r="AJ39" s="16">
        <v>-1</v>
      </c>
      <c r="AK39" s="16">
        <f>IF(AI39=1,AJ39,-1)</f>
        <v>-1</v>
      </c>
      <c r="AL39" s="16">
        <v>-1</v>
      </c>
      <c r="AM39" s="16">
        <f>IF(AND(NOT(ISBLANK(AI39)),AI39=0),AL39,-1)</f>
        <v>-1</v>
      </c>
      <c r="AN39" s="16">
        <f>IF(AND(I39&gt;1, J39&gt;2), 1, IF(ISBLANK(I39),-1,0))</f>
        <v>1</v>
      </c>
      <c r="AO39" s="16">
        <v>0</v>
      </c>
      <c r="AP39" s="16">
        <v>0</v>
      </c>
      <c r="AQ39" s="16">
        <v>0</v>
      </c>
      <c r="AR39" s="16" t="s">
        <v>5025</v>
      </c>
    </row>
    <row r="40" spans="1:44" s="20" customFormat="1" x14ac:dyDescent="0.2">
      <c r="A40" s="15" t="s">
        <v>1020</v>
      </c>
      <c r="B40" s="4" t="str">
        <f>VLOOKUP(A40, PaperMeta!A$1:O$750, 6,FALSE)</f>
        <v>Preparing for the Worst: Attention is Enhanced Prior to Any Upcoming Emotional or Neutral Stimulus</v>
      </c>
      <c r="C40" s="15">
        <f>VLOOKUP(A40, PaperMeta!A$1:O$750, 2,FALSE)</f>
        <v>1</v>
      </c>
      <c r="D40" s="16">
        <v>3</v>
      </c>
      <c r="E40" s="20" t="s">
        <v>5219</v>
      </c>
      <c r="F40" s="16">
        <f>VLOOKUP($A40, ResearchPaper!$A$1:$L$750,11,FALSE)</f>
        <v>1</v>
      </c>
      <c r="G40" s="16">
        <f>VLOOKUP($A40, ResearchPaper!$A$1:$L$750,11,FALSE)</f>
        <v>1</v>
      </c>
      <c r="H40" s="16">
        <v>3</v>
      </c>
      <c r="I40" s="16">
        <v>1</v>
      </c>
      <c r="J40" s="16">
        <v>3</v>
      </c>
      <c r="K40" s="16">
        <v>-1</v>
      </c>
      <c r="L40" s="16">
        <f t="shared" ref="L40:L81" si="22">IF(ISBLANK(I40),-1,INT(I40&gt;1))</f>
        <v>0</v>
      </c>
      <c r="M40" s="16" t="s">
        <v>5024</v>
      </c>
      <c r="N40" s="16">
        <f t="shared" ref="N40:N81" si="23">IF(L40=1, K40,-1)</f>
        <v>-1</v>
      </c>
      <c r="O40" s="16">
        <v>1</v>
      </c>
      <c r="P40" s="16">
        <v>0</v>
      </c>
      <c r="Q40" s="16">
        <v>1</v>
      </c>
      <c r="R40" s="16" cm="1">
        <f t="array" aca="1" ref="R40" ca="1">IF(P40&gt;0,INDIRECT(ADDRESS(MOD(ROW(O40)-1,1500)+1,P40,1,1,"rand_B")),IF(ISBLANK(P40),-1,0))</f>
        <v>0</v>
      </c>
      <c r="S40" s="16" t="e" cm="1">
        <f t="array" aca="1" ref="S40" ca="1">IF(AND(P40=0,O40&gt;0,Q40&gt;0),INDIRECT(ADDRESS(MOD(ROW(O40)-1,1500)+1,Q40,1,1,"rand_B")),IF(ISBLANK(Q40),-1,0))</f>
        <v>#VALUE!</v>
      </c>
      <c r="T40" s="16">
        <f t="shared" ref="T40:T103" si="24">IF(O40&gt;0, IF(ISBLANK(P40),-1,INT(P40&gt;0)), -1)</f>
        <v>0</v>
      </c>
      <c r="U40" s="16">
        <v>1</v>
      </c>
      <c r="V40" s="16">
        <v>0</v>
      </c>
      <c r="W40" s="16" t="s">
        <v>5024</v>
      </c>
      <c r="X40" s="16">
        <f t="shared" ref="X40:X103" si="25">IF(T40=1, V40, -1)</f>
        <v>-1</v>
      </c>
      <c r="Y40" s="16">
        <f t="shared" ref="Y40:Y103" si="26">IF(I40&gt;1,COMBIN(I40,2),0)</f>
        <v>0</v>
      </c>
      <c r="Z40" s="16">
        <v>0</v>
      </c>
      <c r="AA40" s="16">
        <v>0</v>
      </c>
      <c r="AB40" s="16" cm="1">
        <f t="array" aca="1" ref="AB40" ca="1">IF(Z40&gt;0,INDIRECT(ADDRESS(MOD(ROW(Y40)-1,1500)+1,Z40,1,1,"rand_C")),IF(ISBLANK(Z40),-1,0))</f>
        <v>0</v>
      </c>
      <c r="AC40" s="16" cm="1">
        <f t="array" aca="1" ref="AC40" ca="1">IF(AND(Z40=0,Y40&gt;0, AA40&gt;0),INDIRECT(ADDRESS(MOD(ROW(Y40)-1,1500)+1,AA40,1,1,"rand_C")),IF(ISBLANK(AA40),-1,0))</f>
        <v>0</v>
      </c>
      <c r="AD40" s="16">
        <f t="shared" ref="AD40:AD103" si="27">IF(AND(Y40&gt;0,NOT(ISBLANK(Y40))), INT(Z40&gt;0), -1)</f>
        <v>-1</v>
      </c>
      <c r="AE40" s="16" t="s">
        <v>5024</v>
      </c>
      <c r="AF40" s="16">
        <v>-1</v>
      </c>
      <c r="AG40" s="16" t="s">
        <v>5024</v>
      </c>
      <c r="AH40" s="16">
        <f t="shared" ref="AH40:AH103" si="28">IF(AD40=1,AF40,-1)</f>
        <v>-1</v>
      </c>
      <c r="AI40" s="16">
        <v>-1</v>
      </c>
      <c r="AJ40" s="16">
        <v>-1</v>
      </c>
      <c r="AK40" s="16">
        <f t="shared" ref="AK40:AK103" si="29">IF(AI40=1,AJ40,-1)</f>
        <v>-1</v>
      </c>
      <c r="AL40" s="16">
        <v>-1</v>
      </c>
      <c r="AM40" s="16">
        <f t="shared" ref="AM40:AM103" si="30">IF(AND(NOT(ISBLANK(AI40)),AI40=0),AL40,-1)</f>
        <v>-1</v>
      </c>
      <c r="AN40" s="16">
        <f t="shared" ref="AN40:AN103" si="31">IF(AND(I40&gt;1, J40&gt;2), 1, IF(ISBLANK(I40),-1,0))</f>
        <v>0</v>
      </c>
      <c r="AO40" s="16">
        <v>-1</v>
      </c>
      <c r="AP40" s="16">
        <v>0</v>
      </c>
      <c r="AQ40" s="16">
        <v>0</v>
      </c>
      <c r="AR40" s="16" t="s">
        <v>5025</v>
      </c>
    </row>
    <row r="41" spans="1:44" x14ac:dyDescent="0.2">
      <c r="A41" s="15" t="s">
        <v>1020</v>
      </c>
      <c r="B41" s="4" t="str">
        <f>VLOOKUP(A41, PaperMeta!A$1:O$750, 6,FALSE)</f>
        <v>Preparing for the Worst: Attention is Enhanced Prior to Any Upcoming Emotional or Neutral Stimulus</v>
      </c>
      <c r="C41" s="15">
        <f>VLOOKUP(A41, PaperMeta!A$1:O$750, 2,FALSE)</f>
        <v>1</v>
      </c>
      <c r="D41" s="16">
        <v>3</v>
      </c>
      <c r="E41" s="16" t="s">
        <v>5220</v>
      </c>
      <c r="F41" s="16">
        <f>VLOOKUP($A41, ResearchPaper!$A$1:$L$750,11,FALSE)</f>
        <v>1</v>
      </c>
      <c r="G41" s="16">
        <f>VLOOKUP($A41, ResearchPaper!$A$1:$L$750,11,FALSE)</f>
        <v>1</v>
      </c>
      <c r="H41" s="16" t="s">
        <v>5213</v>
      </c>
      <c r="I41" s="16">
        <v>2</v>
      </c>
      <c r="J41" s="16">
        <v>3</v>
      </c>
      <c r="K41" s="16">
        <v>0</v>
      </c>
      <c r="L41" s="16">
        <f t="shared" si="22"/>
        <v>1</v>
      </c>
      <c r="M41" s="16" t="s">
        <v>5023</v>
      </c>
      <c r="N41" s="16">
        <f t="shared" si="23"/>
        <v>0</v>
      </c>
      <c r="O41" s="16">
        <v>1</v>
      </c>
      <c r="P41" s="16">
        <v>1</v>
      </c>
      <c r="Q41" s="16">
        <v>0</v>
      </c>
      <c r="R41" s="16" t="e" cm="1">
        <f t="array" aca="1" ref="R41" ca="1">IF(P41&gt;0,INDIRECT(ADDRESS(MOD(ROW(O41)-1,1500)+1,P41,1,1,"rand_B")),IF(ISBLANK(P41),-1,0))</f>
        <v>#VALUE!</v>
      </c>
      <c r="S41" s="16" cm="1">
        <f t="array" aca="1" ref="S41" ca="1">IF(AND(P41=0,O41&gt;0,Q41&gt;0),INDIRECT(ADDRESS(MOD(ROW(O41)-1,1500)+1,Q41,1,1,"rand_B")),IF(ISBLANK(Q41),-1,0))</f>
        <v>0</v>
      </c>
      <c r="T41" s="16">
        <f t="shared" si="24"/>
        <v>1</v>
      </c>
      <c r="U41" s="16">
        <v>1</v>
      </c>
      <c r="V41" s="16">
        <v>1</v>
      </c>
      <c r="W41" s="16" t="s">
        <v>5044</v>
      </c>
      <c r="X41" s="16">
        <f t="shared" si="25"/>
        <v>1</v>
      </c>
      <c r="Y41" s="16">
        <f t="shared" si="26"/>
        <v>1</v>
      </c>
      <c r="Z41" s="16">
        <v>0</v>
      </c>
      <c r="AA41" s="16">
        <v>1</v>
      </c>
      <c r="AB41" s="16" cm="1">
        <f t="array" aca="1" ref="AB41" ca="1">IF(Z41&gt;0,INDIRECT(ADDRESS(MOD(ROW(Y41)-1,1500)+1,Z41,1,1,"rand_C")),IF(ISBLANK(Z41),-1,0))</f>
        <v>0</v>
      </c>
      <c r="AC41" s="16" t="e" cm="1">
        <f t="array" aca="1" ref="AC41" ca="1">IF(AND(Z41=0,Y41&gt;0, AA41&gt;0),INDIRECT(ADDRESS(MOD(ROW(Y41)-1,1500)+1,AA41,1,1,"rand_C")),IF(ISBLANK(AA41),-1,0))</f>
        <v>#VALUE!</v>
      </c>
      <c r="AD41" s="16">
        <f t="shared" si="27"/>
        <v>0</v>
      </c>
      <c r="AE41" s="16">
        <v>1</v>
      </c>
      <c r="AF41" s="16">
        <v>0</v>
      </c>
      <c r="AG41" s="16" t="s">
        <v>5024</v>
      </c>
      <c r="AH41" s="16">
        <f t="shared" si="28"/>
        <v>-1</v>
      </c>
      <c r="AI41" s="16">
        <v>-1</v>
      </c>
      <c r="AJ41" s="16">
        <v>-1</v>
      </c>
      <c r="AK41" s="16">
        <f t="shared" si="29"/>
        <v>-1</v>
      </c>
      <c r="AL41" s="16">
        <v>-1</v>
      </c>
      <c r="AM41" s="16">
        <f t="shared" si="30"/>
        <v>-1</v>
      </c>
      <c r="AN41" s="16">
        <f t="shared" si="31"/>
        <v>1</v>
      </c>
      <c r="AO41" s="16">
        <v>0</v>
      </c>
      <c r="AP41" s="16">
        <v>0</v>
      </c>
      <c r="AQ41" s="16">
        <v>0</v>
      </c>
      <c r="AR41" s="16" t="s">
        <v>5025</v>
      </c>
    </row>
    <row r="42" spans="1:44" x14ac:dyDescent="0.2">
      <c r="A42" s="16" t="s">
        <v>1020</v>
      </c>
      <c r="B42" s="4" t="str">
        <f>VLOOKUP(A42, PaperMeta!A$1:O$750, 6,FALSE)</f>
        <v>Preparing for the Worst: Attention is Enhanced Prior to Any Upcoming Emotional or Neutral Stimulus</v>
      </c>
      <c r="C42" s="15">
        <f>VLOOKUP(A42, PaperMeta!A$1:O$750, 2,FALSE)</f>
        <v>1</v>
      </c>
      <c r="D42" s="31" t="s">
        <v>5051</v>
      </c>
      <c r="E42" s="20" t="s">
        <v>5047</v>
      </c>
      <c r="F42" s="16">
        <f>VLOOKUP($A42, ResearchPaper!$A$1:$L$750,11,FALSE)</f>
        <v>1</v>
      </c>
      <c r="G42" s="16">
        <f>VLOOKUP($A42, ResearchPaper!$A$1:$L$750,11,FALSE)</f>
        <v>1</v>
      </c>
      <c r="H42" s="16">
        <v>4</v>
      </c>
      <c r="I42" s="16">
        <v>1</v>
      </c>
      <c r="J42" s="16">
        <v>4</v>
      </c>
      <c r="K42" s="16">
        <v>1</v>
      </c>
      <c r="L42" s="16">
        <f t="shared" si="22"/>
        <v>0</v>
      </c>
      <c r="M42" s="16" t="s">
        <v>5023</v>
      </c>
      <c r="N42" s="16">
        <f t="shared" si="23"/>
        <v>-1</v>
      </c>
      <c r="O42" s="16">
        <v>1</v>
      </c>
      <c r="P42" s="16">
        <v>0</v>
      </c>
      <c r="Q42" s="16">
        <v>1</v>
      </c>
      <c r="R42" s="16" cm="1">
        <f t="array" aca="1" ref="R42" ca="1">IF(P42&gt;0,INDIRECT(ADDRESS(MOD(ROW(O42)-1,1500)+1,P42,1,1,"rand_B")),IF(ISBLANK(P42),-1,0))</f>
        <v>0</v>
      </c>
      <c r="S42" s="16" t="e" cm="1">
        <f t="array" aca="1" ref="S42" ca="1">IF(AND(P42=0,O42&gt;0,Q42&gt;0),INDIRECT(ADDRESS(MOD(ROW(O42)-1,1500)+1,Q42,1,1,"rand_B")),IF(ISBLANK(Q42),-1,0))</f>
        <v>#VALUE!</v>
      </c>
      <c r="T42" s="16">
        <f t="shared" si="24"/>
        <v>0</v>
      </c>
      <c r="U42" s="16">
        <v>1</v>
      </c>
      <c r="V42" s="16">
        <v>0</v>
      </c>
      <c r="W42" s="16" t="s">
        <v>5024</v>
      </c>
      <c r="X42" s="16">
        <f t="shared" si="25"/>
        <v>-1</v>
      </c>
      <c r="Y42" s="16">
        <f t="shared" si="26"/>
        <v>0</v>
      </c>
      <c r="Z42" s="16">
        <v>0</v>
      </c>
      <c r="AA42" s="16">
        <v>0</v>
      </c>
      <c r="AB42" s="16" cm="1">
        <f t="array" aca="1" ref="AB42" ca="1">IF(Z42&gt;0,INDIRECT(ADDRESS(MOD(ROW(Y42)-1,1500)+1,Z42,1,1,"rand_C")),IF(ISBLANK(Z42),-1,0))</f>
        <v>0</v>
      </c>
      <c r="AC42" s="16" cm="1">
        <f t="array" aca="1" ref="AC42" ca="1">IF(AND(Z42=0,Y42&gt;0, AA42&gt;0),INDIRECT(ADDRESS(MOD(ROW(Y42)-1,1500)+1,AA42,1,1,"rand_C")),IF(ISBLANK(AA42),-1,0))</f>
        <v>0</v>
      </c>
      <c r="AD42" s="16">
        <f t="shared" si="27"/>
        <v>-1</v>
      </c>
      <c r="AE42" s="16" t="s">
        <v>5024</v>
      </c>
      <c r="AF42" s="16">
        <v>-1</v>
      </c>
      <c r="AG42" s="16" t="s">
        <v>5024</v>
      </c>
      <c r="AH42" s="16">
        <f t="shared" si="28"/>
        <v>-1</v>
      </c>
      <c r="AI42" s="16">
        <v>-1</v>
      </c>
      <c r="AJ42" s="16">
        <v>-1</v>
      </c>
      <c r="AK42" s="16">
        <f t="shared" si="29"/>
        <v>-1</v>
      </c>
      <c r="AL42" s="16">
        <v>-1</v>
      </c>
      <c r="AM42" s="16">
        <f t="shared" si="30"/>
        <v>-1</v>
      </c>
      <c r="AN42" s="16">
        <f t="shared" si="31"/>
        <v>0</v>
      </c>
      <c r="AO42" s="16">
        <v>-1</v>
      </c>
      <c r="AP42" s="16">
        <v>0</v>
      </c>
      <c r="AQ42" s="16">
        <v>0</v>
      </c>
      <c r="AR42" s="16" t="s">
        <v>5025</v>
      </c>
    </row>
    <row r="43" spans="1:44" x14ac:dyDescent="0.2">
      <c r="A43" s="15" t="s">
        <v>5221</v>
      </c>
      <c r="B43" s="4" t="str">
        <f>VLOOKUP(A43, PaperMeta!A$1:O$750, 6,FALSE)</f>
        <v>Levels of Processing Affect Perceptual Features in Visual Associative Memory</v>
      </c>
      <c r="C43" s="15">
        <f>VLOOKUP(A43, PaperMeta!A$1:O$750, 2,FALSE)</f>
        <v>1</v>
      </c>
      <c r="D43" s="16">
        <v>1</v>
      </c>
      <c r="E43" s="20" t="s">
        <v>5166</v>
      </c>
      <c r="F43" s="16">
        <f>VLOOKUP($A43, ResearchPaper!$A$1:$L$750,11,FALSE)</f>
        <v>1</v>
      </c>
      <c r="G43" s="16">
        <f>VLOOKUP($A43, ResearchPaper!$A$1:$L$750,11,FALSE)</f>
        <v>1</v>
      </c>
      <c r="H43" s="16" t="s">
        <v>5210</v>
      </c>
      <c r="I43" s="16">
        <v>2</v>
      </c>
      <c r="J43" s="16">
        <v>2</v>
      </c>
      <c r="K43" s="16">
        <v>1</v>
      </c>
      <c r="L43" s="16">
        <f t="shared" si="22"/>
        <v>1</v>
      </c>
      <c r="M43" s="16" t="s">
        <v>5023</v>
      </c>
      <c r="N43" s="16">
        <f t="shared" si="23"/>
        <v>1</v>
      </c>
      <c r="O43" s="16">
        <v>0</v>
      </c>
      <c r="P43" s="16">
        <v>0</v>
      </c>
      <c r="Q43" s="16">
        <v>0</v>
      </c>
      <c r="R43" s="16" cm="1">
        <f t="array" aca="1" ref="R43" ca="1">IF(P43&gt;0,INDIRECT(ADDRESS(MOD(ROW(O43)-1,1500)+1,P43,1,1,"rand_B")),IF(ISBLANK(P43),-1,0))</f>
        <v>0</v>
      </c>
      <c r="S43" s="16" cm="1">
        <f t="array" aca="1" ref="S43" ca="1">IF(AND(P43=0,O43&gt;0,Q43&gt;0),INDIRECT(ADDRESS(MOD(ROW(O43)-1,1500)+1,Q43,1,1,"rand_B")),IF(ISBLANK(Q43),-1,0))</f>
        <v>0</v>
      </c>
      <c r="T43" s="16">
        <f t="shared" si="24"/>
        <v>-1</v>
      </c>
      <c r="U43" s="16" t="s">
        <v>5024</v>
      </c>
      <c r="V43" s="16">
        <v>-1</v>
      </c>
      <c r="W43" s="16" t="s">
        <v>5024</v>
      </c>
      <c r="X43" s="16">
        <f t="shared" si="25"/>
        <v>-1</v>
      </c>
      <c r="Y43" s="16">
        <f t="shared" si="26"/>
        <v>1</v>
      </c>
      <c r="Z43" s="16">
        <v>0</v>
      </c>
      <c r="AA43" s="16">
        <v>1</v>
      </c>
      <c r="AB43" s="16" cm="1">
        <f t="array" aca="1" ref="AB43" ca="1">IF(Z43&gt;0,INDIRECT(ADDRESS(MOD(ROW(Y43)-1,1500)+1,Z43,1,1,"rand_C")),IF(ISBLANK(Z43),-1,0))</f>
        <v>0</v>
      </c>
      <c r="AC43" s="16" t="e" cm="1">
        <f t="array" aca="1" ref="AC43" ca="1">IF(AND(Z43=0,Y43&gt;0, AA43&gt;0),INDIRECT(ADDRESS(MOD(ROW(Y43)-1,1500)+1,AA43,1,1,"rand_C")),IF(ISBLANK(AA43),-1,0))</f>
        <v>#VALUE!</v>
      </c>
      <c r="AD43" s="16">
        <f t="shared" si="27"/>
        <v>0</v>
      </c>
      <c r="AE43" s="16">
        <v>1</v>
      </c>
      <c r="AF43" s="16">
        <v>0</v>
      </c>
      <c r="AG43" s="16" t="s">
        <v>5024</v>
      </c>
      <c r="AH43" s="16">
        <f t="shared" si="28"/>
        <v>-1</v>
      </c>
      <c r="AI43" s="16">
        <v>-1</v>
      </c>
      <c r="AJ43" s="16">
        <v>-1</v>
      </c>
      <c r="AK43" s="16">
        <f t="shared" si="29"/>
        <v>-1</v>
      </c>
      <c r="AL43" s="16">
        <v>-1</v>
      </c>
      <c r="AM43" s="16">
        <f t="shared" si="30"/>
        <v>-1</v>
      </c>
      <c r="AN43" s="16">
        <f t="shared" si="31"/>
        <v>0</v>
      </c>
      <c r="AO43" s="16">
        <v>-1</v>
      </c>
      <c r="AP43" s="16">
        <v>0</v>
      </c>
      <c r="AQ43" s="16">
        <v>0</v>
      </c>
      <c r="AR43" s="16" t="s">
        <v>5025</v>
      </c>
    </row>
    <row r="44" spans="1:44" x14ac:dyDescent="0.2">
      <c r="A44" s="15" t="s">
        <v>5221</v>
      </c>
      <c r="B44" s="4" t="str">
        <f>VLOOKUP(A44, PaperMeta!A$1:O$750, 6,FALSE)</f>
        <v>Levels of Processing Affect Perceptual Features in Visual Associative Memory</v>
      </c>
      <c r="C44" s="15">
        <f>VLOOKUP(A44, PaperMeta!A$1:O$750, 2,FALSE)</f>
        <v>1</v>
      </c>
      <c r="D44" s="16">
        <v>2</v>
      </c>
      <c r="E44" s="20" t="s">
        <v>5166</v>
      </c>
      <c r="F44" s="16">
        <f>VLOOKUP($A44, ResearchPaper!$A$1:$L$750,11,FALSE)</f>
        <v>1</v>
      </c>
      <c r="G44" s="16">
        <f>VLOOKUP($A44, ResearchPaper!$A$1:$L$750,11,FALSE)</f>
        <v>1</v>
      </c>
      <c r="H44" s="16" t="s">
        <v>5213</v>
      </c>
      <c r="I44" s="16">
        <v>2</v>
      </c>
      <c r="J44" s="16">
        <v>3</v>
      </c>
      <c r="K44" s="16">
        <v>1</v>
      </c>
      <c r="L44" s="16">
        <f t="shared" si="22"/>
        <v>1</v>
      </c>
      <c r="M44" s="16" t="s">
        <v>5023</v>
      </c>
      <c r="N44" s="16">
        <f t="shared" si="23"/>
        <v>1</v>
      </c>
      <c r="O44" s="16">
        <v>1</v>
      </c>
      <c r="P44" s="16">
        <v>1</v>
      </c>
      <c r="Q44" s="16">
        <v>0</v>
      </c>
      <c r="R44" s="16" t="e" cm="1">
        <f t="array" aca="1" ref="R44" ca="1">IF(P44&gt;0,INDIRECT(ADDRESS(MOD(ROW(O44)-1,1500)+1,P44,1,1,"rand_B")),IF(ISBLANK(P44),-1,0))</f>
        <v>#VALUE!</v>
      </c>
      <c r="S44" s="16" cm="1">
        <f t="array" aca="1" ref="S44" ca="1">IF(AND(P44=0,O44&gt;0,Q44&gt;0),INDIRECT(ADDRESS(MOD(ROW(O44)-1,1500)+1,Q44,1,1,"rand_B")),IF(ISBLANK(Q44),-1,0))</f>
        <v>0</v>
      </c>
      <c r="T44" s="16">
        <f t="shared" si="24"/>
        <v>1</v>
      </c>
      <c r="U44" s="16">
        <v>1</v>
      </c>
      <c r="V44" s="16">
        <v>1</v>
      </c>
      <c r="W44" s="16" t="s">
        <v>5023</v>
      </c>
      <c r="X44" s="16">
        <f t="shared" si="25"/>
        <v>1</v>
      </c>
      <c r="Y44" s="16">
        <f t="shared" si="26"/>
        <v>1</v>
      </c>
      <c r="Z44" s="16">
        <v>0</v>
      </c>
      <c r="AA44" s="16">
        <v>1</v>
      </c>
      <c r="AB44" s="16" cm="1">
        <f t="array" aca="1" ref="AB44" ca="1">IF(Z44&gt;0,INDIRECT(ADDRESS(MOD(ROW(Y44)-1,1500)+1,Z44,1,1,"rand_C")),IF(ISBLANK(Z44),-1,0))</f>
        <v>0</v>
      </c>
      <c r="AC44" s="16" t="e" cm="1">
        <f t="array" aca="1" ref="AC44" ca="1">IF(AND(Z44=0,Y44&gt;0, AA44&gt;0),INDIRECT(ADDRESS(MOD(ROW(Y44)-1,1500)+1,AA44,1,1,"rand_C")),IF(ISBLANK(AA44),-1,0))</f>
        <v>#VALUE!</v>
      </c>
      <c r="AD44" s="16">
        <f t="shared" si="27"/>
        <v>0</v>
      </c>
      <c r="AE44" s="16">
        <v>1</v>
      </c>
      <c r="AF44" s="16">
        <v>0</v>
      </c>
      <c r="AG44" s="16" t="s">
        <v>5024</v>
      </c>
      <c r="AH44" s="16">
        <f t="shared" si="28"/>
        <v>-1</v>
      </c>
      <c r="AI44" s="16">
        <v>-1</v>
      </c>
      <c r="AJ44" s="16">
        <v>-1</v>
      </c>
      <c r="AK44" s="16">
        <f t="shared" si="29"/>
        <v>-1</v>
      </c>
      <c r="AL44" s="16">
        <v>-1</v>
      </c>
      <c r="AM44" s="16">
        <f t="shared" si="30"/>
        <v>-1</v>
      </c>
      <c r="AN44" s="16">
        <f t="shared" si="31"/>
        <v>1</v>
      </c>
      <c r="AO44" s="16">
        <v>0</v>
      </c>
      <c r="AP44" s="16">
        <v>0</v>
      </c>
      <c r="AQ44" s="16">
        <v>0</v>
      </c>
      <c r="AR44" s="16" t="s">
        <v>5025</v>
      </c>
    </row>
    <row r="45" spans="1:44" x14ac:dyDescent="0.2">
      <c r="A45" s="15" t="s">
        <v>1172</v>
      </c>
      <c r="B45" s="4" t="str">
        <f>VLOOKUP(A45, PaperMeta!A$1:O$750, 6,FALSE)</f>
        <v>Not so motivated after all? Three replication attempts and a theoretical challenge to a morally motivated belief in free will.</v>
      </c>
      <c r="C45" s="15">
        <f>VLOOKUP(A45, PaperMeta!A$1:O$750, 2,FALSE)</f>
        <v>1</v>
      </c>
      <c r="D45" s="16">
        <v>1</v>
      </c>
      <c r="E45" s="20" t="s">
        <v>5222</v>
      </c>
      <c r="F45" s="16">
        <f>VLOOKUP($A45, ResearchPaper!$A$1:$L$750,11,FALSE)</f>
        <v>1</v>
      </c>
      <c r="G45" s="16">
        <f>VLOOKUP($A45, ResearchPaper!$A$1:$L$750,11,FALSE)</f>
        <v>1</v>
      </c>
      <c r="H45" s="16" t="s">
        <v>5210</v>
      </c>
      <c r="I45" s="16">
        <v>2</v>
      </c>
      <c r="J45" s="16">
        <v>2</v>
      </c>
      <c r="K45" s="16">
        <v>1</v>
      </c>
      <c r="L45" s="16">
        <f t="shared" si="22"/>
        <v>1</v>
      </c>
      <c r="M45" s="16" t="s">
        <v>5023</v>
      </c>
      <c r="N45" s="16">
        <f t="shared" si="23"/>
        <v>1</v>
      </c>
      <c r="O45" s="16">
        <v>0</v>
      </c>
      <c r="P45" s="16">
        <v>0</v>
      </c>
      <c r="Q45" s="16">
        <v>0</v>
      </c>
      <c r="R45" s="16" cm="1">
        <f t="array" aca="1" ref="R45" ca="1">IF(P45&gt;0,INDIRECT(ADDRESS(MOD(ROW(O45)-1,1500)+1,P45,1,1,"rand_B")),IF(ISBLANK(P45),-1,0))</f>
        <v>0</v>
      </c>
      <c r="S45" s="16" cm="1">
        <f t="array" aca="1" ref="S45" ca="1">IF(AND(P45=0,O45&gt;0,Q45&gt;0),INDIRECT(ADDRESS(MOD(ROW(O45)-1,1500)+1,Q45,1,1,"rand_B")),IF(ISBLANK(Q45),-1,0))</f>
        <v>0</v>
      </c>
      <c r="T45" s="16">
        <f t="shared" si="24"/>
        <v>-1</v>
      </c>
      <c r="U45" s="16" t="s">
        <v>5024</v>
      </c>
      <c r="V45" s="16">
        <v>-1</v>
      </c>
      <c r="W45" s="16" t="s">
        <v>5024</v>
      </c>
      <c r="X45" s="16">
        <f t="shared" si="25"/>
        <v>-1</v>
      </c>
      <c r="Y45" s="16">
        <f t="shared" si="26"/>
        <v>1</v>
      </c>
      <c r="Z45" s="16">
        <v>0</v>
      </c>
      <c r="AA45" s="16">
        <v>1</v>
      </c>
      <c r="AB45" s="16" cm="1">
        <f t="array" aca="1" ref="AB45" ca="1">IF(Z45&gt;0,INDIRECT(ADDRESS(MOD(ROW(Y45)-1,1500)+1,Z45,1,1,"rand_C")),IF(ISBLANK(Z45),-1,0))</f>
        <v>0</v>
      </c>
      <c r="AC45" s="16" t="e" cm="1">
        <f t="array" aca="1" ref="AC45" ca="1">IF(AND(Z45=0,Y45&gt;0, AA45&gt;0),INDIRECT(ADDRESS(MOD(ROW(Y45)-1,1500)+1,AA45,1,1,"rand_C")),IF(ISBLANK(AA45),-1,0))</f>
        <v>#VALUE!</v>
      </c>
      <c r="AD45" s="16">
        <f t="shared" si="27"/>
        <v>0</v>
      </c>
      <c r="AE45" s="16">
        <v>1</v>
      </c>
      <c r="AF45" s="16">
        <v>0</v>
      </c>
      <c r="AG45" s="16" t="s">
        <v>5024</v>
      </c>
      <c r="AH45" s="16">
        <f t="shared" si="28"/>
        <v>-1</v>
      </c>
      <c r="AI45" s="16">
        <v>-1</v>
      </c>
      <c r="AJ45" s="16">
        <v>-1</v>
      </c>
      <c r="AK45" s="16">
        <f t="shared" si="29"/>
        <v>-1</v>
      </c>
      <c r="AL45" s="16">
        <v>-1</v>
      </c>
      <c r="AM45" s="16">
        <f t="shared" si="30"/>
        <v>-1</v>
      </c>
      <c r="AN45" s="16">
        <f t="shared" si="31"/>
        <v>0</v>
      </c>
      <c r="AO45" s="16">
        <v>-1</v>
      </c>
      <c r="AP45" s="16">
        <v>1</v>
      </c>
      <c r="AQ45" s="16">
        <v>0</v>
      </c>
      <c r="AR45" s="16" t="s">
        <v>5025</v>
      </c>
    </row>
    <row r="46" spans="1:44" x14ac:dyDescent="0.2">
      <c r="A46" s="15" t="s">
        <v>1172</v>
      </c>
      <c r="B46" s="4" t="str">
        <f>VLOOKUP(A46, PaperMeta!A$1:O$750, 6,FALSE)</f>
        <v>Not so motivated after all? Three replication attempts and a theoretical challenge to a morally motivated belief in free will.</v>
      </c>
      <c r="C46" s="15">
        <f>VLOOKUP(A46, PaperMeta!A$1:O$750, 2,FALSE)</f>
        <v>1</v>
      </c>
      <c r="D46" s="16">
        <v>3</v>
      </c>
      <c r="E46" s="20" t="s">
        <v>5222</v>
      </c>
      <c r="F46" s="16">
        <f>VLOOKUP($A46, ResearchPaper!$A$1:$L$750,11,FALSE)</f>
        <v>1</v>
      </c>
      <c r="G46" s="16">
        <f>VLOOKUP($A46, ResearchPaper!$A$1:$L$750,11,FALSE)</f>
        <v>1</v>
      </c>
      <c r="H46" s="16">
        <v>4</v>
      </c>
      <c r="I46" s="16">
        <v>1</v>
      </c>
      <c r="J46" s="16">
        <v>4</v>
      </c>
      <c r="K46" s="16">
        <v>-1</v>
      </c>
      <c r="L46" s="16">
        <f t="shared" si="22"/>
        <v>0</v>
      </c>
      <c r="M46" s="16" t="s">
        <v>5024</v>
      </c>
      <c r="N46" s="16">
        <f t="shared" si="23"/>
        <v>-1</v>
      </c>
      <c r="O46" s="16">
        <v>1</v>
      </c>
      <c r="P46" s="16">
        <v>1</v>
      </c>
      <c r="Q46" s="16">
        <v>0</v>
      </c>
      <c r="R46" s="16" t="e" cm="1">
        <f t="array" aca="1" ref="R46" ca="1">IF(P46&gt;0,INDIRECT(ADDRESS(MOD(ROW(O46)-1,1500)+1,P46,1,1,"rand_B")),IF(ISBLANK(P46),-1,0))</f>
        <v>#VALUE!</v>
      </c>
      <c r="S46" s="16" cm="1">
        <f t="array" aca="1" ref="S46" ca="1">IF(AND(P46=0,O46&gt;0,Q46&gt;0),INDIRECT(ADDRESS(MOD(ROW(O46)-1,1500)+1,Q46,1,1,"rand_B")),IF(ISBLANK(Q46),-1,0))</f>
        <v>0</v>
      </c>
      <c r="T46" s="16">
        <f t="shared" si="24"/>
        <v>1</v>
      </c>
      <c r="U46" s="16">
        <v>1</v>
      </c>
      <c r="V46" s="16">
        <v>1</v>
      </c>
      <c r="W46" s="16" t="s">
        <v>5023</v>
      </c>
      <c r="X46" s="16">
        <f t="shared" si="25"/>
        <v>1</v>
      </c>
      <c r="Y46" s="16">
        <f t="shared" si="26"/>
        <v>0</v>
      </c>
      <c r="Z46" s="16">
        <v>0</v>
      </c>
      <c r="AA46" s="16">
        <v>0</v>
      </c>
      <c r="AB46" s="16" cm="1">
        <f t="array" aca="1" ref="AB46" ca="1">IF(Z46&gt;0,INDIRECT(ADDRESS(MOD(ROW(Y46)-1,1500)+1,Z46,1,1,"rand_C")),IF(ISBLANK(Z46),-1,0))</f>
        <v>0</v>
      </c>
      <c r="AC46" s="16" cm="1">
        <f t="array" aca="1" ref="AC46" ca="1">IF(AND(Z46=0,Y46&gt;0, AA46&gt;0),INDIRECT(ADDRESS(MOD(ROW(Y46)-1,1500)+1,AA46,1,1,"rand_C")),IF(ISBLANK(AA46),-1,0))</f>
        <v>0</v>
      </c>
      <c r="AD46" s="16">
        <f t="shared" si="27"/>
        <v>-1</v>
      </c>
      <c r="AE46" s="16" t="s">
        <v>5024</v>
      </c>
      <c r="AF46" s="16">
        <v>-1</v>
      </c>
      <c r="AG46" s="16" t="s">
        <v>5024</v>
      </c>
      <c r="AH46" s="16">
        <f t="shared" si="28"/>
        <v>-1</v>
      </c>
      <c r="AI46" s="16">
        <v>-1</v>
      </c>
      <c r="AJ46" s="16">
        <v>-1</v>
      </c>
      <c r="AK46" s="16">
        <f t="shared" si="29"/>
        <v>-1</v>
      </c>
      <c r="AL46" s="16">
        <v>-1</v>
      </c>
      <c r="AM46" s="16">
        <f t="shared" si="30"/>
        <v>-1</v>
      </c>
      <c r="AN46" s="16">
        <f t="shared" si="31"/>
        <v>0</v>
      </c>
      <c r="AO46" s="16">
        <v>-1</v>
      </c>
      <c r="AP46" s="16">
        <v>1</v>
      </c>
      <c r="AQ46" s="16">
        <v>0</v>
      </c>
      <c r="AR46" s="16" t="s">
        <v>5025</v>
      </c>
    </row>
    <row r="47" spans="1:44" x14ac:dyDescent="0.2">
      <c r="A47" s="15" t="s">
        <v>1177</v>
      </c>
      <c r="B47" s="4" t="str">
        <f>VLOOKUP(A47, PaperMeta!A$1:O$750, 6,FALSE)</f>
        <v>Distractor intrusions are the result of delayed attentional engagement: A new temporal variability account of attentional selectivity in dynamic visual tasks.</v>
      </c>
      <c r="C47" s="15">
        <f>VLOOKUP(A47, PaperMeta!A$1:O$750, 2,FALSE)</f>
        <v>1</v>
      </c>
      <c r="D47" s="16" t="s">
        <v>5223</v>
      </c>
      <c r="E47" s="20" t="s">
        <v>5167</v>
      </c>
      <c r="F47" s="16">
        <f>VLOOKUP($A47, ResearchPaper!$A$1:$L$750,11,FALSE)</f>
        <v>1</v>
      </c>
      <c r="G47" s="16">
        <f>VLOOKUP($A47, ResearchPaper!$A$1:$L$750,11,FALSE)</f>
        <v>1</v>
      </c>
      <c r="H47" s="16" t="s">
        <v>5210</v>
      </c>
      <c r="I47" s="16">
        <v>2</v>
      </c>
      <c r="J47" s="16">
        <v>2</v>
      </c>
      <c r="K47" s="16">
        <v>1</v>
      </c>
      <c r="L47" s="16">
        <f t="shared" si="22"/>
        <v>1</v>
      </c>
      <c r="M47" s="16" t="s">
        <v>5023</v>
      </c>
      <c r="N47" s="16">
        <f t="shared" si="23"/>
        <v>1</v>
      </c>
      <c r="O47" s="16">
        <v>0</v>
      </c>
      <c r="P47" s="16">
        <v>0</v>
      </c>
      <c r="Q47" s="16">
        <v>0</v>
      </c>
      <c r="R47" s="16" cm="1">
        <f t="array" aca="1" ref="R47" ca="1">IF(P47&gt;0,INDIRECT(ADDRESS(MOD(ROW(O47)-1,1500)+1,P47,1,1,"rand_B")),IF(ISBLANK(P47),-1,0))</f>
        <v>0</v>
      </c>
      <c r="S47" s="16" cm="1">
        <f t="array" aca="1" ref="S47" ca="1">IF(AND(P47=0,O47&gt;0,Q47&gt;0),INDIRECT(ADDRESS(MOD(ROW(O47)-1,1500)+1,Q47,1,1,"rand_B")),IF(ISBLANK(Q47),-1,0))</f>
        <v>0</v>
      </c>
      <c r="T47" s="16">
        <f t="shared" si="24"/>
        <v>-1</v>
      </c>
      <c r="U47" s="16" t="s">
        <v>5024</v>
      </c>
      <c r="V47" s="16">
        <v>-1</v>
      </c>
      <c r="W47" s="16" t="s">
        <v>5024</v>
      </c>
      <c r="X47" s="16">
        <f t="shared" si="25"/>
        <v>-1</v>
      </c>
      <c r="Y47" s="16">
        <f t="shared" si="26"/>
        <v>1</v>
      </c>
      <c r="Z47" s="16">
        <v>0</v>
      </c>
      <c r="AA47" s="16">
        <v>1</v>
      </c>
      <c r="AB47" s="16" cm="1">
        <f t="array" aca="1" ref="AB47" ca="1">IF(Z47&gt;0,INDIRECT(ADDRESS(MOD(ROW(Y47)-1,1500)+1,Z47,1,1,"rand_C")),IF(ISBLANK(Z47),-1,0))</f>
        <v>0</v>
      </c>
      <c r="AC47" s="16" t="e" cm="1">
        <f t="array" aca="1" ref="AC47" ca="1">IF(AND(Z47=0,Y47&gt;0, AA47&gt;0),INDIRECT(ADDRESS(MOD(ROW(Y47)-1,1500)+1,AA47,1,1,"rand_C")),IF(ISBLANK(AA47),-1,0))</f>
        <v>#VALUE!</v>
      </c>
      <c r="AD47" s="16">
        <f t="shared" si="27"/>
        <v>0</v>
      </c>
      <c r="AE47" s="16">
        <v>1</v>
      </c>
      <c r="AF47" s="16">
        <v>0</v>
      </c>
      <c r="AG47" s="16" t="s">
        <v>5024</v>
      </c>
      <c r="AH47" s="16">
        <f t="shared" si="28"/>
        <v>-1</v>
      </c>
      <c r="AI47" s="16">
        <v>-1</v>
      </c>
      <c r="AJ47" s="16">
        <v>-1</v>
      </c>
      <c r="AK47" s="16">
        <f t="shared" si="29"/>
        <v>-1</v>
      </c>
      <c r="AL47" s="16">
        <v>-1</v>
      </c>
      <c r="AM47" s="16">
        <f t="shared" si="30"/>
        <v>-1</v>
      </c>
      <c r="AN47" s="16">
        <f t="shared" si="31"/>
        <v>0</v>
      </c>
      <c r="AO47" s="16">
        <v>-1</v>
      </c>
      <c r="AP47" s="16">
        <v>0</v>
      </c>
      <c r="AQ47" s="16">
        <v>0</v>
      </c>
      <c r="AR47" s="16" t="s">
        <v>5020</v>
      </c>
    </row>
    <row r="48" spans="1:44" x14ac:dyDescent="0.2">
      <c r="A48" s="15" t="s">
        <v>1177</v>
      </c>
      <c r="B48" s="4" t="str">
        <f>VLOOKUP(A48, PaperMeta!A$1:O$750, 6,FALSE)</f>
        <v>Distractor intrusions are the result of delayed attentional engagement: A new temporal variability account of attentional selectivity in dynamic visual tasks.</v>
      </c>
      <c r="C48" s="15">
        <f>VLOOKUP(A48, PaperMeta!A$1:O$750, 2,FALSE)</f>
        <v>1</v>
      </c>
      <c r="D48" s="16" t="s">
        <v>5224</v>
      </c>
      <c r="E48" s="20" t="s">
        <v>5167</v>
      </c>
      <c r="F48" s="16">
        <f>VLOOKUP($A48, ResearchPaper!$A$1:$L$750,11,FALSE)</f>
        <v>1</v>
      </c>
      <c r="G48" s="16">
        <f>VLOOKUP($A48, ResearchPaper!$A$1:$L$750,11,FALSE)</f>
        <v>1</v>
      </c>
      <c r="H48" s="16" t="s">
        <v>5210</v>
      </c>
      <c r="I48" s="16">
        <v>2</v>
      </c>
      <c r="J48" s="16">
        <v>2</v>
      </c>
      <c r="K48" s="16">
        <v>1</v>
      </c>
      <c r="L48" s="16">
        <f t="shared" si="22"/>
        <v>1</v>
      </c>
      <c r="M48" s="16" t="s">
        <v>5023</v>
      </c>
      <c r="N48" s="16">
        <f t="shared" si="23"/>
        <v>1</v>
      </c>
      <c r="O48" s="16">
        <v>0</v>
      </c>
      <c r="P48" s="16">
        <v>0</v>
      </c>
      <c r="Q48" s="16">
        <v>0</v>
      </c>
      <c r="R48" s="16" cm="1">
        <f t="array" aca="1" ref="R48" ca="1">IF(P48&gt;0,INDIRECT(ADDRESS(MOD(ROW(O48)-1,1500)+1,P48,1,1,"rand_B")),IF(ISBLANK(P48),-1,0))</f>
        <v>0</v>
      </c>
      <c r="S48" s="16" cm="1">
        <f t="array" aca="1" ref="S48" ca="1">IF(AND(P48=0,O48&gt;0,Q48&gt;0),INDIRECT(ADDRESS(MOD(ROW(O48)-1,1500)+1,Q48,1,1,"rand_B")),IF(ISBLANK(Q48),-1,0))</f>
        <v>0</v>
      </c>
      <c r="T48" s="16">
        <f t="shared" si="24"/>
        <v>-1</v>
      </c>
      <c r="U48" s="16" t="s">
        <v>5024</v>
      </c>
      <c r="V48" s="16">
        <v>-1</v>
      </c>
      <c r="W48" s="16" t="s">
        <v>5024</v>
      </c>
      <c r="X48" s="16">
        <f t="shared" si="25"/>
        <v>-1</v>
      </c>
      <c r="Y48" s="16">
        <f t="shared" si="26"/>
        <v>1</v>
      </c>
      <c r="Z48" s="16">
        <v>0</v>
      </c>
      <c r="AA48" s="16">
        <v>1</v>
      </c>
      <c r="AB48" s="16" cm="1">
        <f t="array" aca="1" ref="AB48" ca="1">IF(Z48&gt;0,INDIRECT(ADDRESS(MOD(ROW(Y48)-1,1500)+1,Z48,1,1,"rand_C")),IF(ISBLANK(Z48),-1,0))</f>
        <v>0</v>
      </c>
      <c r="AC48" s="16" t="e" cm="1">
        <f t="array" aca="1" ref="AC48" ca="1">IF(AND(Z48=0,Y48&gt;0, AA48&gt;0),INDIRECT(ADDRESS(MOD(ROW(Y48)-1,1500)+1,AA48,1,1,"rand_C")),IF(ISBLANK(AA48),-1,0))</f>
        <v>#VALUE!</v>
      </c>
      <c r="AD48" s="16">
        <f t="shared" si="27"/>
        <v>0</v>
      </c>
      <c r="AE48" s="16">
        <v>1</v>
      </c>
      <c r="AF48" s="16">
        <v>0</v>
      </c>
      <c r="AG48" s="16" t="s">
        <v>5024</v>
      </c>
      <c r="AH48" s="16">
        <f t="shared" si="28"/>
        <v>-1</v>
      </c>
      <c r="AI48" s="16">
        <v>-1</v>
      </c>
      <c r="AJ48" s="16">
        <v>-1</v>
      </c>
      <c r="AK48" s="16">
        <f t="shared" si="29"/>
        <v>-1</v>
      </c>
      <c r="AL48" s="16">
        <v>-1</v>
      </c>
      <c r="AM48" s="16">
        <f t="shared" si="30"/>
        <v>-1</v>
      </c>
      <c r="AN48" s="16">
        <f t="shared" si="31"/>
        <v>0</v>
      </c>
      <c r="AO48" s="16">
        <v>-1</v>
      </c>
      <c r="AP48" s="16">
        <v>0</v>
      </c>
      <c r="AQ48" s="16">
        <v>0</v>
      </c>
      <c r="AR48" s="16" t="s">
        <v>5020</v>
      </c>
    </row>
    <row r="49" spans="1:44" x14ac:dyDescent="0.2">
      <c r="A49" s="15" t="s">
        <v>1177</v>
      </c>
      <c r="B49" s="4" t="str">
        <f>VLOOKUP(A49, PaperMeta!A$1:O$750, 6,FALSE)</f>
        <v>Distractor intrusions are the result of delayed attentional engagement: A new temporal variability account of attentional selectivity in dynamic visual tasks.</v>
      </c>
      <c r="C49" s="15">
        <f>VLOOKUP(A49, PaperMeta!A$1:O$750, 2,FALSE)</f>
        <v>1</v>
      </c>
      <c r="D49" s="16">
        <v>2</v>
      </c>
      <c r="E49" s="20" t="s">
        <v>5167</v>
      </c>
      <c r="F49" s="16">
        <f>VLOOKUP($A49, ResearchPaper!$A$1:$L$750,11,FALSE)</f>
        <v>1</v>
      </c>
      <c r="G49" s="16">
        <f>VLOOKUP($A49, ResearchPaper!$A$1:$L$750,11,FALSE)</f>
        <v>1</v>
      </c>
      <c r="H49" s="16" t="s">
        <v>5210</v>
      </c>
      <c r="I49" s="16">
        <v>2</v>
      </c>
      <c r="J49" s="16">
        <v>2</v>
      </c>
      <c r="K49" s="16">
        <v>1</v>
      </c>
      <c r="L49" s="16">
        <f t="shared" si="22"/>
        <v>1</v>
      </c>
      <c r="M49" s="16" t="s">
        <v>5023</v>
      </c>
      <c r="N49" s="16">
        <f t="shared" si="23"/>
        <v>1</v>
      </c>
      <c r="O49" s="16">
        <v>0</v>
      </c>
      <c r="P49" s="16">
        <v>0</v>
      </c>
      <c r="Q49" s="16">
        <v>0</v>
      </c>
      <c r="R49" s="16" cm="1">
        <f t="array" aca="1" ref="R49" ca="1">IF(P49&gt;0,INDIRECT(ADDRESS(MOD(ROW(O49)-1,1500)+1,P49,1,1,"rand_B")),IF(ISBLANK(P49),-1,0))</f>
        <v>0</v>
      </c>
      <c r="S49" s="16" cm="1">
        <f t="array" aca="1" ref="S49" ca="1">IF(AND(P49=0,O49&gt;0,Q49&gt;0),INDIRECT(ADDRESS(MOD(ROW(O49)-1,1500)+1,Q49,1,1,"rand_B")),IF(ISBLANK(Q49),-1,0))</f>
        <v>0</v>
      </c>
      <c r="T49" s="16">
        <f t="shared" si="24"/>
        <v>-1</v>
      </c>
      <c r="U49" s="16" t="s">
        <v>5024</v>
      </c>
      <c r="V49" s="16">
        <v>-1</v>
      </c>
      <c r="W49" s="16" t="s">
        <v>5024</v>
      </c>
      <c r="X49" s="16">
        <f t="shared" si="25"/>
        <v>-1</v>
      </c>
      <c r="Y49" s="16">
        <f t="shared" si="26"/>
        <v>1</v>
      </c>
      <c r="Z49" s="16">
        <v>0</v>
      </c>
      <c r="AA49" s="16">
        <v>1</v>
      </c>
      <c r="AB49" s="16" cm="1">
        <f t="array" aca="1" ref="AB49" ca="1">IF(Z49&gt;0,INDIRECT(ADDRESS(MOD(ROW(Y49)-1,1500)+1,Z49,1,1,"rand_C")),IF(ISBLANK(Z49),-1,0))</f>
        <v>0</v>
      </c>
      <c r="AC49" s="16" t="e" cm="1">
        <f t="array" aca="1" ref="AC49" ca="1">IF(AND(Z49=0,Y49&gt;0, AA49&gt;0),INDIRECT(ADDRESS(MOD(ROW(Y49)-1,1500)+1,AA49,1,1,"rand_C")),IF(ISBLANK(AA49),-1,0))</f>
        <v>#VALUE!</v>
      </c>
      <c r="AD49" s="16">
        <f t="shared" si="27"/>
        <v>0</v>
      </c>
      <c r="AE49" s="16">
        <v>1</v>
      </c>
      <c r="AF49" s="16">
        <v>0</v>
      </c>
      <c r="AG49" s="16" t="s">
        <v>5024</v>
      </c>
      <c r="AH49" s="16">
        <f t="shared" si="28"/>
        <v>-1</v>
      </c>
      <c r="AI49" s="16">
        <v>-1</v>
      </c>
      <c r="AJ49" s="16">
        <v>-1</v>
      </c>
      <c r="AK49" s="16">
        <f t="shared" si="29"/>
        <v>-1</v>
      </c>
      <c r="AL49" s="16">
        <v>-1</v>
      </c>
      <c r="AM49" s="16">
        <f t="shared" si="30"/>
        <v>-1</v>
      </c>
      <c r="AN49" s="16">
        <f t="shared" si="31"/>
        <v>0</v>
      </c>
      <c r="AO49" s="16">
        <v>-1</v>
      </c>
      <c r="AP49" s="16">
        <v>0</v>
      </c>
      <c r="AQ49" s="16">
        <v>0</v>
      </c>
      <c r="AR49" s="16" t="s">
        <v>5020</v>
      </c>
    </row>
    <row r="50" spans="1:44" x14ac:dyDescent="0.2">
      <c r="A50" s="15"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v>2</v>
      </c>
      <c r="E50" s="20" t="s">
        <v>5168</v>
      </c>
      <c r="F50" s="16">
        <f>VLOOKUP($A50, ResearchPaper!$A$1:$L$750,11,FALSE)</f>
        <v>1</v>
      </c>
      <c r="G50" s="16">
        <f>VLOOKUP($A50, ResearchPaper!$A$1:$L$750,11,FALSE)</f>
        <v>1</v>
      </c>
      <c r="H50" s="16" t="s">
        <v>5210</v>
      </c>
      <c r="I50" s="16">
        <v>2</v>
      </c>
      <c r="J50" s="16">
        <v>2</v>
      </c>
      <c r="K50" s="16">
        <v>0</v>
      </c>
      <c r="L50" s="16">
        <f t="shared" si="22"/>
        <v>1</v>
      </c>
      <c r="M50" s="16" t="s">
        <v>5023</v>
      </c>
      <c r="N50" s="16">
        <f t="shared" si="23"/>
        <v>0</v>
      </c>
      <c r="O50" s="16">
        <v>0</v>
      </c>
      <c r="P50" s="16">
        <v>0</v>
      </c>
      <c r="Q50" s="16">
        <v>0</v>
      </c>
      <c r="R50" s="16" cm="1">
        <f t="array" aca="1" ref="R50" ca="1">IF(P50&gt;0,INDIRECT(ADDRESS(MOD(ROW(O50)-1,1500)+1,P50,1,1,"rand_B")),IF(ISBLANK(P50),-1,0))</f>
        <v>0</v>
      </c>
      <c r="S50" s="16" cm="1">
        <f t="array" aca="1" ref="S50" ca="1">IF(AND(P50=0,O50&gt;0,Q50&gt;0),INDIRECT(ADDRESS(MOD(ROW(O50)-1,1500)+1,Q50,1,1,"rand_B")),IF(ISBLANK(Q50),-1,0))</f>
        <v>0</v>
      </c>
      <c r="T50" s="16">
        <f t="shared" si="24"/>
        <v>-1</v>
      </c>
      <c r="U50" s="16" t="s">
        <v>5024</v>
      </c>
      <c r="V50" s="16">
        <v>-1</v>
      </c>
      <c r="W50" s="16" t="s">
        <v>5024</v>
      </c>
      <c r="X50" s="16">
        <f t="shared" si="25"/>
        <v>-1</v>
      </c>
      <c r="Y50" s="16">
        <f t="shared" si="26"/>
        <v>1</v>
      </c>
      <c r="Z50" s="16">
        <v>0</v>
      </c>
      <c r="AA50" s="16">
        <v>1</v>
      </c>
      <c r="AB50" s="16" cm="1">
        <f t="array" aca="1" ref="AB50" ca="1">IF(Z50&gt;0,INDIRECT(ADDRESS(MOD(ROW(Y50)-1,1500)+1,Z50,1,1,"rand_C")),IF(ISBLANK(Z50),-1,0))</f>
        <v>0</v>
      </c>
      <c r="AC50" s="16" t="e" cm="1">
        <f t="array" aca="1" ref="AC50" ca="1">IF(AND(Z50=0,Y50&gt;0, AA50&gt;0),INDIRECT(ADDRESS(MOD(ROW(Y50)-1,1500)+1,AA50,1,1,"rand_C")),IF(ISBLANK(AA50),-1,0))</f>
        <v>#VALUE!</v>
      </c>
      <c r="AD50" s="16">
        <f t="shared" si="27"/>
        <v>0</v>
      </c>
      <c r="AE50" s="16">
        <v>1</v>
      </c>
      <c r="AF50" s="16">
        <v>0</v>
      </c>
      <c r="AG50" s="16" t="s">
        <v>5024</v>
      </c>
      <c r="AH50" s="16">
        <f t="shared" si="28"/>
        <v>-1</v>
      </c>
      <c r="AI50" s="16">
        <v>-1</v>
      </c>
      <c r="AJ50" s="16">
        <v>-1</v>
      </c>
      <c r="AK50" s="16">
        <f t="shared" si="29"/>
        <v>-1</v>
      </c>
      <c r="AL50" s="16">
        <v>-1</v>
      </c>
      <c r="AM50" s="16">
        <f t="shared" si="30"/>
        <v>-1</v>
      </c>
      <c r="AN50" s="16">
        <f t="shared" si="31"/>
        <v>0</v>
      </c>
      <c r="AO50" s="16">
        <v>-1</v>
      </c>
      <c r="AP50" s="16">
        <v>0</v>
      </c>
      <c r="AQ50" s="16">
        <v>0</v>
      </c>
      <c r="AR50" s="16" t="s">
        <v>5020</v>
      </c>
    </row>
    <row r="51" spans="1:44" x14ac:dyDescent="0.2">
      <c r="A51" s="15"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v>2</v>
      </c>
      <c r="E51" s="20" t="s">
        <v>5169</v>
      </c>
      <c r="F51" s="16">
        <f>VLOOKUP($A51, ResearchPaper!$A$1:$L$750,11,FALSE)</f>
        <v>1</v>
      </c>
      <c r="G51" s="16">
        <f>VLOOKUP($A51, ResearchPaper!$A$1:$L$750,11,FALSE)</f>
        <v>1</v>
      </c>
      <c r="H51" s="16" t="s">
        <v>5210</v>
      </c>
      <c r="I51" s="16">
        <v>2</v>
      </c>
      <c r="J51" s="16">
        <v>2</v>
      </c>
      <c r="K51" s="16">
        <v>1</v>
      </c>
      <c r="L51" s="16">
        <f t="shared" si="22"/>
        <v>1</v>
      </c>
      <c r="M51" s="16" t="s">
        <v>5023</v>
      </c>
      <c r="N51" s="16">
        <f t="shared" si="23"/>
        <v>1</v>
      </c>
      <c r="O51" s="16">
        <v>0</v>
      </c>
      <c r="P51" s="16">
        <v>0</v>
      </c>
      <c r="Q51" s="16">
        <v>0</v>
      </c>
      <c r="R51" s="16" cm="1">
        <f t="array" aca="1" ref="R51" ca="1">IF(P51&gt;0,INDIRECT(ADDRESS(MOD(ROW(O51)-1,1500)+1,P51,1,1,"rand_B")),IF(ISBLANK(P51),-1,0))</f>
        <v>0</v>
      </c>
      <c r="S51" s="16" cm="1">
        <f t="array" aca="1" ref="S51" ca="1">IF(AND(P51=0,O51&gt;0,Q51&gt;0),INDIRECT(ADDRESS(MOD(ROW(O51)-1,1500)+1,Q51,1,1,"rand_B")),IF(ISBLANK(Q51),-1,0))</f>
        <v>0</v>
      </c>
      <c r="T51" s="16">
        <f t="shared" si="24"/>
        <v>-1</v>
      </c>
      <c r="U51" s="16" t="s">
        <v>5024</v>
      </c>
      <c r="V51" s="16">
        <v>-1</v>
      </c>
      <c r="W51" s="16" t="s">
        <v>5024</v>
      </c>
      <c r="X51" s="16">
        <f t="shared" si="25"/>
        <v>-1</v>
      </c>
      <c r="Y51" s="16">
        <f t="shared" si="26"/>
        <v>1</v>
      </c>
      <c r="Z51" s="16">
        <v>0</v>
      </c>
      <c r="AA51" s="16">
        <v>1</v>
      </c>
      <c r="AB51" s="16" cm="1">
        <f t="array" aca="1" ref="AB51" ca="1">IF(Z51&gt;0,INDIRECT(ADDRESS(MOD(ROW(Y51)-1,1500)+1,Z51,1,1,"rand_C")),IF(ISBLANK(Z51),-1,0))</f>
        <v>0</v>
      </c>
      <c r="AC51" s="16" t="e" cm="1">
        <f t="array" aca="1" ref="AC51" ca="1">IF(AND(Z51=0,Y51&gt;0, AA51&gt;0),INDIRECT(ADDRESS(MOD(ROW(Y51)-1,1500)+1,AA51,1,1,"rand_C")),IF(ISBLANK(AA51),-1,0))</f>
        <v>#VALUE!</v>
      </c>
      <c r="AD51" s="16">
        <f t="shared" si="27"/>
        <v>0</v>
      </c>
      <c r="AE51" s="16">
        <v>1</v>
      </c>
      <c r="AF51" s="16">
        <v>0</v>
      </c>
      <c r="AG51" s="16" t="s">
        <v>5024</v>
      </c>
      <c r="AH51" s="16">
        <f t="shared" si="28"/>
        <v>-1</v>
      </c>
      <c r="AI51" s="16">
        <v>-1</v>
      </c>
      <c r="AJ51" s="16">
        <v>-1</v>
      </c>
      <c r="AK51" s="16">
        <f t="shared" si="29"/>
        <v>-1</v>
      </c>
      <c r="AL51" s="16">
        <v>-1</v>
      </c>
      <c r="AM51" s="16">
        <f t="shared" si="30"/>
        <v>-1</v>
      </c>
      <c r="AN51" s="16">
        <f t="shared" si="31"/>
        <v>0</v>
      </c>
      <c r="AO51" s="16">
        <v>-1</v>
      </c>
      <c r="AP51" s="16">
        <v>0</v>
      </c>
      <c r="AQ51" s="16">
        <v>0</v>
      </c>
      <c r="AR51" s="16" t="s">
        <v>5020</v>
      </c>
    </row>
    <row r="52" spans="1:44" x14ac:dyDescent="0.2">
      <c r="A52" s="15"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t="s">
        <v>5225</v>
      </c>
      <c r="E52" s="20" t="s">
        <v>5167</v>
      </c>
      <c r="F52" s="16">
        <f>VLOOKUP($A52, ResearchPaper!$A$1:$L$750,11,FALSE)</f>
        <v>1</v>
      </c>
      <c r="G52" s="16">
        <f>VLOOKUP($A52, ResearchPaper!$A$1:$L$750,11,FALSE)</f>
        <v>1</v>
      </c>
      <c r="H52" s="16" t="s">
        <v>5210</v>
      </c>
      <c r="I52" s="16">
        <v>2</v>
      </c>
      <c r="J52" s="16">
        <v>2</v>
      </c>
      <c r="K52" s="16">
        <v>1</v>
      </c>
      <c r="L52" s="16">
        <f t="shared" si="22"/>
        <v>1</v>
      </c>
      <c r="M52" s="16" t="s">
        <v>5023</v>
      </c>
      <c r="N52" s="16">
        <f t="shared" si="23"/>
        <v>1</v>
      </c>
      <c r="O52" s="16">
        <v>0</v>
      </c>
      <c r="P52" s="16">
        <v>0</v>
      </c>
      <c r="Q52" s="16">
        <v>0</v>
      </c>
      <c r="R52" s="16" cm="1">
        <f t="array" aca="1" ref="R52" ca="1">IF(P52&gt;0,INDIRECT(ADDRESS(MOD(ROW(O52)-1,1500)+1,P52,1,1,"rand_B")),IF(ISBLANK(P52),-1,0))</f>
        <v>0</v>
      </c>
      <c r="S52" s="16" cm="1">
        <f t="array" aca="1" ref="S52" ca="1">IF(AND(P52=0,O52&gt;0,Q52&gt;0),INDIRECT(ADDRESS(MOD(ROW(O52)-1,1500)+1,Q52,1,1,"rand_B")),IF(ISBLANK(Q52),-1,0))</f>
        <v>0</v>
      </c>
      <c r="T52" s="16">
        <f t="shared" si="24"/>
        <v>-1</v>
      </c>
      <c r="U52" s="16" t="s">
        <v>5024</v>
      </c>
      <c r="V52" s="16">
        <v>-1</v>
      </c>
      <c r="W52" s="16" t="s">
        <v>5024</v>
      </c>
      <c r="X52" s="16">
        <f t="shared" si="25"/>
        <v>-1</v>
      </c>
      <c r="Y52" s="16">
        <f t="shared" si="26"/>
        <v>1</v>
      </c>
      <c r="Z52" s="16">
        <v>0</v>
      </c>
      <c r="AA52" s="16">
        <v>1</v>
      </c>
      <c r="AB52" s="16" cm="1">
        <f t="array" aca="1" ref="AB52" ca="1">IF(Z52&gt;0,INDIRECT(ADDRESS(MOD(ROW(Y52)-1,1500)+1,Z52,1,1,"rand_C")),IF(ISBLANK(Z52),-1,0))</f>
        <v>0</v>
      </c>
      <c r="AC52" s="16" t="e" cm="1">
        <f t="array" aca="1" ref="AC52" ca="1">IF(AND(Z52=0,Y52&gt;0, AA52&gt;0),INDIRECT(ADDRESS(MOD(ROW(Y52)-1,1500)+1,AA52,1,1,"rand_C")),IF(ISBLANK(AA52),-1,0))</f>
        <v>#VALUE!</v>
      </c>
      <c r="AD52" s="16">
        <f t="shared" si="27"/>
        <v>0</v>
      </c>
      <c r="AE52" s="16">
        <v>1</v>
      </c>
      <c r="AF52" s="16">
        <v>0</v>
      </c>
      <c r="AG52" s="16" t="s">
        <v>5024</v>
      </c>
      <c r="AH52" s="16">
        <f t="shared" si="28"/>
        <v>-1</v>
      </c>
      <c r="AI52" s="16">
        <v>-1</v>
      </c>
      <c r="AJ52" s="16">
        <v>-1</v>
      </c>
      <c r="AK52" s="16">
        <f t="shared" si="29"/>
        <v>-1</v>
      </c>
      <c r="AL52" s="16">
        <v>-1</v>
      </c>
      <c r="AM52" s="16">
        <f t="shared" si="30"/>
        <v>-1</v>
      </c>
      <c r="AN52" s="16">
        <f t="shared" si="31"/>
        <v>0</v>
      </c>
      <c r="AO52" s="16">
        <v>-1</v>
      </c>
      <c r="AP52" s="16">
        <v>0</v>
      </c>
      <c r="AQ52" s="16">
        <v>0</v>
      </c>
      <c r="AR52" s="16" t="s">
        <v>5020</v>
      </c>
    </row>
    <row r="53" spans="1:44" x14ac:dyDescent="0.2">
      <c r="A53" s="15" t="s">
        <v>1177</v>
      </c>
      <c r="B53" s="4" t="str">
        <f>VLOOKUP(A53, PaperMeta!A$1:O$750, 6,FALSE)</f>
        <v>Distractor intrusions are the result of delayed attentional engagement: A new temporal variability account of attentional selectivity in dynamic visual tasks.</v>
      </c>
      <c r="C53" s="15">
        <f>VLOOKUP(A53, PaperMeta!A$1:O$750, 2,FALSE)</f>
        <v>1</v>
      </c>
      <c r="D53" s="16" t="s">
        <v>5225</v>
      </c>
      <c r="E53" s="20" t="s">
        <v>5168</v>
      </c>
      <c r="F53" s="16">
        <f>VLOOKUP($A53, ResearchPaper!$A$1:$L$750,11,FALSE)</f>
        <v>1</v>
      </c>
      <c r="G53" s="16">
        <f>VLOOKUP($A53, ResearchPaper!$A$1:$L$750,11,FALSE)</f>
        <v>1</v>
      </c>
      <c r="H53" s="16" t="s">
        <v>5210</v>
      </c>
      <c r="I53" s="16">
        <v>2</v>
      </c>
      <c r="J53" s="16">
        <v>2</v>
      </c>
      <c r="K53" s="16">
        <v>0</v>
      </c>
      <c r="L53" s="16">
        <f t="shared" si="22"/>
        <v>1</v>
      </c>
      <c r="M53" s="16" t="s">
        <v>5023</v>
      </c>
      <c r="N53" s="16">
        <f t="shared" si="23"/>
        <v>0</v>
      </c>
      <c r="O53" s="16">
        <v>0</v>
      </c>
      <c r="P53" s="16">
        <v>0</v>
      </c>
      <c r="Q53" s="16">
        <v>0</v>
      </c>
      <c r="R53" s="16" cm="1">
        <f t="array" aca="1" ref="R53" ca="1">IF(P53&gt;0,INDIRECT(ADDRESS(MOD(ROW(O53)-1,1500)+1,P53,1,1,"rand_B")),IF(ISBLANK(P53),-1,0))</f>
        <v>0</v>
      </c>
      <c r="S53" s="16" cm="1">
        <f t="array" aca="1" ref="S53" ca="1">IF(AND(P53=0,O53&gt;0,Q53&gt;0),INDIRECT(ADDRESS(MOD(ROW(O53)-1,1500)+1,Q53,1,1,"rand_B")),IF(ISBLANK(Q53),-1,0))</f>
        <v>0</v>
      </c>
      <c r="T53" s="16">
        <f t="shared" si="24"/>
        <v>-1</v>
      </c>
      <c r="U53" s="16" t="s">
        <v>5024</v>
      </c>
      <c r="V53" s="16">
        <v>-1</v>
      </c>
      <c r="W53" s="16" t="s">
        <v>5024</v>
      </c>
      <c r="X53" s="16">
        <f t="shared" si="25"/>
        <v>-1</v>
      </c>
      <c r="Y53" s="16">
        <f t="shared" si="26"/>
        <v>1</v>
      </c>
      <c r="Z53" s="16">
        <v>0</v>
      </c>
      <c r="AA53" s="16">
        <v>1</v>
      </c>
      <c r="AB53" s="16" cm="1">
        <f t="array" aca="1" ref="AB53" ca="1">IF(Z53&gt;0,INDIRECT(ADDRESS(MOD(ROW(Y53)-1,1500)+1,Z53,1,1,"rand_C")),IF(ISBLANK(Z53),-1,0))</f>
        <v>0</v>
      </c>
      <c r="AC53" s="16" t="e" cm="1">
        <f t="array" aca="1" ref="AC53" ca="1">IF(AND(Z53=0,Y53&gt;0, AA53&gt;0),INDIRECT(ADDRESS(MOD(ROW(Y53)-1,1500)+1,AA53,1,1,"rand_C")),IF(ISBLANK(AA53),-1,0))</f>
        <v>#VALUE!</v>
      </c>
      <c r="AD53" s="16">
        <f t="shared" si="27"/>
        <v>0</v>
      </c>
      <c r="AE53" s="16">
        <v>1</v>
      </c>
      <c r="AF53" s="16">
        <v>0</v>
      </c>
      <c r="AG53" s="16" t="s">
        <v>5024</v>
      </c>
      <c r="AH53" s="16">
        <f t="shared" si="28"/>
        <v>-1</v>
      </c>
      <c r="AI53" s="16">
        <v>-1</v>
      </c>
      <c r="AJ53" s="16">
        <v>-1</v>
      </c>
      <c r="AK53" s="16">
        <f t="shared" si="29"/>
        <v>-1</v>
      </c>
      <c r="AL53" s="16">
        <v>-1</v>
      </c>
      <c r="AM53" s="16">
        <f t="shared" si="30"/>
        <v>-1</v>
      </c>
      <c r="AN53" s="16">
        <f t="shared" si="31"/>
        <v>0</v>
      </c>
      <c r="AO53" s="16">
        <v>-1</v>
      </c>
      <c r="AP53" s="16">
        <v>0</v>
      </c>
      <c r="AQ53" s="16">
        <v>0</v>
      </c>
      <c r="AR53" s="16" t="s">
        <v>5020</v>
      </c>
    </row>
    <row r="54" spans="1:44" x14ac:dyDescent="0.2">
      <c r="A54" s="15" t="s">
        <v>1177</v>
      </c>
      <c r="B54" s="4" t="str">
        <f>VLOOKUP(A54, PaperMeta!A$1:O$750, 6,FALSE)</f>
        <v>Distractor intrusions are the result of delayed attentional engagement: A new temporal variability account of attentional selectivity in dynamic visual tasks.</v>
      </c>
      <c r="C54" s="15">
        <f>VLOOKUP(A54, PaperMeta!A$1:O$750, 2,FALSE)</f>
        <v>1</v>
      </c>
      <c r="D54" s="16" t="s">
        <v>5225</v>
      </c>
      <c r="E54" s="20" t="s">
        <v>5169</v>
      </c>
      <c r="F54" s="16">
        <f>VLOOKUP($A54, ResearchPaper!$A$1:$L$750,11,FALSE)</f>
        <v>1</v>
      </c>
      <c r="G54" s="16">
        <f>VLOOKUP($A54, ResearchPaper!$A$1:$L$750,11,FALSE)</f>
        <v>1</v>
      </c>
      <c r="H54" s="16" t="s">
        <v>5210</v>
      </c>
      <c r="I54" s="16">
        <v>2</v>
      </c>
      <c r="J54" s="16">
        <v>2</v>
      </c>
      <c r="K54" s="16">
        <v>0</v>
      </c>
      <c r="L54" s="16">
        <f t="shared" si="22"/>
        <v>1</v>
      </c>
      <c r="M54" s="16" t="s">
        <v>5023</v>
      </c>
      <c r="N54" s="16">
        <f t="shared" si="23"/>
        <v>0</v>
      </c>
      <c r="O54" s="16">
        <v>0</v>
      </c>
      <c r="P54" s="16">
        <v>0</v>
      </c>
      <c r="Q54" s="16">
        <v>0</v>
      </c>
      <c r="R54" s="16" cm="1">
        <f t="array" aca="1" ref="R54" ca="1">IF(P54&gt;0,INDIRECT(ADDRESS(MOD(ROW(O54)-1,1500)+1,P54,1,1,"rand_B")),IF(ISBLANK(P54),-1,0))</f>
        <v>0</v>
      </c>
      <c r="S54" s="16" cm="1">
        <f t="array" aca="1" ref="S54" ca="1">IF(AND(P54=0,O54&gt;0,Q54&gt;0),INDIRECT(ADDRESS(MOD(ROW(O54)-1,1500)+1,Q54,1,1,"rand_B")),IF(ISBLANK(Q54),-1,0))</f>
        <v>0</v>
      </c>
      <c r="T54" s="16">
        <f t="shared" si="24"/>
        <v>-1</v>
      </c>
      <c r="U54" s="16" t="s">
        <v>5024</v>
      </c>
      <c r="V54" s="16">
        <v>-1</v>
      </c>
      <c r="W54" s="16" t="s">
        <v>5024</v>
      </c>
      <c r="X54" s="16">
        <f t="shared" si="25"/>
        <v>-1</v>
      </c>
      <c r="Y54" s="16">
        <f t="shared" si="26"/>
        <v>1</v>
      </c>
      <c r="Z54" s="16">
        <v>1</v>
      </c>
      <c r="AA54" s="16">
        <v>0</v>
      </c>
      <c r="AB54" s="16" t="e" cm="1">
        <f t="array" aca="1" ref="AB54" ca="1">IF(Z54&gt;0,INDIRECT(ADDRESS(MOD(ROW(Y54)-1,1500)+1,Z54,1,1,"rand_C")),IF(ISBLANK(Z54),-1,0))</f>
        <v>#VALUE!</v>
      </c>
      <c r="AC54" s="16" cm="1">
        <f t="array" aca="1" ref="AC54" ca="1">IF(AND(Z54=0,Y54&gt;0, AA54&gt;0),INDIRECT(ADDRESS(MOD(ROW(Y54)-1,1500)+1,AA54,1,1,"rand_C")),IF(ISBLANK(AA54),-1,0))</f>
        <v>0</v>
      </c>
      <c r="AD54" s="16">
        <f t="shared" si="27"/>
        <v>1</v>
      </c>
      <c r="AE54" s="16">
        <v>1</v>
      </c>
      <c r="AF54" s="16">
        <v>0</v>
      </c>
      <c r="AG54" s="16" t="s">
        <v>5024</v>
      </c>
      <c r="AH54" s="16">
        <f t="shared" si="28"/>
        <v>0</v>
      </c>
      <c r="AI54" s="16">
        <v>-1</v>
      </c>
      <c r="AJ54" s="16">
        <v>-1</v>
      </c>
      <c r="AK54" s="16">
        <f t="shared" si="29"/>
        <v>-1</v>
      </c>
      <c r="AL54" s="16">
        <v>-1</v>
      </c>
      <c r="AM54" s="16">
        <f t="shared" si="30"/>
        <v>-1</v>
      </c>
      <c r="AN54" s="16">
        <f t="shared" si="31"/>
        <v>0</v>
      </c>
      <c r="AO54" s="16">
        <v>-1</v>
      </c>
      <c r="AP54" s="16">
        <v>0</v>
      </c>
      <c r="AQ54" s="16">
        <v>0</v>
      </c>
      <c r="AR54" s="16" t="s">
        <v>5020</v>
      </c>
    </row>
    <row r="55" spans="1:44" x14ac:dyDescent="0.2">
      <c r="A55" s="15" t="s">
        <v>1177</v>
      </c>
      <c r="B55" s="4" t="str">
        <f>VLOOKUP(A55, PaperMeta!A$1:O$750, 6,FALSE)</f>
        <v>Distractor intrusions are the result of delayed attentional engagement: A new temporal variability account of attentional selectivity in dynamic visual tasks.</v>
      </c>
      <c r="C55" s="15">
        <f>VLOOKUP(A55, PaperMeta!A$1:O$750, 2,FALSE)</f>
        <v>1</v>
      </c>
      <c r="D55" s="16">
        <v>3</v>
      </c>
      <c r="E55" s="20" t="s">
        <v>5167</v>
      </c>
      <c r="F55" s="16">
        <f>VLOOKUP($A55, ResearchPaper!$A$1:$L$750,11,FALSE)</f>
        <v>1</v>
      </c>
      <c r="G55" s="16">
        <f>VLOOKUP($A55, ResearchPaper!$A$1:$L$750,11,FALSE)</f>
        <v>1</v>
      </c>
      <c r="H55" s="16" t="s">
        <v>5210</v>
      </c>
      <c r="I55" s="16">
        <v>2</v>
      </c>
      <c r="J55" s="16">
        <v>2</v>
      </c>
      <c r="K55" s="16">
        <v>0</v>
      </c>
      <c r="L55" s="16">
        <f t="shared" si="22"/>
        <v>1</v>
      </c>
      <c r="M55" s="16" t="s">
        <v>5023</v>
      </c>
      <c r="N55" s="16">
        <f t="shared" si="23"/>
        <v>0</v>
      </c>
      <c r="O55" s="16">
        <v>0</v>
      </c>
      <c r="P55" s="16">
        <v>0</v>
      </c>
      <c r="Q55" s="16">
        <v>0</v>
      </c>
      <c r="R55" s="16" cm="1">
        <f t="array" aca="1" ref="R55" ca="1">IF(P55&gt;0,INDIRECT(ADDRESS(MOD(ROW(O55)-1,1500)+1,P55,1,1,"rand_B")),IF(ISBLANK(P55),-1,0))</f>
        <v>0</v>
      </c>
      <c r="S55" s="16" cm="1">
        <f t="array" aca="1" ref="S55" ca="1">IF(AND(P55=0,O55&gt;0,Q55&gt;0),INDIRECT(ADDRESS(MOD(ROW(O55)-1,1500)+1,Q55,1,1,"rand_B")),IF(ISBLANK(Q55),-1,0))</f>
        <v>0</v>
      </c>
      <c r="T55" s="16">
        <f t="shared" si="24"/>
        <v>-1</v>
      </c>
      <c r="U55" s="16" t="s">
        <v>5024</v>
      </c>
      <c r="V55" s="16">
        <v>-1</v>
      </c>
      <c r="W55" s="16" t="s">
        <v>5024</v>
      </c>
      <c r="X55" s="16">
        <f t="shared" si="25"/>
        <v>-1</v>
      </c>
      <c r="Y55" s="16">
        <f t="shared" si="26"/>
        <v>1</v>
      </c>
      <c r="Z55" s="16">
        <v>0</v>
      </c>
      <c r="AA55" s="16">
        <v>1</v>
      </c>
      <c r="AB55" s="16" cm="1">
        <f t="array" aca="1" ref="AB55" ca="1">IF(Z55&gt;0,INDIRECT(ADDRESS(MOD(ROW(Y55)-1,1500)+1,Z55,1,1,"rand_C")),IF(ISBLANK(Z55),-1,0))</f>
        <v>0</v>
      </c>
      <c r="AC55" s="16" t="e" cm="1">
        <f t="array" aca="1" ref="AC55" ca="1">IF(AND(Z55=0,Y55&gt;0, AA55&gt;0),INDIRECT(ADDRESS(MOD(ROW(Y55)-1,1500)+1,AA55,1,1,"rand_C")),IF(ISBLANK(AA55),-1,0))</f>
        <v>#VALUE!</v>
      </c>
      <c r="AD55" s="16">
        <f t="shared" si="27"/>
        <v>0</v>
      </c>
      <c r="AE55" s="16">
        <v>1</v>
      </c>
      <c r="AF55" s="16">
        <v>0</v>
      </c>
      <c r="AG55" s="16" t="s">
        <v>5024</v>
      </c>
      <c r="AH55" s="16">
        <f t="shared" si="28"/>
        <v>-1</v>
      </c>
      <c r="AI55" s="16">
        <v>-1</v>
      </c>
      <c r="AJ55" s="16">
        <v>-1</v>
      </c>
      <c r="AK55" s="16">
        <f t="shared" si="29"/>
        <v>-1</v>
      </c>
      <c r="AL55" s="16">
        <v>-1</v>
      </c>
      <c r="AM55" s="16">
        <f t="shared" si="30"/>
        <v>-1</v>
      </c>
      <c r="AN55" s="16">
        <f t="shared" si="31"/>
        <v>0</v>
      </c>
      <c r="AO55" s="16">
        <v>-1</v>
      </c>
      <c r="AP55" s="16">
        <v>0</v>
      </c>
      <c r="AQ55" s="16">
        <v>0</v>
      </c>
      <c r="AR55" s="16" t="s">
        <v>5020</v>
      </c>
    </row>
    <row r="56" spans="1:44" x14ac:dyDescent="0.2">
      <c r="A56" s="15" t="s">
        <v>1177</v>
      </c>
      <c r="B56" s="4" t="str">
        <f>VLOOKUP(A56, PaperMeta!A$1:O$750, 6,FALSE)</f>
        <v>Distractor intrusions are the result of delayed attentional engagement: A new temporal variability account of attentional selectivity in dynamic visual tasks.</v>
      </c>
      <c r="C56" s="15">
        <f>VLOOKUP(A56, PaperMeta!A$1:O$750, 2,FALSE)</f>
        <v>1</v>
      </c>
      <c r="D56" s="16" t="s">
        <v>5226</v>
      </c>
      <c r="E56" s="20" t="s">
        <v>5167</v>
      </c>
      <c r="F56" s="16">
        <f>VLOOKUP($A56, ResearchPaper!$A$1:$L$750,11,FALSE)</f>
        <v>1</v>
      </c>
      <c r="G56" s="16">
        <f>VLOOKUP($A56, ResearchPaper!$A$1:$L$750,11,FALSE)</f>
        <v>1</v>
      </c>
      <c r="H56" s="16" t="s">
        <v>5210</v>
      </c>
      <c r="I56" s="16">
        <v>2</v>
      </c>
      <c r="J56" s="16">
        <v>2</v>
      </c>
      <c r="K56" s="16">
        <v>1</v>
      </c>
      <c r="L56" s="16">
        <f t="shared" si="22"/>
        <v>1</v>
      </c>
      <c r="M56" s="16" t="s">
        <v>5023</v>
      </c>
      <c r="N56" s="16">
        <f t="shared" si="23"/>
        <v>1</v>
      </c>
      <c r="O56" s="16">
        <v>0</v>
      </c>
      <c r="P56" s="16">
        <v>0</v>
      </c>
      <c r="Q56" s="16">
        <v>0</v>
      </c>
      <c r="R56" s="16" cm="1">
        <f t="array" aca="1" ref="R56" ca="1">IF(P56&gt;0,INDIRECT(ADDRESS(MOD(ROW(O56)-1,1500)+1,P56,1,1,"rand_B")),IF(ISBLANK(P56),-1,0))</f>
        <v>0</v>
      </c>
      <c r="S56" s="16" cm="1">
        <f t="array" aca="1" ref="S56" ca="1">IF(AND(P56=0,O56&gt;0,Q56&gt;0),INDIRECT(ADDRESS(MOD(ROW(O56)-1,1500)+1,Q56,1,1,"rand_B")),IF(ISBLANK(Q56),-1,0))</f>
        <v>0</v>
      </c>
      <c r="T56" s="16">
        <f t="shared" si="24"/>
        <v>-1</v>
      </c>
      <c r="U56" s="16" t="s">
        <v>5024</v>
      </c>
      <c r="V56" s="16">
        <v>-1</v>
      </c>
      <c r="W56" s="16" t="s">
        <v>5024</v>
      </c>
      <c r="X56" s="16">
        <f t="shared" si="25"/>
        <v>-1</v>
      </c>
      <c r="Y56" s="16">
        <f t="shared" si="26"/>
        <v>1</v>
      </c>
      <c r="Z56" s="16">
        <v>0</v>
      </c>
      <c r="AA56" s="16">
        <v>1</v>
      </c>
      <c r="AB56" s="16" cm="1">
        <f t="array" aca="1" ref="AB56" ca="1">IF(Z56&gt;0,INDIRECT(ADDRESS(MOD(ROW(Y56)-1,1500)+1,Z56,1,1,"rand_C")),IF(ISBLANK(Z56),-1,0))</f>
        <v>0</v>
      </c>
      <c r="AC56" s="16" t="e" cm="1">
        <f t="array" aca="1" ref="AC56" ca="1">IF(AND(Z56=0,Y56&gt;0, AA56&gt;0),INDIRECT(ADDRESS(MOD(ROW(Y56)-1,1500)+1,AA56,1,1,"rand_C")),IF(ISBLANK(AA56),-1,0))</f>
        <v>#VALUE!</v>
      </c>
      <c r="AD56" s="16">
        <f t="shared" si="27"/>
        <v>0</v>
      </c>
      <c r="AE56" s="16">
        <v>1</v>
      </c>
      <c r="AF56" s="16">
        <v>0</v>
      </c>
      <c r="AG56" s="16" t="s">
        <v>5024</v>
      </c>
      <c r="AH56" s="16">
        <f t="shared" si="28"/>
        <v>-1</v>
      </c>
      <c r="AI56" s="16">
        <v>-1</v>
      </c>
      <c r="AJ56" s="16">
        <v>-1</v>
      </c>
      <c r="AK56" s="16">
        <f t="shared" si="29"/>
        <v>-1</v>
      </c>
      <c r="AL56" s="16">
        <v>-1</v>
      </c>
      <c r="AM56" s="16">
        <f t="shared" si="30"/>
        <v>-1</v>
      </c>
      <c r="AN56" s="16">
        <f t="shared" si="31"/>
        <v>0</v>
      </c>
      <c r="AO56" s="16">
        <v>-1</v>
      </c>
      <c r="AP56" s="16">
        <v>0</v>
      </c>
      <c r="AQ56" s="16">
        <v>0</v>
      </c>
      <c r="AR56" s="16" t="s">
        <v>5020</v>
      </c>
    </row>
    <row r="57" spans="1:44" x14ac:dyDescent="0.2">
      <c r="A57" s="15" t="s">
        <v>1177</v>
      </c>
      <c r="B57" s="4" t="str">
        <f>VLOOKUP(A57, PaperMeta!A$1:O$750, 6,FALSE)</f>
        <v>Distractor intrusions are the result of delayed attentional engagement: A new temporal variability account of attentional selectivity in dynamic visual tasks.</v>
      </c>
      <c r="C57" s="15">
        <f>VLOOKUP(A57, PaperMeta!A$1:O$750, 2,FALSE)</f>
        <v>1</v>
      </c>
      <c r="D57" s="16" t="s">
        <v>5226</v>
      </c>
      <c r="E57" s="20" t="s">
        <v>5168</v>
      </c>
      <c r="F57" s="16">
        <f>VLOOKUP($A57, ResearchPaper!$A$1:$L$750,11,FALSE)</f>
        <v>1</v>
      </c>
      <c r="G57" s="16">
        <f>VLOOKUP($A57, ResearchPaper!$A$1:$L$750,11,FALSE)</f>
        <v>1</v>
      </c>
      <c r="H57" s="16" t="s">
        <v>5210</v>
      </c>
      <c r="I57" s="16">
        <v>2</v>
      </c>
      <c r="J57" s="16">
        <v>2</v>
      </c>
      <c r="K57" s="16">
        <v>0</v>
      </c>
      <c r="L57" s="16">
        <f t="shared" si="22"/>
        <v>1</v>
      </c>
      <c r="M57" s="16" t="s">
        <v>5023</v>
      </c>
      <c r="N57" s="16">
        <f t="shared" si="23"/>
        <v>0</v>
      </c>
      <c r="O57" s="16">
        <v>0</v>
      </c>
      <c r="P57" s="16">
        <v>0</v>
      </c>
      <c r="Q57" s="16">
        <v>0</v>
      </c>
      <c r="R57" s="16" cm="1">
        <f t="array" aca="1" ref="R57" ca="1">IF(P57&gt;0,INDIRECT(ADDRESS(MOD(ROW(O57)-1,1500)+1,P57,1,1,"rand_B")),IF(ISBLANK(P57),-1,0))</f>
        <v>0</v>
      </c>
      <c r="S57" s="16" cm="1">
        <f t="array" aca="1" ref="S57" ca="1">IF(AND(P57=0,O57&gt;0,Q57&gt;0),INDIRECT(ADDRESS(MOD(ROW(O57)-1,1500)+1,Q57,1,1,"rand_B")),IF(ISBLANK(Q57),-1,0))</f>
        <v>0</v>
      </c>
      <c r="T57" s="16">
        <f t="shared" si="24"/>
        <v>-1</v>
      </c>
      <c r="U57" s="16" t="s">
        <v>5024</v>
      </c>
      <c r="V57" s="16">
        <v>-1</v>
      </c>
      <c r="W57" s="16" t="s">
        <v>5024</v>
      </c>
      <c r="X57" s="16">
        <f t="shared" si="25"/>
        <v>-1</v>
      </c>
      <c r="Y57" s="16">
        <f t="shared" si="26"/>
        <v>1</v>
      </c>
      <c r="Z57" s="16">
        <v>1</v>
      </c>
      <c r="AA57" s="16">
        <v>0</v>
      </c>
      <c r="AB57" s="16" t="e" cm="1">
        <f t="array" aca="1" ref="AB57" ca="1">IF(Z57&gt;0,INDIRECT(ADDRESS(MOD(ROW(Y57)-1,1500)+1,Z57,1,1,"rand_C")),IF(ISBLANK(Z57),-1,0))</f>
        <v>#VALUE!</v>
      </c>
      <c r="AC57" s="16" cm="1">
        <f t="array" aca="1" ref="AC57" ca="1">IF(AND(Z57=0,Y57&gt;0, AA57&gt;0),INDIRECT(ADDRESS(MOD(ROW(Y57)-1,1500)+1,AA57,1,1,"rand_C")),IF(ISBLANK(AA57),-1,0))</f>
        <v>0</v>
      </c>
      <c r="AD57" s="16">
        <f t="shared" si="27"/>
        <v>1</v>
      </c>
      <c r="AE57" s="16">
        <v>1</v>
      </c>
      <c r="AF57" s="16">
        <v>1</v>
      </c>
      <c r="AG57" s="16" t="s">
        <v>5023</v>
      </c>
      <c r="AH57" s="16">
        <f t="shared" si="28"/>
        <v>1</v>
      </c>
      <c r="AI57" s="16">
        <v>-1</v>
      </c>
      <c r="AJ57" s="16">
        <v>-1</v>
      </c>
      <c r="AK57" s="16">
        <f t="shared" si="29"/>
        <v>-1</v>
      </c>
      <c r="AL57" s="16">
        <v>-1</v>
      </c>
      <c r="AM57" s="16">
        <f t="shared" si="30"/>
        <v>-1</v>
      </c>
      <c r="AN57" s="16">
        <f t="shared" si="31"/>
        <v>0</v>
      </c>
      <c r="AO57" s="16">
        <v>-1</v>
      </c>
      <c r="AP57" s="16">
        <v>0</v>
      </c>
      <c r="AQ57" s="16">
        <v>0</v>
      </c>
      <c r="AR57" s="16" t="s">
        <v>5020</v>
      </c>
    </row>
    <row r="58" spans="1:44" x14ac:dyDescent="0.2">
      <c r="A58" s="15" t="s">
        <v>1177</v>
      </c>
      <c r="B58" s="4" t="str">
        <f>VLOOKUP(A58, PaperMeta!A$1:O$750, 6,FALSE)</f>
        <v>Distractor intrusions are the result of delayed attentional engagement: A new temporal variability account of attentional selectivity in dynamic visual tasks.</v>
      </c>
      <c r="C58" s="15">
        <f>VLOOKUP(A58, PaperMeta!A$1:O$750, 2,FALSE)</f>
        <v>1</v>
      </c>
      <c r="D58" s="16" t="s">
        <v>5226</v>
      </c>
      <c r="E58" s="20" t="s">
        <v>5169</v>
      </c>
      <c r="F58" s="16">
        <f>VLOOKUP($A58, ResearchPaper!$A$1:$L$750,11,FALSE)</f>
        <v>1</v>
      </c>
      <c r="G58" s="16">
        <f>VLOOKUP($A58, ResearchPaper!$A$1:$L$750,11,FALSE)</f>
        <v>1</v>
      </c>
      <c r="H58" s="16" t="s">
        <v>5210</v>
      </c>
      <c r="I58" s="16">
        <v>2</v>
      </c>
      <c r="J58" s="16">
        <v>2</v>
      </c>
      <c r="K58" s="16">
        <v>0</v>
      </c>
      <c r="L58" s="16">
        <f t="shared" si="22"/>
        <v>1</v>
      </c>
      <c r="M58" s="16" t="s">
        <v>5023</v>
      </c>
      <c r="N58" s="16">
        <f t="shared" si="23"/>
        <v>0</v>
      </c>
      <c r="O58" s="16">
        <v>0</v>
      </c>
      <c r="P58" s="16">
        <v>0</v>
      </c>
      <c r="Q58" s="16">
        <v>0</v>
      </c>
      <c r="R58" s="16" cm="1">
        <f t="array" aca="1" ref="R58" ca="1">IF(P58&gt;0,INDIRECT(ADDRESS(MOD(ROW(O58)-1,1500)+1,P58,1,1,"rand_B")),IF(ISBLANK(P58),-1,0))</f>
        <v>0</v>
      </c>
      <c r="S58" s="16" cm="1">
        <f t="array" aca="1" ref="S58" ca="1">IF(AND(P58=0,O58&gt;0,Q58&gt;0),INDIRECT(ADDRESS(MOD(ROW(O58)-1,1500)+1,Q58,1,1,"rand_B")),IF(ISBLANK(Q58),-1,0))</f>
        <v>0</v>
      </c>
      <c r="T58" s="16">
        <f t="shared" si="24"/>
        <v>-1</v>
      </c>
      <c r="U58" s="16" t="s">
        <v>5024</v>
      </c>
      <c r="V58" s="16">
        <v>-1</v>
      </c>
      <c r="W58" s="16" t="s">
        <v>5024</v>
      </c>
      <c r="X58" s="16">
        <f t="shared" si="25"/>
        <v>-1</v>
      </c>
      <c r="Y58" s="16">
        <f t="shared" si="26"/>
        <v>1</v>
      </c>
      <c r="Z58" s="16">
        <v>0</v>
      </c>
      <c r="AA58" s="16">
        <v>1</v>
      </c>
      <c r="AB58" s="16" cm="1">
        <f t="array" aca="1" ref="AB58" ca="1">IF(Z58&gt;0,INDIRECT(ADDRESS(MOD(ROW(Y58)-1,1500)+1,Z58,1,1,"rand_C")),IF(ISBLANK(Z58),-1,0))</f>
        <v>0</v>
      </c>
      <c r="AC58" s="16" t="e" cm="1">
        <f t="array" aca="1" ref="AC58" ca="1">IF(AND(Z58=0,Y58&gt;0, AA58&gt;0),INDIRECT(ADDRESS(MOD(ROW(Y58)-1,1500)+1,AA58,1,1,"rand_C")),IF(ISBLANK(AA58),-1,0))</f>
        <v>#VALUE!</v>
      </c>
      <c r="AD58" s="16">
        <f t="shared" si="27"/>
        <v>0</v>
      </c>
      <c r="AE58" s="16">
        <v>1</v>
      </c>
      <c r="AF58" s="16">
        <v>0</v>
      </c>
      <c r="AG58" s="16" t="s">
        <v>5024</v>
      </c>
      <c r="AH58" s="16">
        <f t="shared" si="28"/>
        <v>-1</v>
      </c>
      <c r="AI58" s="16">
        <v>-1</v>
      </c>
      <c r="AJ58" s="16">
        <v>-1</v>
      </c>
      <c r="AK58" s="16">
        <f t="shared" si="29"/>
        <v>-1</v>
      </c>
      <c r="AL58" s="16">
        <v>-1</v>
      </c>
      <c r="AM58" s="16">
        <f t="shared" si="30"/>
        <v>-1</v>
      </c>
      <c r="AN58" s="16">
        <f t="shared" si="31"/>
        <v>0</v>
      </c>
      <c r="AO58" s="16">
        <v>-1</v>
      </c>
      <c r="AP58" s="16">
        <v>0</v>
      </c>
      <c r="AQ58" s="16">
        <v>0</v>
      </c>
      <c r="AR58" s="16" t="s">
        <v>5020</v>
      </c>
    </row>
    <row r="59" spans="1:44" x14ac:dyDescent="0.2">
      <c r="A59" s="15" t="s">
        <v>1179</v>
      </c>
      <c r="B59" s="4" t="str">
        <f>VLOOKUP(A59, PaperMeta!A$1:O$750, 6,FALSE)</f>
        <v>Numerosity and cumulative surface area are perceived holistically as integral dimensions.</v>
      </c>
      <c r="C59" s="15">
        <f>VLOOKUP(A59, PaperMeta!A$1:O$750, 2,FALSE)</f>
        <v>1</v>
      </c>
      <c r="D59" s="16">
        <v>1</v>
      </c>
      <c r="E59" s="20" t="s">
        <v>5227</v>
      </c>
      <c r="F59" s="16">
        <f>VLOOKUP($A59, ResearchPaper!$A$1:$L$750,11,FALSE)</f>
        <v>1</v>
      </c>
      <c r="G59" s="16">
        <f>VLOOKUP($A59, ResearchPaper!$A$1:$L$750,11,FALSE)</f>
        <v>1</v>
      </c>
      <c r="H59" s="16">
        <v>3</v>
      </c>
      <c r="I59" s="16">
        <v>1</v>
      </c>
      <c r="J59" s="16">
        <v>3</v>
      </c>
      <c r="K59" s="16">
        <v>-1</v>
      </c>
      <c r="L59" s="16">
        <f t="shared" si="22"/>
        <v>0</v>
      </c>
      <c r="M59" s="16" t="s">
        <v>5024</v>
      </c>
      <c r="N59" s="16">
        <f t="shared" si="23"/>
        <v>-1</v>
      </c>
      <c r="O59" s="16">
        <v>1</v>
      </c>
      <c r="P59" s="16">
        <v>1</v>
      </c>
      <c r="Q59" s="16">
        <v>0</v>
      </c>
      <c r="R59" s="16" t="e" cm="1">
        <f t="array" aca="1" ref="R59" ca="1">IF(P59&gt;0,INDIRECT(ADDRESS(MOD(ROW(O59)-1,1500)+1,P59,1,1,"rand_B")),IF(ISBLANK(P59),-1,0))</f>
        <v>#VALUE!</v>
      </c>
      <c r="S59" s="16" cm="1">
        <f t="array" aca="1" ref="S59" ca="1">IF(AND(P59=0,O59&gt;0,Q59&gt;0),INDIRECT(ADDRESS(MOD(ROW(O59)-1,1500)+1,Q59,1,1,"rand_B")),IF(ISBLANK(Q59),-1,0))</f>
        <v>0</v>
      </c>
      <c r="T59" s="16">
        <f t="shared" si="24"/>
        <v>1</v>
      </c>
      <c r="U59" s="16">
        <v>1</v>
      </c>
      <c r="V59" s="16">
        <v>1</v>
      </c>
      <c r="W59" s="16" t="s">
        <v>5044</v>
      </c>
      <c r="X59" s="16">
        <f t="shared" si="25"/>
        <v>1</v>
      </c>
      <c r="Y59" s="16">
        <f t="shared" si="26"/>
        <v>0</v>
      </c>
      <c r="Z59" s="16">
        <v>0</v>
      </c>
      <c r="AA59" s="16">
        <v>0</v>
      </c>
      <c r="AB59" s="16" cm="1">
        <f t="array" aca="1" ref="AB59" ca="1">IF(Z59&gt;0,INDIRECT(ADDRESS(MOD(ROW(Y59)-1,1500)+1,Z59,1,1,"rand_C")),IF(ISBLANK(Z59),-1,0))</f>
        <v>0</v>
      </c>
      <c r="AC59" s="16" cm="1">
        <f t="array" aca="1" ref="AC59" ca="1">IF(AND(Z59=0,Y59&gt;0, AA59&gt;0),INDIRECT(ADDRESS(MOD(ROW(Y59)-1,1500)+1,AA59,1,1,"rand_C")),IF(ISBLANK(AA59),-1,0))</f>
        <v>0</v>
      </c>
      <c r="AD59" s="16">
        <f t="shared" si="27"/>
        <v>-1</v>
      </c>
      <c r="AE59" s="16" t="s">
        <v>5024</v>
      </c>
      <c r="AF59" s="16">
        <v>-1</v>
      </c>
      <c r="AG59" s="16" t="s">
        <v>5024</v>
      </c>
      <c r="AH59" s="16">
        <f t="shared" si="28"/>
        <v>-1</v>
      </c>
      <c r="AI59" s="16">
        <v>-1</v>
      </c>
      <c r="AJ59" s="16">
        <v>-1</v>
      </c>
      <c r="AK59" s="16">
        <f t="shared" si="29"/>
        <v>-1</v>
      </c>
      <c r="AL59" s="16">
        <v>-1</v>
      </c>
      <c r="AM59" s="16">
        <f t="shared" si="30"/>
        <v>-1</v>
      </c>
      <c r="AN59" s="16">
        <f t="shared" si="31"/>
        <v>0</v>
      </c>
      <c r="AO59" s="16">
        <v>-1</v>
      </c>
      <c r="AP59" s="16">
        <v>0</v>
      </c>
      <c r="AQ59" s="16">
        <v>0</v>
      </c>
      <c r="AR59" s="16" t="s">
        <v>5025</v>
      </c>
    </row>
    <row r="60" spans="1:44" x14ac:dyDescent="0.2">
      <c r="A60" s="15" t="s">
        <v>1179</v>
      </c>
      <c r="B60" s="4" t="str">
        <f>VLOOKUP(A60, PaperMeta!A$1:O$750, 6,FALSE)</f>
        <v>Numerosity and cumulative surface area are perceived holistically as integral dimensions.</v>
      </c>
      <c r="C60" s="15">
        <f>VLOOKUP(A60, PaperMeta!A$1:O$750, 2,FALSE)</f>
        <v>1</v>
      </c>
      <c r="D60" s="16">
        <v>1</v>
      </c>
      <c r="E60" s="20" t="s">
        <v>5228</v>
      </c>
      <c r="F60" s="16">
        <f>VLOOKUP($A60, ResearchPaper!$A$1:$L$750,11,FALSE)</f>
        <v>1</v>
      </c>
      <c r="G60" s="16">
        <f>VLOOKUP($A60, ResearchPaper!$A$1:$L$750,11,FALSE)</f>
        <v>1</v>
      </c>
      <c r="H60" s="16">
        <v>3</v>
      </c>
      <c r="I60" s="16">
        <v>1</v>
      </c>
      <c r="J60" s="16">
        <v>3</v>
      </c>
      <c r="K60" s="16">
        <v>-1</v>
      </c>
      <c r="L60" s="16">
        <f t="shared" si="22"/>
        <v>0</v>
      </c>
      <c r="M60" s="16" t="s">
        <v>5024</v>
      </c>
      <c r="N60" s="16">
        <f t="shared" si="23"/>
        <v>-1</v>
      </c>
      <c r="O60" s="16">
        <v>1</v>
      </c>
      <c r="P60" s="16">
        <v>1</v>
      </c>
      <c r="Q60" s="16">
        <v>0</v>
      </c>
      <c r="R60" s="16" t="e" cm="1">
        <f t="array" aca="1" ref="R60" ca="1">IF(P60&gt;0,INDIRECT(ADDRESS(MOD(ROW(O60)-1,1500)+1,P60,1,1,"rand_B")),IF(ISBLANK(P60),-1,0))</f>
        <v>#VALUE!</v>
      </c>
      <c r="S60" s="16" cm="1">
        <f t="array" aca="1" ref="S60" ca="1">IF(AND(P60=0,O60&gt;0,Q60&gt;0),INDIRECT(ADDRESS(MOD(ROW(O60)-1,1500)+1,Q60,1,1,"rand_B")),IF(ISBLANK(Q60),-1,0))</f>
        <v>0</v>
      </c>
      <c r="T60" s="16">
        <f t="shared" si="24"/>
        <v>1</v>
      </c>
      <c r="U60" s="16">
        <v>1</v>
      </c>
      <c r="V60" s="16">
        <v>1</v>
      </c>
      <c r="W60" s="16" t="s">
        <v>5044</v>
      </c>
      <c r="X60" s="16">
        <f t="shared" si="25"/>
        <v>1</v>
      </c>
      <c r="Y60" s="16">
        <f t="shared" si="26"/>
        <v>0</v>
      </c>
      <c r="Z60" s="16">
        <v>0</v>
      </c>
      <c r="AA60" s="16">
        <v>0</v>
      </c>
      <c r="AB60" s="16" cm="1">
        <f t="array" aca="1" ref="AB60" ca="1">IF(Z60&gt;0,INDIRECT(ADDRESS(MOD(ROW(Y60)-1,1500)+1,Z60,1,1,"rand_C")),IF(ISBLANK(Z60),-1,0))</f>
        <v>0</v>
      </c>
      <c r="AC60" s="16" cm="1">
        <f t="array" aca="1" ref="AC60" ca="1">IF(AND(Z60=0,Y60&gt;0, AA60&gt;0),INDIRECT(ADDRESS(MOD(ROW(Y60)-1,1500)+1,AA60,1,1,"rand_C")),IF(ISBLANK(AA60),-1,0))</f>
        <v>0</v>
      </c>
      <c r="AD60" s="16">
        <f t="shared" si="27"/>
        <v>-1</v>
      </c>
      <c r="AE60" s="16" t="s">
        <v>5024</v>
      </c>
      <c r="AF60" s="16">
        <v>-1</v>
      </c>
      <c r="AG60" s="16" t="s">
        <v>5024</v>
      </c>
      <c r="AH60" s="16">
        <f t="shared" si="28"/>
        <v>-1</v>
      </c>
      <c r="AI60" s="16">
        <v>-1</v>
      </c>
      <c r="AJ60" s="16">
        <v>-1</v>
      </c>
      <c r="AK60" s="16">
        <f t="shared" si="29"/>
        <v>-1</v>
      </c>
      <c r="AL60" s="16">
        <v>-1</v>
      </c>
      <c r="AM60" s="16">
        <f t="shared" si="30"/>
        <v>-1</v>
      </c>
      <c r="AN60" s="16">
        <f t="shared" si="31"/>
        <v>0</v>
      </c>
      <c r="AO60" s="16">
        <v>-1</v>
      </c>
      <c r="AP60" s="16">
        <v>0</v>
      </c>
      <c r="AQ60" s="16">
        <v>0</v>
      </c>
      <c r="AR60" s="16" t="s">
        <v>5025</v>
      </c>
    </row>
    <row r="61" spans="1:44" x14ac:dyDescent="0.2">
      <c r="A61" s="15" t="s">
        <v>1183</v>
      </c>
      <c r="B61" s="4" t="str">
        <f>VLOOKUP(A61, PaperMeta!A$1:O$750, 6,FALSE)</f>
        <v>Helplessness experience and intentional (un-)binding: Control deprivation disrupts the implicit sense of agency.</v>
      </c>
      <c r="C61" s="15">
        <f>VLOOKUP(A61, PaperMeta!A$1:O$750, 2,FALSE)</f>
        <v>1</v>
      </c>
      <c r="D61" s="16">
        <v>1</v>
      </c>
      <c r="E61" s="20" t="s">
        <v>5170</v>
      </c>
      <c r="F61" s="16">
        <f>VLOOKUP($A61, ResearchPaper!$A$1:$L$750,11,FALSE)</f>
        <v>1</v>
      </c>
      <c r="G61" s="16">
        <f>VLOOKUP($A61, ResearchPaper!$A$1:$L$750,11,FALSE)</f>
        <v>1</v>
      </c>
      <c r="H61" s="16">
        <v>3</v>
      </c>
      <c r="I61" s="16">
        <v>1</v>
      </c>
      <c r="J61" s="16">
        <v>3</v>
      </c>
      <c r="K61" s="16">
        <v>-1</v>
      </c>
      <c r="L61" s="16">
        <f t="shared" si="22"/>
        <v>0</v>
      </c>
      <c r="M61" s="16" t="s">
        <v>5024</v>
      </c>
      <c r="N61" s="16">
        <f t="shared" si="23"/>
        <v>-1</v>
      </c>
      <c r="O61" s="16">
        <v>1</v>
      </c>
      <c r="P61" s="16">
        <v>1</v>
      </c>
      <c r="Q61" s="16">
        <v>0</v>
      </c>
      <c r="R61" s="16" t="e" cm="1">
        <f t="array" aca="1" ref="R61" ca="1">IF(P61&gt;0,INDIRECT(ADDRESS(MOD(ROW(O61)-1,1500)+1,P61,1,1,"rand_B")),IF(ISBLANK(P61),-1,0))</f>
        <v>#VALUE!</v>
      </c>
      <c r="S61" s="16" cm="1">
        <f t="array" aca="1" ref="S61" ca="1">IF(AND(P61=0,O61&gt;0,Q61&gt;0),INDIRECT(ADDRESS(MOD(ROW(O61)-1,1500)+1,Q61,1,1,"rand_B")),IF(ISBLANK(Q61),-1,0))</f>
        <v>0</v>
      </c>
      <c r="T61" s="16">
        <f t="shared" si="24"/>
        <v>1</v>
      </c>
      <c r="U61" s="16">
        <v>1</v>
      </c>
      <c r="V61" s="16">
        <v>0</v>
      </c>
      <c r="W61" s="16" t="s">
        <v>5024</v>
      </c>
      <c r="X61" s="16">
        <f t="shared" si="25"/>
        <v>0</v>
      </c>
      <c r="Y61" s="16">
        <f t="shared" si="26"/>
        <v>0</v>
      </c>
      <c r="Z61" s="16">
        <v>0</v>
      </c>
      <c r="AA61" s="16">
        <v>0</v>
      </c>
      <c r="AB61" s="16" cm="1">
        <f t="array" aca="1" ref="AB61" ca="1">IF(Z61&gt;0,INDIRECT(ADDRESS(MOD(ROW(Y61)-1,1500)+1,Z61,1,1,"rand_C")),IF(ISBLANK(Z61),-1,0))</f>
        <v>0</v>
      </c>
      <c r="AC61" s="16" cm="1">
        <f t="array" aca="1" ref="AC61" ca="1">IF(AND(Z61=0,Y61&gt;0, AA61&gt;0),INDIRECT(ADDRESS(MOD(ROW(Y61)-1,1500)+1,AA61,1,1,"rand_C")),IF(ISBLANK(AA61),-1,0))</f>
        <v>0</v>
      </c>
      <c r="AD61" s="16">
        <f t="shared" si="27"/>
        <v>-1</v>
      </c>
      <c r="AE61" s="16" t="s">
        <v>5024</v>
      </c>
      <c r="AF61" s="16">
        <v>-1</v>
      </c>
      <c r="AG61" s="16" t="s">
        <v>5024</v>
      </c>
      <c r="AH61" s="16">
        <f t="shared" si="28"/>
        <v>-1</v>
      </c>
      <c r="AI61" s="16">
        <v>-1</v>
      </c>
      <c r="AJ61" s="16">
        <v>-1</v>
      </c>
      <c r="AK61" s="16">
        <f t="shared" si="29"/>
        <v>-1</v>
      </c>
      <c r="AL61" s="16">
        <v>-1</v>
      </c>
      <c r="AM61" s="16">
        <f t="shared" si="30"/>
        <v>-1</v>
      </c>
      <c r="AN61" s="16">
        <f t="shared" si="31"/>
        <v>0</v>
      </c>
      <c r="AO61" s="16">
        <v>-1</v>
      </c>
      <c r="AP61" s="16">
        <v>0</v>
      </c>
      <c r="AQ61" s="16">
        <v>0</v>
      </c>
      <c r="AR61" s="16" t="s">
        <v>5025</v>
      </c>
    </row>
    <row r="62" spans="1:44" x14ac:dyDescent="0.2">
      <c r="A62" s="15" t="s">
        <v>1183</v>
      </c>
      <c r="B62" s="4" t="str">
        <f>VLOOKUP(A62, PaperMeta!A$1:O$750, 6,FALSE)</f>
        <v>Helplessness experience and intentional (un-)binding: Control deprivation disrupts the implicit sense of agency.</v>
      </c>
      <c r="C62" s="15">
        <f>VLOOKUP(A62, PaperMeta!A$1:O$750, 2,FALSE)</f>
        <v>1</v>
      </c>
      <c r="D62" s="16">
        <v>1</v>
      </c>
      <c r="E62" s="20" t="s">
        <v>5171</v>
      </c>
      <c r="F62" s="16">
        <f>VLOOKUP($A62, ResearchPaper!$A$1:$L$750,11,FALSE)</f>
        <v>1</v>
      </c>
      <c r="G62" s="16">
        <f>VLOOKUP($A62, ResearchPaper!$A$1:$L$750,11,FALSE)</f>
        <v>1</v>
      </c>
      <c r="H62" s="16">
        <v>3</v>
      </c>
      <c r="I62" s="16">
        <v>1</v>
      </c>
      <c r="J62" s="16">
        <v>3</v>
      </c>
      <c r="K62" s="16">
        <v>-1</v>
      </c>
      <c r="L62" s="16">
        <f t="shared" si="22"/>
        <v>0</v>
      </c>
      <c r="M62" s="16" t="s">
        <v>5024</v>
      </c>
      <c r="N62" s="16">
        <f t="shared" si="23"/>
        <v>-1</v>
      </c>
      <c r="O62" s="16">
        <v>1</v>
      </c>
      <c r="P62" s="16">
        <v>1</v>
      </c>
      <c r="Q62" s="16">
        <v>0</v>
      </c>
      <c r="R62" s="16" t="e" cm="1">
        <f t="array" aca="1" ref="R62" ca="1">IF(P62&gt;0,INDIRECT(ADDRESS(MOD(ROW(O62)-1,1500)+1,P62,1,1,"rand_B")),IF(ISBLANK(P62),-1,0))</f>
        <v>#VALUE!</v>
      </c>
      <c r="S62" s="16" cm="1">
        <f t="array" aca="1" ref="S62" ca="1">IF(AND(P62=0,O62&gt;0,Q62&gt;0),INDIRECT(ADDRESS(MOD(ROW(O62)-1,1500)+1,Q62,1,1,"rand_B")),IF(ISBLANK(Q62),-1,0))</f>
        <v>0</v>
      </c>
      <c r="T62" s="16">
        <f t="shared" si="24"/>
        <v>1</v>
      </c>
      <c r="U62" s="16">
        <v>1</v>
      </c>
      <c r="V62" s="16">
        <v>0</v>
      </c>
      <c r="W62" s="16" t="s">
        <v>5024</v>
      </c>
      <c r="X62" s="16">
        <f t="shared" si="25"/>
        <v>0</v>
      </c>
      <c r="Y62" s="16">
        <f t="shared" si="26"/>
        <v>0</v>
      </c>
      <c r="Z62" s="16">
        <v>0</v>
      </c>
      <c r="AA62" s="16">
        <v>0</v>
      </c>
      <c r="AB62" s="16" cm="1">
        <f t="array" aca="1" ref="AB62" ca="1">IF(Z62&gt;0,INDIRECT(ADDRESS(MOD(ROW(Y62)-1,1500)+1,Z62,1,1,"rand_C")),IF(ISBLANK(Z62),-1,0))</f>
        <v>0</v>
      </c>
      <c r="AC62" s="16" cm="1">
        <f t="array" aca="1" ref="AC62" ca="1">IF(AND(Z62=0,Y62&gt;0, AA62&gt;0),INDIRECT(ADDRESS(MOD(ROW(Y62)-1,1500)+1,AA62,1,1,"rand_C")),IF(ISBLANK(AA62),-1,0))</f>
        <v>0</v>
      </c>
      <c r="AD62" s="16">
        <f t="shared" si="27"/>
        <v>-1</v>
      </c>
      <c r="AE62" s="16" t="s">
        <v>5024</v>
      </c>
      <c r="AF62" s="16">
        <v>-1</v>
      </c>
      <c r="AG62" s="16" t="s">
        <v>5024</v>
      </c>
      <c r="AH62" s="16">
        <f t="shared" si="28"/>
        <v>-1</v>
      </c>
      <c r="AI62" s="16">
        <v>-1</v>
      </c>
      <c r="AJ62" s="16">
        <v>-1</v>
      </c>
      <c r="AK62" s="16">
        <f t="shared" si="29"/>
        <v>-1</v>
      </c>
      <c r="AL62" s="16">
        <v>-1</v>
      </c>
      <c r="AM62" s="16">
        <f t="shared" si="30"/>
        <v>-1</v>
      </c>
      <c r="AN62" s="16">
        <f t="shared" si="31"/>
        <v>0</v>
      </c>
      <c r="AO62" s="16">
        <v>-1</v>
      </c>
      <c r="AP62" s="16">
        <v>0</v>
      </c>
      <c r="AQ62" s="16">
        <v>0</v>
      </c>
      <c r="AR62" s="16" t="s">
        <v>5025</v>
      </c>
    </row>
    <row r="63" spans="1:44" x14ac:dyDescent="0.2">
      <c r="A63" s="15" t="s">
        <v>1183</v>
      </c>
      <c r="B63" s="4" t="str">
        <f>VLOOKUP(A63, PaperMeta!A$1:O$750, 6,FALSE)</f>
        <v>Helplessness experience and intentional (un-)binding: Control deprivation disrupts the implicit sense of agency.</v>
      </c>
      <c r="C63" s="15">
        <f>VLOOKUP(A63, PaperMeta!A$1:O$750, 2,FALSE)</f>
        <v>1</v>
      </c>
      <c r="D63" s="16">
        <v>1</v>
      </c>
      <c r="E63" s="20" t="s">
        <v>5172</v>
      </c>
      <c r="F63" s="16">
        <f>VLOOKUP($A63, ResearchPaper!$A$1:$L$750,11,FALSE)</f>
        <v>1</v>
      </c>
      <c r="G63" s="16">
        <f>VLOOKUP($A63, ResearchPaper!$A$1:$L$750,11,FALSE)</f>
        <v>1</v>
      </c>
      <c r="H63" s="16">
        <v>3</v>
      </c>
      <c r="I63" s="16">
        <v>1</v>
      </c>
      <c r="J63" s="16">
        <v>3</v>
      </c>
      <c r="K63" s="16">
        <v>-1</v>
      </c>
      <c r="L63" s="16">
        <f t="shared" si="22"/>
        <v>0</v>
      </c>
      <c r="M63" s="16" t="s">
        <v>5024</v>
      </c>
      <c r="N63" s="16">
        <f t="shared" si="23"/>
        <v>-1</v>
      </c>
      <c r="O63" s="16">
        <v>1</v>
      </c>
      <c r="P63" s="16">
        <v>0</v>
      </c>
      <c r="Q63" s="16">
        <v>1</v>
      </c>
      <c r="R63" s="16" cm="1">
        <f t="array" aca="1" ref="R63" ca="1">IF(P63&gt;0,INDIRECT(ADDRESS(MOD(ROW(O63)-1,1500)+1,P63,1,1,"rand_B")),IF(ISBLANK(P63),-1,0))</f>
        <v>0</v>
      </c>
      <c r="S63" s="16" t="e" cm="1">
        <f t="array" aca="1" ref="S63" ca="1">IF(AND(P63=0,O63&gt;0,Q63&gt;0),INDIRECT(ADDRESS(MOD(ROW(O63)-1,1500)+1,Q63,1,1,"rand_B")),IF(ISBLANK(Q63),-1,0))</f>
        <v>#VALUE!</v>
      </c>
      <c r="T63" s="16">
        <f t="shared" si="24"/>
        <v>0</v>
      </c>
      <c r="U63" s="16">
        <v>1</v>
      </c>
      <c r="V63" s="16">
        <v>0</v>
      </c>
      <c r="W63" s="16" t="s">
        <v>5024</v>
      </c>
      <c r="X63" s="16">
        <f t="shared" si="25"/>
        <v>-1</v>
      </c>
      <c r="Y63" s="16">
        <f t="shared" si="26"/>
        <v>0</v>
      </c>
      <c r="Z63" s="16">
        <v>0</v>
      </c>
      <c r="AA63" s="16">
        <v>0</v>
      </c>
      <c r="AB63" s="16" cm="1">
        <f t="array" aca="1" ref="AB63" ca="1">IF(Z63&gt;0,INDIRECT(ADDRESS(MOD(ROW(Y63)-1,1500)+1,Z63,1,1,"rand_C")),IF(ISBLANK(Z63),-1,0))</f>
        <v>0</v>
      </c>
      <c r="AC63" s="16" cm="1">
        <f t="array" aca="1" ref="AC63" ca="1">IF(AND(Z63=0,Y63&gt;0, AA63&gt;0),INDIRECT(ADDRESS(MOD(ROW(Y63)-1,1500)+1,AA63,1,1,"rand_C")),IF(ISBLANK(AA63),-1,0))</f>
        <v>0</v>
      </c>
      <c r="AD63" s="16">
        <f t="shared" si="27"/>
        <v>-1</v>
      </c>
      <c r="AE63" s="16" t="s">
        <v>5024</v>
      </c>
      <c r="AF63" s="16">
        <v>-1</v>
      </c>
      <c r="AG63" s="16" t="s">
        <v>5024</v>
      </c>
      <c r="AH63" s="16">
        <f t="shared" si="28"/>
        <v>-1</v>
      </c>
      <c r="AI63" s="16">
        <v>-1</v>
      </c>
      <c r="AJ63" s="16">
        <v>-1</v>
      </c>
      <c r="AK63" s="16">
        <f t="shared" si="29"/>
        <v>-1</v>
      </c>
      <c r="AL63" s="16">
        <v>-1</v>
      </c>
      <c r="AM63" s="16">
        <f t="shared" si="30"/>
        <v>-1</v>
      </c>
      <c r="AN63" s="16">
        <f t="shared" si="31"/>
        <v>0</v>
      </c>
      <c r="AO63" s="16">
        <v>-1</v>
      </c>
      <c r="AP63" s="16">
        <v>0</v>
      </c>
      <c r="AQ63" s="16">
        <v>0</v>
      </c>
      <c r="AR63" s="16" t="s">
        <v>5025</v>
      </c>
    </row>
    <row r="64" spans="1:44" x14ac:dyDescent="0.2">
      <c r="A64" s="15" t="s">
        <v>1183</v>
      </c>
      <c r="B64" s="4" t="str">
        <f>VLOOKUP(A64, PaperMeta!A$1:O$750, 6,FALSE)</f>
        <v>Helplessness experience and intentional (un-)binding: Control deprivation disrupts the implicit sense of agency.</v>
      </c>
      <c r="C64" s="15">
        <f>VLOOKUP(A64, PaperMeta!A$1:O$750, 2,FALSE)</f>
        <v>1</v>
      </c>
      <c r="D64" s="16">
        <v>1</v>
      </c>
      <c r="E64" s="20" t="s">
        <v>5173</v>
      </c>
      <c r="F64" s="16">
        <f>VLOOKUP($A64, ResearchPaper!$A$1:$L$750,11,FALSE)</f>
        <v>1</v>
      </c>
      <c r="G64" s="16">
        <f>VLOOKUP($A64, ResearchPaper!$A$1:$L$750,11,FALSE)</f>
        <v>1</v>
      </c>
      <c r="H64" s="16">
        <v>3</v>
      </c>
      <c r="I64" s="16">
        <v>1</v>
      </c>
      <c r="J64" s="16">
        <v>3</v>
      </c>
      <c r="K64" s="16">
        <v>-1</v>
      </c>
      <c r="L64" s="16">
        <f t="shared" si="22"/>
        <v>0</v>
      </c>
      <c r="M64" s="16" t="s">
        <v>5024</v>
      </c>
      <c r="N64" s="16">
        <f t="shared" si="23"/>
        <v>-1</v>
      </c>
      <c r="O64" s="16">
        <v>1</v>
      </c>
      <c r="P64" s="16">
        <v>0</v>
      </c>
      <c r="Q64" s="16">
        <v>1</v>
      </c>
      <c r="R64" s="16" cm="1">
        <f t="array" aca="1" ref="R64" ca="1">IF(P64&gt;0,INDIRECT(ADDRESS(MOD(ROW(O64)-1,1500)+1,P64,1,1,"rand_B")),IF(ISBLANK(P64),-1,0))</f>
        <v>0</v>
      </c>
      <c r="S64" s="16" t="e" cm="1">
        <f t="array" aca="1" ref="S64" ca="1">IF(AND(P64=0,O64&gt;0,Q64&gt;0),INDIRECT(ADDRESS(MOD(ROW(O64)-1,1500)+1,Q64,1,1,"rand_B")),IF(ISBLANK(Q64),-1,0))</f>
        <v>#VALUE!</v>
      </c>
      <c r="T64" s="16">
        <f t="shared" si="24"/>
        <v>0</v>
      </c>
      <c r="U64" s="16">
        <v>1</v>
      </c>
      <c r="V64" s="16">
        <v>0</v>
      </c>
      <c r="W64" s="16" t="s">
        <v>5024</v>
      </c>
      <c r="X64" s="16">
        <f t="shared" si="25"/>
        <v>-1</v>
      </c>
      <c r="Y64" s="16">
        <f t="shared" si="26"/>
        <v>0</v>
      </c>
      <c r="Z64" s="16">
        <v>0</v>
      </c>
      <c r="AA64" s="16">
        <v>0</v>
      </c>
      <c r="AB64" s="16" cm="1">
        <f t="array" aca="1" ref="AB64" ca="1">IF(Z64&gt;0,INDIRECT(ADDRESS(MOD(ROW(Y64)-1,1500)+1,Z64,1,1,"rand_C")),IF(ISBLANK(Z64),-1,0))</f>
        <v>0</v>
      </c>
      <c r="AC64" s="16" cm="1">
        <f t="array" aca="1" ref="AC64" ca="1">IF(AND(Z64=0,Y64&gt;0, AA64&gt;0),INDIRECT(ADDRESS(MOD(ROW(Y64)-1,1500)+1,AA64,1,1,"rand_C")),IF(ISBLANK(AA64),-1,0))</f>
        <v>0</v>
      </c>
      <c r="AD64" s="16">
        <f t="shared" si="27"/>
        <v>-1</v>
      </c>
      <c r="AE64" s="16" t="s">
        <v>5024</v>
      </c>
      <c r="AF64" s="16">
        <v>-1</v>
      </c>
      <c r="AG64" s="16" t="s">
        <v>5024</v>
      </c>
      <c r="AH64" s="16">
        <f t="shared" si="28"/>
        <v>-1</v>
      </c>
      <c r="AI64" s="16">
        <v>-1</v>
      </c>
      <c r="AJ64" s="16">
        <v>-1</v>
      </c>
      <c r="AK64" s="16">
        <f t="shared" si="29"/>
        <v>-1</v>
      </c>
      <c r="AL64" s="16">
        <v>-1</v>
      </c>
      <c r="AM64" s="16">
        <f t="shared" si="30"/>
        <v>-1</v>
      </c>
      <c r="AN64" s="16">
        <f t="shared" si="31"/>
        <v>0</v>
      </c>
      <c r="AO64" s="16">
        <v>-1</v>
      </c>
      <c r="AP64" s="16">
        <v>0</v>
      </c>
      <c r="AQ64" s="16">
        <v>0</v>
      </c>
      <c r="AR64" s="16" t="s">
        <v>5025</v>
      </c>
    </row>
    <row r="65" spans="1:44" x14ac:dyDescent="0.2">
      <c r="A65" s="15" t="s">
        <v>1183</v>
      </c>
      <c r="B65" s="4" t="str">
        <f>VLOOKUP(A65, PaperMeta!A$1:O$750, 6,FALSE)</f>
        <v>Helplessness experience and intentional (un-)binding: Control deprivation disrupts the implicit sense of agency.</v>
      </c>
      <c r="C65" s="15">
        <f>VLOOKUP(A65, PaperMeta!A$1:O$750, 2,FALSE)</f>
        <v>1</v>
      </c>
      <c r="D65" s="16">
        <v>1</v>
      </c>
      <c r="E65" s="20" t="s">
        <v>5174</v>
      </c>
      <c r="F65" s="16">
        <f>VLOOKUP($A65, ResearchPaper!$A$1:$L$750,11,FALSE)</f>
        <v>1</v>
      </c>
      <c r="G65" s="16">
        <f>VLOOKUP($A65, ResearchPaper!$A$1:$L$750,11,FALSE)</f>
        <v>1</v>
      </c>
      <c r="H65" s="16">
        <v>3</v>
      </c>
      <c r="I65" s="16">
        <v>1</v>
      </c>
      <c r="J65" s="16">
        <v>3</v>
      </c>
      <c r="K65" s="16">
        <v>-1</v>
      </c>
      <c r="L65" s="16">
        <f t="shared" si="22"/>
        <v>0</v>
      </c>
      <c r="M65" s="16" t="s">
        <v>5024</v>
      </c>
      <c r="N65" s="16">
        <f t="shared" si="23"/>
        <v>-1</v>
      </c>
      <c r="O65" s="16">
        <v>1</v>
      </c>
      <c r="P65" s="16">
        <v>0</v>
      </c>
      <c r="Q65" s="16">
        <v>1</v>
      </c>
      <c r="R65" s="16" cm="1">
        <f t="array" aca="1" ref="R65" ca="1">IF(P65&gt;0,INDIRECT(ADDRESS(MOD(ROW(O65)-1,1500)+1,P65,1,1,"rand_B")),IF(ISBLANK(P65),-1,0))</f>
        <v>0</v>
      </c>
      <c r="S65" s="16" t="e" cm="1">
        <f t="array" aca="1" ref="S65" ca="1">IF(AND(P65=0,O65&gt;0,Q65&gt;0),INDIRECT(ADDRESS(MOD(ROW(O65)-1,1500)+1,Q65,1,1,"rand_B")),IF(ISBLANK(Q65),-1,0))</f>
        <v>#VALUE!</v>
      </c>
      <c r="T65" s="16">
        <f t="shared" si="24"/>
        <v>0</v>
      </c>
      <c r="U65" s="16">
        <v>1</v>
      </c>
      <c r="V65" s="16">
        <v>0</v>
      </c>
      <c r="W65" s="16" t="s">
        <v>5024</v>
      </c>
      <c r="X65" s="16">
        <f t="shared" si="25"/>
        <v>-1</v>
      </c>
      <c r="Y65" s="16">
        <f t="shared" si="26"/>
        <v>0</v>
      </c>
      <c r="Z65" s="16">
        <v>0</v>
      </c>
      <c r="AA65" s="16">
        <v>0</v>
      </c>
      <c r="AB65" s="16" cm="1">
        <f t="array" aca="1" ref="AB65" ca="1">IF(Z65&gt;0,INDIRECT(ADDRESS(MOD(ROW(Y65)-1,1500)+1,Z65,1,1,"rand_C")),IF(ISBLANK(Z65),-1,0))</f>
        <v>0</v>
      </c>
      <c r="AC65" s="16" cm="1">
        <f t="array" aca="1" ref="AC65" ca="1">IF(AND(Z65=0,Y65&gt;0, AA65&gt;0),INDIRECT(ADDRESS(MOD(ROW(Y65)-1,1500)+1,AA65,1,1,"rand_C")),IF(ISBLANK(AA65),-1,0))</f>
        <v>0</v>
      </c>
      <c r="AD65" s="16">
        <f t="shared" si="27"/>
        <v>-1</v>
      </c>
      <c r="AE65" s="16" t="s">
        <v>5024</v>
      </c>
      <c r="AF65" s="16">
        <v>-1</v>
      </c>
      <c r="AG65" s="16" t="s">
        <v>5024</v>
      </c>
      <c r="AH65" s="16">
        <f t="shared" si="28"/>
        <v>-1</v>
      </c>
      <c r="AI65" s="16">
        <v>-1</v>
      </c>
      <c r="AJ65" s="16">
        <v>-1</v>
      </c>
      <c r="AK65" s="16">
        <f t="shared" si="29"/>
        <v>-1</v>
      </c>
      <c r="AL65" s="16">
        <v>-1</v>
      </c>
      <c r="AM65" s="16">
        <f t="shared" si="30"/>
        <v>-1</v>
      </c>
      <c r="AN65" s="16">
        <f t="shared" si="31"/>
        <v>0</v>
      </c>
      <c r="AO65" s="16">
        <v>-1</v>
      </c>
      <c r="AP65" s="16">
        <v>0</v>
      </c>
      <c r="AQ65" s="16">
        <v>0</v>
      </c>
      <c r="AR65" s="16" t="s">
        <v>5025</v>
      </c>
    </row>
    <row r="66" spans="1:44" x14ac:dyDescent="0.2">
      <c r="A66" s="15" t="s">
        <v>1183</v>
      </c>
      <c r="B66" s="4" t="str">
        <f>VLOOKUP(A66, PaperMeta!A$1:O$750, 6,FALSE)</f>
        <v>Helplessness experience and intentional (un-)binding: Control deprivation disrupts the implicit sense of agency.</v>
      </c>
      <c r="C66" s="15">
        <f>VLOOKUP(A66, PaperMeta!A$1:O$750, 2,FALSE)</f>
        <v>1</v>
      </c>
      <c r="D66" s="16">
        <v>1</v>
      </c>
      <c r="E66" s="20" t="s">
        <v>5175</v>
      </c>
      <c r="F66" s="16">
        <f>VLOOKUP($A66, ResearchPaper!$A$1:$L$750,11,FALSE)</f>
        <v>1</v>
      </c>
      <c r="G66" s="16">
        <f>VLOOKUP($A66, ResearchPaper!$A$1:$L$750,11,FALSE)</f>
        <v>1</v>
      </c>
      <c r="H66" s="16">
        <v>3</v>
      </c>
      <c r="I66" s="16">
        <v>1</v>
      </c>
      <c r="J66" s="16">
        <v>3</v>
      </c>
      <c r="K66" s="16">
        <v>-1</v>
      </c>
      <c r="L66" s="16">
        <f t="shared" si="22"/>
        <v>0</v>
      </c>
      <c r="M66" s="16" t="s">
        <v>5024</v>
      </c>
      <c r="N66" s="16">
        <f t="shared" si="23"/>
        <v>-1</v>
      </c>
      <c r="O66" s="16">
        <v>1</v>
      </c>
      <c r="P66" s="16">
        <v>0</v>
      </c>
      <c r="Q66" s="16">
        <v>1</v>
      </c>
      <c r="R66" s="16" cm="1">
        <f t="array" aca="1" ref="R66" ca="1">IF(P66&gt;0,INDIRECT(ADDRESS(MOD(ROW(O66)-1,1500)+1,P66,1,1,"rand_B")),IF(ISBLANK(P66),-1,0))</f>
        <v>0</v>
      </c>
      <c r="S66" s="16" t="e" cm="1">
        <f t="array" aca="1" ref="S66" ca="1">IF(AND(P66=0,O66&gt;0,Q66&gt;0),INDIRECT(ADDRESS(MOD(ROW(O66)-1,1500)+1,Q66,1,1,"rand_B")),IF(ISBLANK(Q66),-1,0))</f>
        <v>#VALUE!</v>
      </c>
      <c r="T66" s="16">
        <f t="shared" si="24"/>
        <v>0</v>
      </c>
      <c r="U66" s="16">
        <v>1</v>
      </c>
      <c r="V66" s="16">
        <v>0</v>
      </c>
      <c r="W66" s="16" t="s">
        <v>5024</v>
      </c>
      <c r="X66" s="16">
        <f t="shared" si="25"/>
        <v>-1</v>
      </c>
      <c r="Y66" s="16">
        <f t="shared" si="26"/>
        <v>0</v>
      </c>
      <c r="Z66" s="16">
        <v>0</v>
      </c>
      <c r="AA66" s="16">
        <v>0</v>
      </c>
      <c r="AB66" s="16" cm="1">
        <f t="array" aca="1" ref="AB66" ca="1">IF(Z66&gt;0,INDIRECT(ADDRESS(MOD(ROW(Y66)-1,1500)+1,Z66,1,1,"rand_C")),IF(ISBLANK(Z66),-1,0))</f>
        <v>0</v>
      </c>
      <c r="AC66" s="16" cm="1">
        <f t="array" aca="1" ref="AC66" ca="1">IF(AND(Z66=0,Y66&gt;0, AA66&gt;0),INDIRECT(ADDRESS(MOD(ROW(Y66)-1,1500)+1,AA66,1,1,"rand_C")),IF(ISBLANK(AA66),-1,0))</f>
        <v>0</v>
      </c>
      <c r="AD66" s="16">
        <f t="shared" si="27"/>
        <v>-1</v>
      </c>
      <c r="AE66" s="16" t="s">
        <v>5024</v>
      </c>
      <c r="AF66" s="16">
        <v>-1</v>
      </c>
      <c r="AG66" s="16" t="s">
        <v>5024</v>
      </c>
      <c r="AH66" s="16">
        <f t="shared" si="28"/>
        <v>-1</v>
      </c>
      <c r="AI66" s="16">
        <v>-1</v>
      </c>
      <c r="AJ66" s="16">
        <v>-1</v>
      </c>
      <c r="AK66" s="16">
        <f t="shared" si="29"/>
        <v>-1</v>
      </c>
      <c r="AL66" s="16">
        <v>-1</v>
      </c>
      <c r="AM66" s="16">
        <f t="shared" si="30"/>
        <v>-1</v>
      </c>
      <c r="AN66" s="16">
        <f t="shared" si="31"/>
        <v>0</v>
      </c>
      <c r="AO66" s="16">
        <v>-1</v>
      </c>
      <c r="AP66" s="16">
        <v>0</v>
      </c>
      <c r="AQ66" s="16">
        <v>0</v>
      </c>
      <c r="AR66" s="16" t="s">
        <v>5025</v>
      </c>
    </row>
    <row r="67" spans="1:44" x14ac:dyDescent="0.2">
      <c r="A67" s="15" t="s">
        <v>1183</v>
      </c>
      <c r="B67" s="4" t="str">
        <f>VLOOKUP(A67, PaperMeta!A$1:O$750, 6,FALSE)</f>
        <v>Helplessness experience and intentional (un-)binding: Control deprivation disrupts the implicit sense of agency.</v>
      </c>
      <c r="C67" s="15">
        <f>VLOOKUP(A67, PaperMeta!A$1:O$750, 2,FALSE)</f>
        <v>1</v>
      </c>
      <c r="D67" s="16">
        <v>1</v>
      </c>
      <c r="E67" s="20" t="s">
        <v>5229</v>
      </c>
      <c r="F67" s="16">
        <f>VLOOKUP($A67, ResearchPaper!$A$1:$L$750,11,FALSE)</f>
        <v>1</v>
      </c>
      <c r="G67" s="16">
        <f>VLOOKUP($A67, ResearchPaper!$A$1:$L$750,11,FALSE)</f>
        <v>1</v>
      </c>
      <c r="H67" s="16">
        <v>3</v>
      </c>
      <c r="I67" s="16">
        <v>1</v>
      </c>
      <c r="J67" s="16">
        <v>3</v>
      </c>
      <c r="K67" s="16">
        <v>-1</v>
      </c>
      <c r="L67" s="16">
        <f t="shared" si="22"/>
        <v>0</v>
      </c>
      <c r="M67" s="16" t="s">
        <v>5024</v>
      </c>
      <c r="N67" s="16">
        <f t="shared" si="23"/>
        <v>-1</v>
      </c>
      <c r="O67" s="16">
        <v>1</v>
      </c>
      <c r="P67" s="16">
        <v>1</v>
      </c>
      <c r="Q67" s="16">
        <v>0</v>
      </c>
      <c r="R67" s="16" t="e" cm="1">
        <f t="array" aca="1" ref="R67" ca="1">IF(P67&gt;0,INDIRECT(ADDRESS(MOD(ROW(O67)-1,1500)+1,P67,1,1,"rand_B")),IF(ISBLANK(P67),-1,0))</f>
        <v>#VALUE!</v>
      </c>
      <c r="S67" s="16" cm="1">
        <f t="array" aca="1" ref="S67" ca="1">IF(AND(P67=0,O67&gt;0,Q67&gt;0),INDIRECT(ADDRESS(MOD(ROW(O67)-1,1500)+1,Q67,1,1,"rand_B")),IF(ISBLANK(Q67),-1,0))</f>
        <v>0</v>
      </c>
      <c r="T67" s="16">
        <f t="shared" si="24"/>
        <v>1</v>
      </c>
      <c r="U67" s="16">
        <v>1</v>
      </c>
      <c r="V67" s="16">
        <v>0</v>
      </c>
      <c r="W67" s="16" t="s">
        <v>5024</v>
      </c>
      <c r="X67" s="16">
        <f t="shared" si="25"/>
        <v>0</v>
      </c>
      <c r="Y67" s="16">
        <f t="shared" si="26"/>
        <v>0</v>
      </c>
      <c r="Z67" s="16">
        <v>0</v>
      </c>
      <c r="AA67" s="16">
        <v>0</v>
      </c>
      <c r="AB67" s="16" cm="1">
        <f t="array" aca="1" ref="AB67" ca="1">IF(Z67&gt;0,INDIRECT(ADDRESS(MOD(ROW(Y67)-1,1500)+1,Z67,1,1,"rand_C")),IF(ISBLANK(Z67),-1,0))</f>
        <v>0</v>
      </c>
      <c r="AC67" s="16" cm="1">
        <f t="array" aca="1" ref="AC67" ca="1">IF(AND(Z67=0,Y67&gt;0, AA67&gt;0),INDIRECT(ADDRESS(MOD(ROW(Y67)-1,1500)+1,AA67,1,1,"rand_C")),IF(ISBLANK(AA67),-1,0))</f>
        <v>0</v>
      </c>
      <c r="AD67" s="16">
        <f t="shared" si="27"/>
        <v>-1</v>
      </c>
      <c r="AE67" s="16" t="s">
        <v>5024</v>
      </c>
      <c r="AF67" s="16">
        <v>-1</v>
      </c>
      <c r="AG67" s="16" t="s">
        <v>5024</v>
      </c>
      <c r="AH67" s="16">
        <f t="shared" si="28"/>
        <v>-1</v>
      </c>
      <c r="AI67" s="16">
        <v>-1</v>
      </c>
      <c r="AJ67" s="16">
        <v>-1</v>
      </c>
      <c r="AK67" s="16">
        <f t="shared" si="29"/>
        <v>-1</v>
      </c>
      <c r="AL67" s="16">
        <v>-1</v>
      </c>
      <c r="AM67" s="16">
        <f t="shared" si="30"/>
        <v>-1</v>
      </c>
      <c r="AN67" s="16">
        <f t="shared" si="31"/>
        <v>0</v>
      </c>
      <c r="AO67" s="16">
        <v>-1</v>
      </c>
      <c r="AP67" s="16">
        <v>0</v>
      </c>
      <c r="AQ67" s="16">
        <v>0</v>
      </c>
      <c r="AR67" s="16" t="s">
        <v>5025</v>
      </c>
    </row>
    <row r="68" spans="1:44" x14ac:dyDescent="0.2">
      <c r="A68" s="15" t="s">
        <v>1183</v>
      </c>
      <c r="B68" s="4" t="str">
        <f>VLOOKUP(A68, PaperMeta!A$1:O$750, 6,FALSE)</f>
        <v>Helplessness experience and intentional (un-)binding: Control deprivation disrupts the implicit sense of agency.</v>
      </c>
      <c r="C68" s="15">
        <f>VLOOKUP(A68, PaperMeta!A$1:O$750, 2,FALSE)</f>
        <v>1</v>
      </c>
      <c r="D68" s="16">
        <v>2</v>
      </c>
      <c r="E68" s="20" t="s">
        <v>5176</v>
      </c>
      <c r="F68" s="16">
        <f>VLOOKUP($A68, ResearchPaper!$A$1:$L$750,11,FALSE)</f>
        <v>1</v>
      </c>
      <c r="G68" s="16">
        <f>VLOOKUP($A68, ResearchPaper!$A$1:$L$750,11,FALSE)</f>
        <v>1</v>
      </c>
      <c r="H68" s="16">
        <v>5</v>
      </c>
      <c r="I68" s="16">
        <v>1</v>
      </c>
      <c r="J68" s="16">
        <v>5</v>
      </c>
      <c r="K68" s="16">
        <v>-1</v>
      </c>
      <c r="L68" s="16">
        <f t="shared" si="22"/>
        <v>0</v>
      </c>
      <c r="M68" s="16" t="s">
        <v>5024</v>
      </c>
      <c r="N68" s="16">
        <f t="shared" si="23"/>
        <v>-1</v>
      </c>
      <c r="O68" s="16">
        <v>1</v>
      </c>
      <c r="P68" s="16">
        <v>1</v>
      </c>
      <c r="Q68" s="16">
        <v>0</v>
      </c>
      <c r="R68" s="16" t="e" cm="1">
        <f t="array" aca="1" ref="R68" ca="1">IF(P68&gt;0,INDIRECT(ADDRESS(MOD(ROW(O68)-1,1500)+1,P68,1,1,"rand_B")),IF(ISBLANK(P68),-1,0))</f>
        <v>#VALUE!</v>
      </c>
      <c r="S68" s="16" cm="1">
        <f t="array" aca="1" ref="S68" ca="1">IF(AND(P68=0,O68&gt;0,Q68&gt;0),INDIRECT(ADDRESS(MOD(ROW(O68)-1,1500)+1,Q68,1,1,"rand_B")),IF(ISBLANK(Q68),-1,0))</f>
        <v>0</v>
      </c>
      <c r="T68" s="16">
        <f t="shared" si="24"/>
        <v>1</v>
      </c>
      <c r="U68" s="16">
        <v>1</v>
      </c>
      <c r="V68" s="16">
        <v>0</v>
      </c>
      <c r="W68" s="16" t="s">
        <v>5024</v>
      </c>
      <c r="X68" s="16">
        <f t="shared" si="25"/>
        <v>0</v>
      </c>
      <c r="Y68" s="16">
        <f t="shared" si="26"/>
        <v>0</v>
      </c>
      <c r="Z68" s="16">
        <v>0</v>
      </c>
      <c r="AA68" s="16">
        <v>0</v>
      </c>
      <c r="AB68" s="16" cm="1">
        <f t="array" aca="1" ref="AB68" ca="1">IF(Z68&gt;0,INDIRECT(ADDRESS(MOD(ROW(Y68)-1,1500)+1,Z68,1,1,"rand_C")),IF(ISBLANK(Z68),-1,0))</f>
        <v>0</v>
      </c>
      <c r="AC68" s="16" cm="1">
        <f t="array" aca="1" ref="AC68" ca="1">IF(AND(Z68=0,Y68&gt;0, AA68&gt;0),INDIRECT(ADDRESS(MOD(ROW(Y68)-1,1500)+1,AA68,1,1,"rand_C")),IF(ISBLANK(AA68),-1,0))</f>
        <v>0</v>
      </c>
      <c r="AD68" s="16">
        <f t="shared" si="27"/>
        <v>-1</v>
      </c>
      <c r="AE68" s="16" t="s">
        <v>5024</v>
      </c>
      <c r="AF68" s="16">
        <v>-1</v>
      </c>
      <c r="AG68" s="16" t="s">
        <v>5024</v>
      </c>
      <c r="AH68" s="16">
        <f t="shared" si="28"/>
        <v>-1</v>
      </c>
      <c r="AI68" s="16">
        <v>-1</v>
      </c>
      <c r="AJ68" s="16">
        <v>-1</v>
      </c>
      <c r="AK68" s="16">
        <f t="shared" si="29"/>
        <v>-1</v>
      </c>
      <c r="AL68" s="16">
        <v>-1</v>
      </c>
      <c r="AM68" s="16">
        <f t="shared" si="30"/>
        <v>-1</v>
      </c>
      <c r="AN68" s="16">
        <f t="shared" si="31"/>
        <v>0</v>
      </c>
      <c r="AO68" s="16">
        <v>-1</v>
      </c>
      <c r="AP68" s="16">
        <v>0</v>
      </c>
      <c r="AQ68" s="16">
        <v>0</v>
      </c>
      <c r="AR68" s="16" t="s">
        <v>5025</v>
      </c>
    </row>
    <row r="69" spans="1:44" x14ac:dyDescent="0.2">
      <c r="A69" s="15" t="s">
        <v>1183</v>
      </c>
      <c r="B69" s="4" t="str">
        <f>VLOOKUP(A69, PaperMeta!A$1:O$750, 6,FALSE)</f>
        <v>Helplessness experience and intentional (un-)binding: Control deprivation disrupts the implicit sense of agency.</v>
      </c>
      <c r="C69" s="15">
        <f>VLOOKUP(A69, PaperMeta!A$1:O$750, 2,FALSE)</f>
        <v>1</v>
      </c>
      <c r="D69" s="16">
        <v>2</v>
      </c>
      <c r="E69" s="20" t="s">
        <v>5170</v>
      </c>
      <c r="F69" s="16">
        <f>VLOOKUP($A69, ResearchPaper!$A$1:$L$750,11,FALSE)</f>
        <v>1</v>
      </c>
      <c r="G69" s="16">
        <f>VLOOKUP($A69, ResearchPaper!$A$1:$L$750,11,FALSE)</f>
        <v>1</v>
      </c>
      <c r="H69" s="16">
        <v>5</v>
      </c>
      <c r="I69" s="16">
        <v>1</v>
      </c>
      <c r="J69" s="16">
        <v>5</v>
      </c>
      <c r="K69" s="16">
        <v>-1</v>
      </c>
      <c r="L69" s="16">
        <f t="shared" si="22"/>
        <v>0</v>
      </c>
      <c r="M69" s="16" t="s">
        <v>5024</v>
      </c>
      <c r="N69" s="16">
        <f t="shared" si="23"/>
        <v>-1</v>
      </c>
      <c r="O69" s="16">
        <v>1</v>
      </c>
      <c r="P69" s="16">
        <v>1</v>
      </c>
      <c r="Q69" s="16">
        <v>0</v>
      </c>
      <c r="R69" s="16" t="e" cm="1">
        <f t="array" aca="1" ref="R69" ca="1">IF(P69&gt;0,INDIRECT(ADDRESS(MOD(ROW(O69)-1,1500)+1,P69,1,1,"rand_B")),IF(ISBLANK(P69),-1,0))</f>
        <v>#VALUE!</v>
      </c>
      <c r="S69" s="16" cm="1">
        <f t="array" aca="1" ref="S69" ca="1">IF(AND(P69=0,O69&gt;0,Q69&gt;0),INDIRECT(ADDRESS(MOD(ROW(O69)-1,1500)+1,Q69,1,1,"rand_B")),IF(ISBLANK(Q69),-1,0))</f>
        <v>0</v>
      </c>
      <c r="T69" s="16">
        <f t="shared" si="24"/>
        <v>1</v>
      </c>
      <c r="U69" s="16">
        <v>1</v>
      </c>
      <c r="V69" s="16">
        <v>0</v>
      </c>
      <c r="W69" s="16" t="s">
        <v>5024</v>
      </c>
      <c r="X69" s="16">
        <f t="shared" si="25"/>
        <v>0</v>
      </c>
      <c r="Y69" s="16">
        <f t="shared" si="26"/>
        <v>0</v>
      </c>
      <c r="Z69" s="16">
        <v>0</v>
      </c>
      <c r="AA69" s="16">
        <v>0</v>
      </c>
      <c r="AB69" s="16" cm="1">
        <f t="array" aca="1" ref="AB69" ca="1">IF(Z69&gt;0,INDIRECT(ADDRESS(MOD(ROW(Y69)-1,1500)+1,Z69,1,1,"rand_C")),IF(ISBLANK(Z69),-1,0))</f>
        <v>0</v>
      </c>
      <c r="AC69" s="16" cm="1">
        <f t="array" aca="1" ref="AC69" ca="1">IF(AND(Z69=0,Y69&gt;0, AA69&gt;0),INDIRECT(ADDRESS(MOD(ROW(Y69)-1,1500)+1,AA69,1,1,"rand_C")),IF(ISBLANK(AA69),-1,0))</f>
        <v>0</v>
      </c>
      <c r="AD69" s="16">
        <f t="shared" si="27"/>
        <v>-1</v>
      </c>
      <c r="AE69" s="16" t="s">
        <v>5024</v>
      </c>
      <c r="AF69" s="16">
        <v>-1</v>
      </c>
      <c r="AG69" s="16" t="s">
        <v>5024</v>
      </c>
      <c r="AH69" s="16">
        <f t="shared" si="28"/>
        <v>-1</v>
      </c>
      <c r="AI69" s="16">
        <v>-1</v>
      </c>
      <c r="AJ69" s="16">
        <v>-1</v>
      </c>
      <c r="AK69" s="16">
        <f t="shared" si="29"/>
        <v>-1</v>
      </c>
      <c r="AL69" s="16">
        <v>-1</v>
      </c>
      <c r="AM69" s="16">
        <f t="shared" si="30"/>
        <v>-1</v>
      </c>
      <c r="AN69" s="16">
        <f t="shared" si="31"/>
        <v>0</v>
      </c>
      <c r="AO69" s="16">
        <v>-1</v>
      </c>
      <c r="AP69" s="16">
        <v>0</v>
      </c>
      <c r="AQ69" s="16">
        <v>0</v>
      </c>
      <c r="AR69" s="16" t="s">
        <v>5025</v>
      </c>
    </row>
    <row r="70" spans="1:44" x14ac:dyDescent="0.2">
      <c r="A70" s="15" t="s">
        <v>1183</v>
      </c>
      <c r="B70" s="4" t="str">
        <f>VLOOKUP(A70, PaperMeta!A$1:O$750, 6,FALSE)</f>
        <v>Helplessness experience and intentional (un-)binding: Control deprivation disrupts the implicit sense of agency.</v>
      </c>
      <c r="C70" s="15">
        <f>VLOOKUP(A70, PaperMeta!A$1:O$750, 2,FALSE)</f>
        <v>1</v>
      </c>
      <c r="D70" s="16">
        <v>2</v>
      </c>
      <c r="E70" s="20" t="s">
        <v>5171</v>
      </c>
      <c r="F70" s="16">
        <f>VLOOKUP($A70, ResearchPaper!$A$1:$L$750,11,FALSE)</f>
        <v>1</v>
      </c>
      <c r="G70" s="16">
        <f>VLOOKUP($A70, ResearchPaper!$A$1:$L$750,11,FALSE)</f>
        <v>1</v>
      </c>
      <c r="H70" s="16">
        <v>5</v>
      </c>
      <c r="I70" s="16">
        <v>1</v>
      </c>
      <c r="J70" s="16">
        <v>5</v>
      </c>
      <c r="K70" s="16">
        <v>-1</v>
      </c>
      <c r="L70" s="16">
        <f t="shared" si="22"/>
        <v>0</v>
      </c>
      <c r="M70" s="16" t="s">
        <v>5024</v>
      </c>
      <c r="N70" s="16">
        <f t="shared" si="23"/>
        <v>-1</v>
      </c>
      <c r="O70" s="16">
        <v>1</v>
      </c>
      <c r="P70" s="16">
        <v>1</v>
      </c>
      <c r="Q70" s="16">
        <v>0</v>
      </c>
      <c r="R70" s="16" t="e" cm="1">
        <f t="array" aca="1" ref="R70" ca="1">IF(P70&gt;0,INDIRECT(ADDRESS(MOD(ROW(O70)-1,1500)+1,P70,1,1,"rand_B")),IF(ISBLANK(P70),-1,0))</f>
        <v>#VALUE!</v>
      </c>
      <c r="S70" s="16" cm="1">
        <f t="array" aca="1" ref="S70" ca="1">IF(AND(P70=0,O70&gt;0,Q70&gt;0),INDIRECT(ADDRESS(MOD(ROW(O70)-1,1500)+1,Q70,1,1,"rand_B")),IF(ISBLANK(Q70),-1,0))</f>
        <v>0</v>
      </c>
      <c r="T70" s="16">
        <f t="shared" si="24"/>
        <v>1</v>
      </c>
      <c r="U70" s="16">
        <v>1</v>
      </c>
      <c r="V70" s="16">
        <v>0</v>
      </c>
      <c r="W70" s="16" t="s">
        <v>5024</v>
      </c>
      <c r="X70" s="16">
        <f t="shared" si="25"/>
        <v>0</v>
      </c>
      <c r="Y70" s="16">
        <f t="shared" si="26"/>
        <v>0</v>
      </c>
      <c r="Z70" s="16">
        <v>0</v>
      </c>
      <c r="AA70" s="16">
        <v>0</v>
      </c>
      <c r="AB70" s="16" cm="1">
        <f t="array" aca="1" ref="AB70" ca="1">IF(Z70&gt;0,INDIRECT(ADDRESS(MOD(ROW(Y70)-1,1500)+1,Z70,1,1,"rand_C")),IF(ISBLANK(Z70),-1,0))</f>
        <v>0</v>
      </c>
      <c r="AC70" s="16" cm="1">
        <f t="array" aca="1" ref="AC70" ca="1">IF(AND(Z70=0,Y70&gt;0, AA70&gt;0),INDIRECT(ADDRESS(MOD(ROW(Y70)-1,1500)+1,AA70,1,1,"rand_C")),IF(ISBLANK(AA70),-1,0))</f>
        <v>0</v>
      </c>
      <c r="AD70" s="16">
        <f t="shared" si="27"/>
        <v>-1</v>
      </c>
      <c r="AE70" s="16" t="s">
        <v>5024</v>
      </c>
      <c r="AF70" s="16">
        <v>-1</v>
      </c>
      <c r="AG70" s="16" t="s">
        <v>5024</v>
      </c>
      <c r="AH70" s="16">
        <f t="shared" si="28"/>
        <v>-1</v>
      </c>
      <c r="AI70" s="16">
        <v>-1</v>
      </c>
      <c r="AJ70" s="16">
        <v>-1</v>
      </c>
      <c r="AK70" s="16">
        <f t="shared" si="29"/>
        <v>-1</v>
      </c>
      <c r="AL70" s="16">
        <v>-1</v>
      </c>
      <c r="AM70" s="16">
        <f t="shared" si="30"/>
        <v>-1</v>
      </c>
      <c r="AN70" s="16">
        <f t="shared" si="31"/>
        <v>0</v>
      </c>
      <c r="AO70" s="16">
        <v>-1</v>
      </c>
      <c r="AP70" s="16">
        <v>0</v>
      </c>
      <c r="AQ70" s="16">
        <v>0</v>
      </c>
      <c r="AR70" s="16" t="s">
        <v>5025</v>
      </c>
    </row>
    <row r="71" spans="1:44" x14ac:dyDescent="0.2">
      <c r="A71" s="15" t="s">
        <v>1183</v>
      </c>
      <c r="B71" s="4" t="str">
        <f>VLOOKUP(A71, PaperMeta!A$1:O$750, 6,FALSE)</f>
        <v>Helplessness experience and intentional (un-)binding: Control deprivation disrupts the implicit sense of agency.</v>
      </c>
      <c r="C71" s="15">
        <f>VLOOKUP(A71, PaperMeta!A$1:O$750, 2,FALSE)</f>
        <v>1</v>
      </c>
      <c r="D71" s="16">
        <v>2</v>
      </c>
      <c r="E71" s="20" t="s">
        <v>5172</v>
      </c>
      <c r="F71" s="16">
        <f>VLOOKUP($A71, ResearchPaper!$A$1:$L$750,11,FALSE)</f>
        <v>1</v>
      </c>
      <c r="G71" s="16">
        <f>VLOOKUP($A71, ResearchPaper!$A$1:$L$750,11,FALSE)</f>
        <v>1</v>
      </c>
      <c r="H71" s="16">
        <v>5</v>
      </c>
      <c r="I71" s="16">
        <v>1</v>
      </c>
      <c r="J71" s="16">
        <v>5</v>
      </c>
      <c r="K71" s="16">
        <v>-1</v>
      </c>
      <c r="L71" s="16">
        <f t="shared" si="22"/>
        <v>0</v>
      </c>
      <c r="M71" s="16" t="s">
        <v>5024</v>
      </c>
      <c r="N71" s="16">
        <f t="shared" si="23"/>
        <v>-1</v>
      </c>
      <c r="O71" s="16">
        <v>1</v>
      </c>
      <c r="P71" s="16">
        <v>1</v>
      </c>
      <c r="Q71" s="16">
        <v>0</v>
      </c>
      <c r="R71" s="16" t="e" cm="1">
        <f t="array" aca="1" ref="R71" ca="1">IF(P71&gt;0,INDIRECT(ADDRESS(MOD(ROW(O71)-1,1500)+1,P71,1,1,"rand_B")),IF(ISBLANK(P71),-1,0))</f>
        <v>#VALUE!</v>
      </c>
      <c r="S71" s="16" cm="1">
        <f t="array" aca="1" ref="S71" ca="1">IF(AND(P71=0,O71&gt;0,Q71&gt;0),INDIRECT(ADDRESS(MOD(ROW(O71)-1,1500)+1,Q71,1,1,"rand_B")),IF(ISBLANK(Q71),-1,0))</f>
        <v>0</v>
      </c>
      <c r="T71" s="16">
        <f t="shared" si="24"/>
        <v>1</v>
      </c>
      <c r="U71" s="16">
        <v>1</v>
      </c>
      <c r="V71" s="16">
        <v>0</v>
      </c>
      <c r="W71" s="16" t="s">
        <v>5024</v>
      </c>
      <c r="X71" s="16">
        <f t="shared" si="25"/>
        <v>0</v>
      </c>
      <c r="Y71" s="16">
        <f t="shared" si="26"/>
        <v>0</v>
      </c>
      <c r="Z71" s="16">
        <v>0</v>
      </c>
      <c r="AA71" s="16">
        <v>0</v>
      </c>
      <c r="AB71" s="16" cm="1">
        <f t="array" aca="1" ref="AB71" ca="1">IF(Z71&gt;0,INDIRECT(ADDRESS(MOD(ROW(Y71)-1,1500)+1,Z71,1,1,"rand_C")),IF(ISBLANK(Z71),-1,0))</f>
        <v>0</v>
      </c>
      <c r="AC71" s="16" cm="1">
        <f t="array" aca="1" ref="AC71" ca="1">IF(AND(Z71=0,Y71&gt;0, AA71&gt;0),INDIRECT(ADDRESS(MOD(ROW(Y71)-1,1500)+1,AA71,1,1,"rand_C")),IF(ISBLANK(AA71),-1,0))</f>
        <v>0</v>
      </c>
      <c r="AD71" s="16">
        <f t="shared" si="27"/>
        <v>-1</v>
      </c>
      <c r="AE71" s="16" t="s">
        <v>5024</v>
      </c>
      <c r="AF71" s="16">
        <v>-1</v>
      </c>
      <c r="AG71" s="16" t="s">
        <v>5024</v>
      </c>
      <c r="AH71" s="16">
        <f t="shared" si="28"/>
        <v>-1</v>
      </c>
      <c r="AI71" s="16">
        <v>-1</v>
      </c>
      <c r="AJ71" s="16">
        <v>-1</v>
      </c>
      <c r="AK71" s="16">
        <f t="shared" si="29"/>
        <v>-1</v>
      </c>
      <c r="AL71" s="16">
        <v>-1</v>
      </c>
      <c r="AM71" s="16">
        <f t="shared" si="30"/>
        <v>-1</v>
      </c>
      <c r="AN71" s="16">
        <f t="shared" si="31"/>
        <v>0</v>
      </c>
      <c r="AO71" s="16">
        <v>-1</v>
      </c>
      <c r="AP71" s="16">
        <v>0</v>
      </c>
      <c r="AQ71" s="16">
        <v>0</v>
      </c>
      <c r="AR71" s="16" t="s">
        <v>5025</v>
      </c>
    </row>
    <row r="72" spans="1:44" x14ac:dyDescent="0.2">
      <c r="A72" s="15" t="s">
        <v>1183</v>
      </c>
      <c r="B72" s="4" t="str">
        <f>VLOOKUP(A72, PaperMeta!A$1:O$750, 6,FALSE)</f>
        <v>Helplessness experience and intentional (un-)binding: Control deprivation disrupts the implicit sense of agency.</v>
      </c>
      <c r="C72" s="15">
        <f>VLOOKUP(A72, PaperMeta!A$1:O$750, 2,FALSE)</f>
        <v>1</v>
      </c>
      <c r="D72" s="16">
        <v>2</v>
      </c>
      <c r="E72" s="20" t="s">
        <v>5173</v>
      </c>
      <c r="F72" s="16">
        <f>VLOOKUP($A72, ResearchPaper!$A$1:$L$750,11,FALSE)</f>
        <v>1</v>
      </c>
      <c r="G72" s="16">
        <f>VLOOKUP($A72, ResearchPaper!$A$1:$L$750,11,FALSE)</f>
        <v>1</v>
      </c>
      <c r="H72" s="16">
        <v>5</v>
      </c>
      <c r="I72" s="16">
        <v>1</v>
      </c>
      <c r="J72" s="16">
        <v>5</v>
      </c>
      <c r="K72" s="16">
        <v>-1</v>
      </c>
      <c r="L72" s="16">
        <f t="shared" si="22"/>
        <v>0</v>
      </c>
      <c r="M72" s="16" t="s">
        <v>5024</v>
      </c>
      <c r="N72" s="16">
        <f t="shared" si="23"/>
        <v>-1</v>
      </c>
      <c r="O72" s="16">
        <v>1</v>
      </c>
      <c r="P72" s="16">
        <v>1</v>
      </c>
      <c r="Q72" s="16">
        <v>0</v>
      </c>
      <c r="R72" s="16" t="e" cm="1">
        <f t="array" aca="1" ref="R72" ca="1">IF(P72&gt;0,INDIRECT(ADDRESS(MOD(ROW(O72)-1,1500)+1,P72,1,1,"rand_B")),IF(ISBLANK(P72),-1,0))</f>
        <v>#VALUE!</v>
      </c>
      <c r="S72" s="16" cm="1">
        <f t="array" aca="1" ref="S72" ca="1">IF(AND(P72=0,O72&gt;0,Q72&gt;0),INDIRECT(ADDRESS(MOD(ROW(O72)-1,1500)+1,Q72,1,1,"rand_B")),IF(ISBLANK(Q72),-1,0))</f>
        <v>0</v>
      </c>
      <c r="T72" s="16">
        <f t="shared" si="24"/>
        <v>1</v>
      </c>
      <c r="U72" s="16">
        <v>1</v>
      </c>
      <c r="V72" s="16">
        <v>0</v>
      </c>
      <c r="W72" s="16" t="s">
        <v>5024</v>
      </c>
      <c r="X72" s="16">
        <f t="shared" si="25"/>
        <v>0</v>
      </c>
      <c r="Y72" s="16">
        <f t="shared" si="26"/>
        <v>0</v>
      </c>
      <c r="Z72" s="16">
        <v>0</v>
      </c>
      <c r="AA72" s="16">
        <v>0</v>
      </c>
      <c r="AB72" s="16" cm="1">
        <f t="array" aca="1" ref="AB72" ca="1">IF(Z72&gt;0,INDIRECT(ADDRESS(MOD(ROW(Y72)-1,1500)+1,Z72,1,1,"rand_C")),IF(ISBLANK(Z72),-1,0))</f>
        <v>0</v>
      </c>
      <c r="AC72" s="16" cm="1">
        <f t="array" aca="1" ref="AC72" ca="1">IF(AND(Z72=0,Y72&gt;0, AA72&gt;0),INDIRECT(ADDRESS(MOD(ROW(Y72)-1,1500)+1,AA72,1,1,"rand_C")),IF(ISBLANK(AA72),-1,0))</f>
        <v>0</v>
      </c>
      <c r="AD72" s="16">
        <f t="shared" si="27"/>
        <v>-1</v>
      </c>
      <c r="AE72" s="16" t="s">
        <v>5024</v>
      </c>
      <c r="AF72" s="16">
        <v>-1</v>
      </c>
      <c r="AG72" s="16" t="s">
        <v>5024</v>
      </c>
      <c r="AH72" s="16">
        <f t="shared" si="28"/>
        <v>-1</v>
      </c>
      <c r="AI72" s="16">
        <v>-1</v>
      </c>
      <c r="AJ72" s="16">
        <v>-1</v>
      </c>
      <c r="AK72" s="16">
        <f t="shared" si="29"/>
        <v>-1</v>
      </c>
      <c r="AL72" s="16">
        <v>-1</v>
      </c>
      <c r="AM72" s="16">
        <f t="shared" si="30"/>
        <v>-1</v>
      </c>
      <c r="AN72" s="16">
        <f t="shared" si="31"/>
        <v>0</v>
      </c>
      <c r="AO72" s="16">
        <v>-1</v>
      </c>
      <c r="AP72" s="16">
        <v>0</v>
      </c>
      <c r="AQ72" s="16">
        <v>0</v>
      </c>
      <c r="AR72" s="16" t="s">
        <v>5025</v>
      </c>
    </row>
    <row r="73" spans="1:44" x14ac:dyDescent="0.2">
      <c r="A73" s="15" t="s">
        <v>1183</v>
      </c>
      <c r="B73" s="4" t="str">
        <f>VLOOKUP(A73, PaperMeta!A$1:O$750, 6,FALSE)</f>
        <v>Helplessness experience and intentional (un-)binding: Control deprivation disrupts the implicit sense of agency.</v>
      </c>
      <c r="C73" s="15">
        <f>VLOOKUP(A73, PaperMeta!A$1:O$750, 2,FALSE)</f>
        <v>1</v>
      </c>
      <c r="D73" s="16">
        <v>2</v>
      </c>
      <c r="E73" s="20" t="s">
        <v>5174</v>
      </c>
      <c r="F73" s="16">
        <f>VLOOKUP($A73, ResearchPaper!$A$1:$L$750,11,FALSE)</f>
        <v>1</v>
      </c>
      <c r="G73" s="16">
        <f>VLOOKUP($A73, ResearchPaper!$A$1:$L$750,11,FALSE)</f>
        <v>1</v>
      </c>
      <c r="H73" s="16">
        <v>5</v>
      </c>
      <c r="I73" s="16">
        <v>1</v>
      </c>
      <c r="J73" s="16">
        <v>5</v>
      </c>
      <c r="K73" s="16">
        <v>-1</v>
      </c>
      <c r="L73" s="16">
        <f t="shared" si="22"/>
        <v>0</v>
      </c>
      <c r="M73" s="16" t="s">
        <v>5024</v>
      </c>
      <c r="N73" s="16">
        <f t="shared" si="23"/>
        <v>-1</v>
      </c>
      <c r="O73" s="16">
        <v>1</v>
      </c>
      <c r="P73" s="16">
        <v>1</v>
      </c>
      <c r="Q73" s="16">
        <v>0</v>
      </c>
      <c r="R73" s="16" t="e" cm="1">
        <f t="array" aca="1" ref="R73" ca="1">IF(P73&gt;0,INDIRECT(ADDRESS(MOD(ROW(O73)-1,1500)+1,P73,1,1,"rand_B")),IF(ISBLANK(P73),-1,0))</f>
        <v>#VALUE!</v>
      </c>
      <c r="S73" s="16" cm="1">
        <f t="array" aca="1" ref="S73" ca="1">IF(AND(P73=0,O73&gt;0,Q73&gt;0),INDIRECT(ADDRESS(MOD(ROW(O73)-1,1500)+1,Q73,1,1,"rand_B")),IF(ISBLANK(Q73),-1,0))</f>
        <v>0</v>
      </c>
      <c r="T73" s="16">
        <f t="shared" si="24"/>
        <v>1</v>
      </c>
      <c r="U73" s="16">
        <v>1</v>
      </c>
      <c r="V73" s="16">
        <v>0</v>
      </c>
      <c r="W73" s="16" t="s">
        <v>5024</v>
      </c>
      <c r="X73" s="16">
        <f t="shared" si="25"/>
        <v>0</v>
      </c>
      <c r="Y73" s="16">
        <f t="shared" si="26"/>
        <v>0</v>
      </c>
      <c r="Z73" s="16">
        <v>0</v>
      </c>
      <c r="AA73" s="16">
        <v>0</v>
      </c>
      <c r="AB73" s="16" cm="1">
        <f t="array" aca="1" ref="AB73" ca="1">IF(Z73&gt;0,INDIRECT(ADDRESS(MOD(ROW(Y73)-1,1500)+1,Z73,1,1,"rand_C")),IF(ISBLANK(Z73),-1,0))</f>
        <v>0</v>
      </c>
      <c r="AC73" s="16" cm="1">
        <f t="array" aca="1" ref="AC73" ca="1">IF(AND(Z73=0,Y73&gt;0, AA73&gt;0),INDIRECT(ADDRESS(MOD(ROW(Y73)-1,1500)+1,AA73,1,1,"rand_C")),IF(ISBLANK(AA73),-1,0))</f>
        <v>0</v>
      </c>
      <c r="AD73" s="16">
        <f t="shared" si="27"/>
        <v>-1</v>
      </c>
      <c r="AE73" s="16" t="s">
        <v>5024</v>
      </c>
      <c r="AF73" s="16">
        <v>-1</v>
      </c>
      <c r="AG73" s="16" t="s">
        <v>5024</v>
      </c>
      <c r="AH73" s="16">
        <f t="shared" si="28"/>
        <v>-1</v>
      </c>
      <c r="AI73" s="16">
        <v>-1</v>
      </c>
      <c r="AJ73" s="16">
        <v>-1</v>
      </c>
      <c r="AK73" s="16">
        <f t="shared" si="29"/>
        <v>-1</v>
      </c>
      <c r="AL73" s="16">
        <v>-1</v>
      </c>
      <c r="AM73" s="16">
        <f t="shared" si="30"/>
        <v>-1</v>
      </c>
      <c r="AN73" s="16">
        <f t="shared" si="31"/>
        <v>0</v>
      </c>
      <c r="AO73" s="16">
        <v>-1</v>
      </c>
      <c r="AP73" s="16">
        <v>0</v>
      </c>
      <c r="AQ73" s="16">
        <v>0</v>
      </c>
      <c r="AR73" s="16" t="s">
        <v>5025</v>
      </c>
    </row>
    <row r="74" spans="1:44" x14ac:dyDescent="0.2">
      <c r="A74" s="15" t="s">
        <v>1183</v>
      </c>
      <c r="B74" s="4" t="str">
        <f>VLOOKUP(A74, PaperMeta!A$1:O$750, 6,FALSE)</f>
        <v>Helplessness experience and intentional (un-)binding: Control deprivation disrupts the implicit sense of agency.</v>
      </c>
      <c r="C74" s="15">
        <f>VLOOKUP(A74, PaperMeta!A$1:O$750, 2,FALSE)</f>
        <v>1</v>
      </c>
      <c r="D74" s="16">
        <v>2</v>
      </c>
      <c r="E74" s="20" t="s">
        <v>5175</v>
      </c>
      <c r="F74" s="16">
        <f>VLOOKUP($A74, ResearchPaper!$A$1:$L$750,11,FALSE)</f>
        <v>1</v>
      </c>
      <c r="G74" s="16">
        <f>VLOOKUP($A74, ResearchPaper!$A$1:$L$750,11,FALSE)</f>
        <v>1</v>
      </c>
      <c r="H74" s="16">
        <v>5</v>
      </c>
      <c r="I74" s="16">
        <v>1</v>
      </c>
      <c r="J74" s="16">
        <v>5</v>
      </c>
      <c r="K74" s="16">
        <v>-1</v>
      </c>
      <c r="L74" s="16">
        <f t="shared" si="22"/>
        <v>0</v>
      </c>
      <c r="M74" s="16" t="s">
        <v>5024</v>
      </c>
      <c r="N74" s="16">
        <f t="shared" si="23"/>
        <v>-1</v>
      </c>
      <c r="O74" s="16">
        <v>1</v>
      </c>
      <c r="P74" s="16">
        <v>1</v>
      </c>
      <c r="Q74" s="16">
        <v>0</v>
      </c>
      <c r="R74" s="16" t="e" cm="1">
        <f t="array" aca="1" ref="R74" ca="1">IF(P74&gt;0,INDIRECT(ADDRESS(MOD(ROW(O74)-1,1500)+1,P74,1,1,"rand_B")),IF(ISBLANK(P74),-1,0))</f>
        <v>#VALUE!</v>
      </c>
      <c r="S74" s="16" cm="1">
        <f t="array" aca="1" ref="S74" ca="1">IF(AND(P74=0,O74&gt;0,Q74&gt;0),INDIRECT(ADDRESS(MOD(ROW(O74)-1,1500)+1,Q74,1,1,"rand_B")),IF(ISBLANK(Q74),-1,0))</f>
        <v>0</v>
      </c>
      <c r="T74" s="16">
        <f t="shared" si="24"/>
        <v>1</v>
      </c>
      <c r="U74" s="16">
        <v>1</v>
      </c>
      <c r="V74" s="16">
        <v>0</v>
      </c>
      <c r="W74" s="16" t="s">
        <v>5024</v>
      </c>
      <c r="X74" s="16">
        <f t="shared" si="25"/>
        <v>0</v>
      </c>
      <c r="Y74" s="16">
        <f t="shared" si="26"/>
        <v>0</v>
      </c>
      <c r="Z74" s="16">
        <v>0</v>
      </c>
      <c r="AA74" s="16">
        <v>0</v>
      </c>
      <c r="AB74" s="16" cm="1">
        <f t="array" aca="1" ref="AB74" ca="1">IF(Z74&gt;0,INDIRECT(ADDRESS(MOD(ROW(Y74)-1,1500)+1,Z74,1,1,"rand_C")),IF(ISBLANK(Z74),-1,0))</f>
        <v>0</v>
      </c>
      <c r="AC74" s="16" cm="1">
        <f t="array" aca="1" ref="AC74" ca="1">IF(AND(Z74=0,Y74&gt;0, AA74&gt;0),INDIRECT(ADDRESS(MOD(ROW(Y74)-1,1500)+1,AA74,1,1,"rand_C")),IF(ISBLANK(AA74),-1,0))</f>
        <v>0</v>
      </c>
      <c r="AD74" s="16">
        <f t="shared" si="27"/>
        <v>-1</v>
      </c>
      <c r="AE74" s="16" t="s">
        <v>5024</v>
      </c>
      <c r="AF74" s="16">
        <v>-1</v>
      </c>
      <c r="AG74" s="16" t="s">
        <v>5024</v>
      </c>
      <c r="AH74" s="16">
        <f t="shared" si="28"/>
        <v>-1</v>
      </c>
      <c r="AI74" s="16">
        <v>-1</v>
      </c>
      <c r="AJ74" s="16">
        <v>-1</v>
      </c>
      <c r="AK74" s="16">
        <f t="shared" si="29"/>
        <v>-1</v>
      </c>
      <c r="AL74" s="16">
        <v>-1</v>
      </c>
      <c r="AM74" s="16">
        <f t="shared" si="30"/>
        <v>-1</v>
      </c>
      <c r="AN74" s="16">
        <f t="shared" si="31"/>
        <v>0</v>
      </c>
      <c r="AO74" s="16">
        <v>-1</v>
      </c>
      <c r="AP74" s="16">
        <v>0</v>
      </c>
      <c r="AQ74" s="16">
        <v>0</v>
      </c>
      <c r="AR74" s="16" t="s">
        <v>5025</v>
      </c>
    </row>
    <row r="75" spans="1:44" x14ac:dyDescent="0.2">
      <c r="A75" s="15" t="s">
        <v>1183</v>
      </c>
      <c r="B75" s="4" t="str">
        <f>VLOOKUP(A75, PaperMeta!A$1:O$750, 6,FALSE)</f>
        <v>Helplessness experience and intentional (un-)binding: Control deprivation disrupts the implicit sense of agency.</v>
      </c>
      <c r="C75" s="15">
        <f>VLOOKUP(A75, PaperMeta!A$1:O$750, 2,FALSE)</f>
        <v>1</v>
      </c>
      <c r="D75" s="16">
        <v>2</v>
      </c>
      <c r="E75" s="20" t="s">
        <v>5229</v>
      </c>
      <c r="F75" s="16">
        <f>VLOOKUP($A75, ResearchPaper!$A$1:$L$750,11,FALSE)</f>
        <v>1</v>
      </c>
      <c r="G75" s="16">
        <f>VLOOKUP($A75, ResearchPaper!$A$1:$L$750,11,FALSE)</f>
        <v>1</v>
      </c>
      <c r="H75" s="16">
        <v>5</v>
      </c>
      <c r="I75" s="16">
        <v>1</v>
      </c>
      <c r="J75" s="16">
        <v>5</v>
      </c>
      <c r="K75" s="16">
        <v>-1</v>
      </c>
      <c r="L75" s="16">
        <f t="shared" si="22"/>
        <v>0</v>
      </c>
      <c r="M75" s="16" t="s">
        <v>5024</v>
      </c>
      <c r="N75" s="16">
        <f t="shared" si="23"/>
        <v>-1</v>
      </c>
      <c r="O75" s="16">
        <v>1</v>
      </c>
      <c r="P75" s="16">
        <v>1</v>
      </c>
      <c r="Q75" s="16">
        <v>0</v>
      </c>
      <c r="R75" s="16" t="e" cm="1">
        <f t="array" aca="1" ref="R75" ca="1">IF(P75&gt;0,INDIRECT(ADDRESS(MOD(ROW(O75)-1,1500)+1,P75,1,1,"rand_B")),IF(ISBLANK(P75),-1,0))</f>
        <v>#VALUE!</v>
      </c>
      <c r="S75" s="16" cm="1">
        <f t="array" aca="1" ref="S75" ca="1">IF(AND(P75=0,O75&gt;0,Q75&gt;0),INDIRECT(ADDRESS(MOD(ROW(O75)-1,1500)+1,Q75,1,1,"rand_B")),IF(ISBLANK(Q75),-1,0))</f>
        <v>0</v>
      </c>
      <c r="T75" s="16">
        <f t="shared" si="24"/>
        <v>1</v>
      </c>
      <c r="U75" s="16">
        <v>1</v>
      </c>
      <c r="V75" s="16">
        <v>0</v>
      </c>
      <c r="W75" s="16" t="s">
        <v>5024</v>
      </c>
      <c r="X75" s="16">
        <f t="shared" si="25"/>
        <v>0</v>
      </c>
      <c r="Y75" s="16">
        <f t="shared" si="26"/>
        <v>0</v>
      </c>
      <c r="Z75" s="16">
        <v>0</v>
      </c>
      <c r="AA75" s="16">
        <v>0</v>
      </c>
      <c r="AB75" s="16" cm="1">
        <f t="array" aca="1" ref="AB75" ca="1">IF(Z75&gt;0,INDIRECT(ADDRESS(MOD(ROW(Y75)-1,1500)+1,Z75,1,1,"rand_C")),IF(ISBLANK(Z75),-1,0))</f>
        <v>0</v>
      </c>
      <c r="AC75" s="16" cm="1">
        <f t="array" aca="1" ref="AC75" ca="1">IF(AND(Z75=0,Y75&gt;0, AA75&gt;0),INDIRECT(ADDRESS(MOD(ROW(Y75)-1,1500)+1,AA75,1,1,"rand_C")),IF(ISBLANK(AA75),-1,0))</f>
        <v>0</v>
      </c>
      <c r="AD75" s="16">
        <f t="shared" si="27"/>
        <v>-1</v>
      </c>
      <c r="AE75" s="16" t="s">
        <v>5024</v>
      </c>
      <c r="AF75" s="16">
        <v>-1</v>
      </c>
      <c r="AG75" s="16" t="s">
        <v>5024</v>
      </c>
      <c r="AH75" s="16">
        <f t="shared" si="28"/>
        <v>-1</v>
      </c>
      <c r="AI75" s="16">
        <v>-1</v>
      </c>
      <c r="AJ75" s="16">
        <v>-1</v>
      </c>
      <c r="AK75" s="16">
        <f t="shared" si="29"/>
        <v>-1</v>
      </c>
      <c r="AL75" s="16">
        <v>-1</v>
      </c>
      <c r="AM75" s="16">
        <f t="shared" si="30"/>
        <v>-1</v>
      </c>
      <c r="AN75" s="16">
        <f t="shared" si="31"/>
        <v>0</v>
      </c>
      <c r="AO75" s="16">
        <v>-1</v>
      </c>
      <c r="AP75" s="16">
        <v>0</v>
      </c>
      <c r="AQ75" s="16">
        <v>0</v>
      </c>
      <c r="AR75" s="16" t="s">
        <v>5025</v>
      </c>
    </row>
    <row r="76" spans="1:44" x14ac:dyDescent="0.2">
      <c r="A76" s="15" t="s">
        <v>1186</v>
      </c>
      <c r="B76" s="4" t="str">
        <f>VLOOKUP(A76, PaperMeta!A$1:O$750, 6,FALSE)</f>
        <v>Vocal interaction during rhythmic joint action stabilizes interpersonal coordination and individual movement timing.</v>
      </c>
      <c r="C76" s="15">
        <f>VLOOKUP(A76, PaperMeta!A$1:O$750, 2,FALSE)</f>
        <v>1</v>
      </c>
      <c r="D76" s="16">
        <v>1</v>
      </c>
      <c r="E76" s="20" t="s">
        <v>5069</v>
      </c>
      <c r="F76" s="16">
        <f>VLOOKUP($A76, ResearchPaper!$A$1:$L$750,11,FALSE)</f>
        <v>1</v>
      </c>
      <c r="G76" s="16">
        <f>VLOOKUP($A76, ResearchPaper!$A$1:$L$750,11,FALSE)</f>
        <v>1</v>
      </c>
      <c r="H76" s="16" t="s">
        <v>5230</v>
      </c>
      <c r="I76" s="16">
        <v>4</v>
      </c>
      <c r="J76" s="16">
        <v>2</v>
      </c>
      <c r="K76" s="16">
        <v>1</v>
      </c>
      <c r="L76" s="16">
        <f t="shared" si="22"/>
        <v>1</v>
      </c>
      <c r="M76" s="16" t="s">
        <v>5023</v>
      </c>
      <c r="N76" s="16">
        <f t="shared" si="23"/>
        <v>1</v>
      </c>
      <c r="O76" s="16">
        <v>0</v>
      </c>
      <c r="P76" s="16">
        <v>0</v>
      </c>
      <c r="Q76" s="16">
        <v>0</v>
      </c>
      <c r="R76" s="16" cm="1">
        <f t="array" aca="1" ref="R76" ca="1">IF(P76&gt;0,INDIRECT(ADDRESS(MOD(ROW(O76)-1,1500)+1,P76,1,1,"rand_B")),IF(ISBLANK(P76),-1,0))</f>
        <v>0</v>
      </c>
      <c r="S76" s="16" cm="1">
        <f t="array" aca="1" ref="S76" ca="1">IF(AND(P76=0,O76&gt;0,Q76&gt;0),INDIRECT(ADDRESS(MOD(ROW(O76)-1,1500)+1,Q76,1,1,"rand_B")),IF(ISBLANK(Q76),-1,0))</f>
        <v>0</v>
      </c>
      <c r="T76" s="16">
        <f t="shared" si="24"/>
        <v>-1</v>
      </c>
      <c r="U76" s="16" t="s">
        <v>5024</v>
      </c>
      <c r="V76" s="16">
        <v>-1</v>
      </c>
      <c r="W76" s="16" t="s">
        <v>5024</v>
      </c>
      <c r="X76" s="16">
        <f t="shared" si="25"/>
        <v>-1</v>
      </c>
      <c r="Y76" s="16">
        <f t="shared" si="26"/>
        <v>6</v>
      </c>
      <c r="Z76" s="16">
        <v>0</v>
      </c>
      <c r="AA76" s="16">
        <v>6</v>
      </c>
      <c r="AB76" s="16" cm="1">
        <f t="array" aca="1" ref="AB76" ca="1">IF(Z76&gt;0,INDIRECT(ADDRESS(MOD(ROW(Y76)-1,1500)+1,Z76,1,1,"rand_C")),IF(ISBLANK(Z76),-1,0))</f>
        <v>0</v>
      </c>
      <c r="AC76" s="16" t="e" cm="1">
        <f t="array" aca="1" ref="AC76" ca="1">IF(AND(Z76=0,Y76&gt;0, AA76&gt;0),INDIRECT(ADDRESS(MOD(ROW(Y76)-1,1500)+1,AA76,1,1,"rand_C")),IF(ISBLANK(AA76),-1,0))</f>
        <v>#VALUE!</v>
      </c>
      <c r="AD76" s="16">
        <f t="shared" si="27"/>
        <v>0</v>
      </c>
      <c r="AE76" s="16" t="s">
        <v>5203</v>
      </c>
      <c r="AF76" s="16">
        <v>0</v>
      </c>
      <c r="AG76" s="16" t="s">
        <v>5024</v>
      </c>
      <c r="AH76" s="16">
        <f t="shared" si="28"/>
        <v>-1</v>
      </c>
      <c r="AI76" s="16">
        <v>0</v>
      </c>
      <c r="AJ76" s="16">
        <v>-1</v>
      </c>
      <c r="AK76" s="16">
        <f t="shared" si="29"/>
        <v>-1</v>
      </c>
      <c r="AL76" s="16">
        <v>1</v>
      </c>
      <c r="AM76" s="16">
        <f t="shared" si="30"/>
        <v>1</v>
      </c>
      <c r="AN76" s="16">
        <f t="shared" si="31"/>
        <v>0</v>
      </c>
      <c r="AO76" s="16">
        <v>-1</v>
      </c>
      <c r="AP76" s="16">
        <v>0</v>
      </c>
      <c r="AQ76" s="16">
        <v>0</v>
      </c>
      <c r="AR76" s="16" t="s">
        <v>5025</v>
      </c>
    </row>
    <row r="77" spans="1:44" x14ac:dyDescent="0.2">
      <c r="A77" s="15" t="s">
        <v>1186</v>
      </c>
      <c r="B77" s="4" t="str">
        <f>VLOOKUP(A77, PaperMeta!A$1:O$750, 6,FALSE)</f>
        <v>Vocal interaction during rhythmic joint action stabilizes interpersonal coordination and individual movement timing.</v>
      </c>
      <c r="C77" s="15">
        <f>VLOOKUP(A77, PaperMeta!A$1:O$750, 2,FALSE)</f>
        <v>1</v>
      </c>
      <c r="D77" s="16">
        <v>1</v>
      </c>
      <c r="E77" s="20" t="s">
        <v>5072</v>
      </c>
      <c r="F77" s="16">
        <f>VLOOKUP($A77, ResearchPaper!$A$1:$L$750,11,FALSE)</f>
        <v>1</v>
      </c>
      <c r="G77" s="16">
        <f>VLOOKUP($A77, ResearchPaper!$A$1:$L$750,11,FALSE)</f>
        <v>1</v>
      </c>
      <c r="H77" s="16" t="s">
        <v>5230</v>
      </c>
      <c r="I77" s="16">
        <v>4</v>
      </c>
      <c r="J77" s="16">
        <v>2</v>
      </c>
      <c r="K77" s="16">
        <v>1</v>
      </c>
      <c r="L77" s="16">
        <f t="shared" si="22"/>
        <v>1</v>
      </c>
      <c r="M77" s="16" t="s">
        <v>5023</v>
      </c>
      <c r="N77" s="16">
        <f t="shared" si="23"/>
        <v>1</v>
      </c>
      <c r="O77" s="16">
        <v>0</v>
      </c>
      <c r="P77" s="16">
        <v>0</v>
      </c>
      <c r="Q77" s="16">
        <v>0</v>
      </c>
      <c r="R77" s="16" cm="1">
        <f t="array" aca="1" ref="R77" ca="1">IF(P77&gt;0,INDIRECT(ADDRESS(MOD(ROW(O77)-1,1500)+1,P77,1,1,"rand_B")),IF(ISBLANK(P77),-1,0))</f>
        <v>0</v>
      </c>
      <c r="S77" s="16" cm="1">
        <f t="array" aca="1" ref="S77" ca="1">IF(AND(P77=0,O77&gt;0,Q77&gt;0),INDIRECT(ADDRESS(MOD(ROW(O77)-1,1500)+1,Q77,1,1,"rand_B")),IF(ISBLANK(Q77),-1,0))</f>
        <v>0</v>
      </c>
      <c r="T77" s="16">
        <f t="shared" si="24"/>
        <v>-1</v>
      </c>
      <c r="U77" s="16" t="s">
        <v>5024</v>
      </c>
      <c r="V77" s="16">
        <v>-1</v>
      </c>
      <c r="W77" s="16" t="s">
        <v>5024</v>
      </c>
      <c r="X77" s="16">
        <f t="shared" si="25"/>
        <v>-1</v>
      </c>
      <c r="Y77" s="16">
        <f t="shared" si="26"/>
        <v>6</v>
      </c>
      <c r="Z77" s="16">
        <v>1</v>
      </c>
      <c r="AA77" s="16">
        <v>5</v>
      </c>
      <c r="AB77" s="16" t="e" cm="1">
        <f t="array" aca="1" ref="AB77" ca="1">IF(Z77&gt;0,INDIRECT(ADDRESS(MOD(ROW(Y77)-1,1500)+1,Z77,1,1,"rand_C")),IF(ISBLANK(Z77),-1,0))</f>
        <v>#VALUE!</v>
      </c>
      <c r="AC77" s="16" cm="1">
        <f t="array" aca="1" ref="AC77" ca="1">IF(AND(Z77=0,Y77&gt;0, AA77&gt;0),INDIRECT(ADDRESS(MOD(ROW(Y77)-1,1500)+1,AA77,1,1,"rand_C")),IF(ISBLANK(AA77),-1,0))</f>
        <v>0</v>
      </c>
      <c r="AD77" s="16">
        <f t="shared" si="27"/>
        <v>1</v>
      </c>
      <c r="AE77" s="16">
        <v>1</v>
      </c>
      <c r="AF77" s="16">
        <v>0</v>
      </c>
      <c r="AG77" s="16" t="s">
        <v>5024</v>
      </c>
      <c r="AH77" s="16">
        <f t="shared" si="28"/>
        <v>0</v>
      </c>
      <c r="AI77" s="16">
        <v>0</v>
      </c>
      <c r="AJ77" s="16">
        <v>-1</v>
      </c>
      <c r="AK77" s="16">
        <f t="shared" si="29"/>
        <v>-1</v>
      </c>
      <c r="AL77" s="16">
        <v>1</v>
      </c>
      <c r="AM77" s="16">
        <f t="shared" si="30"/>
        <v>1</v>
      </c>
      <c r="AN77" s="16">
        <f t="shared" si="31"/>
        <v>0</v>
      </c>
      <c r="AO77" s="16">
        <v>-1</v>
      </c>
      <c r="AP77" s="16">
        <v>0</v>
      </c>
      <c r="AQ77" s="16">
        <v>0</v>
      </c>
      <c r="AR77" s="16" t="s">
        <v>5025</v>
      </c>
    </row>
    <row r="78" spans="1:44" x14ac:dyDescent="0.2">
      <c r="A78" s="15" t="s">
        <v>1186</v>
      </c>
      <c r="B78" s="4" t="str">
        <f>VLOOKUP(A78, PaperMeta!A$1:O$750, 6,FALSE)</f>
        <v>Vocal interaction during rhythmic joint action stabilizes interpersonal coordination and individual movement timing.</v>
      </c>
      <c r="C78" s="15">
        <f>VLOOKUP(A78, PaperMeta!A$1:O$750, 2,FALSE)</f>
        <v>1</v>
      </c>
      <c r="D78" s="16">
        <v>1</v>
      </c>
      <c r="E78" s="20" t="s">
        <v>5073</v>
      </c>
      <c r="F78" s="16">
        <f>VLOOKUP($A78, ResearchPaper!$A$1:$L$750,11,FALSE)</f>
        <v>1</v>
      </c>
      <c r="G78" s="16">
        <f>VLOOKUP($A78, ResearchPaper!$A$1:$L$750,11,FALSE)</f>
        <v>1</v>
      </c>
      <c r="H78" s="16" t="s">
        <v>5231</v>
      </c>
      <c r="I78" s="16">
        <v>3</v>
      </c>
      <c r="J78" s="16">
        <v>2</v>
      </c>
      <c r="K78" s="16">
        <v>1</v>
      </c>
      <c r="L78" s="16">
        <f t="shared" si="22"/>
        <v>1</v>
      </c>
      <c r="M78" s="16" t="s">
        <v>5023</v>
      </c>
      <c r="N78" s="16">
        <f t="shared" si="23"/>
        <v>1</v>
      </c>
      <c r="O78" s="16">
        <v>0</v>
      </c>
      <c r="P78" s="16">
        <v>0</v>
      </c>
      <c r="Q78" s="16">
        <v>0</v>
      </c>
      <c r="R78" s="16" cm="1">
        <f t="array" aca="1" ref="R78" ca="1">IF(P78&gt;0,INDIRECT(ADDRESS(MOD(ROW(O78)-1,1500)+1,P78,1,1,"rand_B")),IF(ISBLANK(P78),-1,0))</f>
        <v>0</v>
      </c>
      <c r="S78" s="16" cm="1">
        <f t="array" aca="1" ref="S78" ca="1">IF(AND(P78=0,O78&gt;0,Q78&gt;0),INDIRECT(ADDRESS(MOD(ROW(O78)-1,1500)+1,Q78,1,1,"rand_B")),IF(ISBLANK(Q78),-1,0))</f>
        <v>0</v>
      </c>
      <c r="T78" s="16">
        <f t="shared" si="24"/>
        <v>-1</v>
      </c>
      <c r="U78" s="16" t="s">
        <v>5024</v>
      </c>
      <c r="V78" s="16">
        <v>-1</v>
      </c>
      <c r="W78" s="16" t="s">
        <v>5024</v>
      </c>
      <c r="X78" s="16">
        <f t="shared" si="25"/>
        <v>-1</v>
      </c>
      <c r="Y78" s="16">
        <f t="shared" si="26"/>
        <v>3</v>
      </c>
      <c r="Z78" s="16">
        <v>1</v>
      </c>
      <c r="AA78" s="16">
        <v>2</v>
      </c>
      <c r="AB78" s="16" t="e" cm="1">
        <f t="array" aca="1" ref="AB78" ca="1">IF(Z78&gt;0,INDIRECT(ADDRESS(MOD(ROW(Y78)-1,1500)+1,Z78,1,1,"rand_C")),IF(ISBLANK(Z78),-1,0))</f>
        <v>#VALUE!</v>
      </c>
      <c r="AC78" s="16" cm="1">
        <f t="array" aca="1" ref="AC78" ca="1">IF(AND(Z78=0,Y78&gt;0, AA78&gt;0),INDIRECT(ADDRESS(MOD(ROW(Y78)-1,1500)+1,AA78,1,1,"rand_C")),IF(ISBLANK(AA78),-1,0))</f>
        <v>0</v>
      </c>
      <c r="AD78" s="16">
        <f t="shared" si="27"/>
        <v>1</v>
      </c>
      <c r="AE78" s="16">
        <v>1</v>
      </c>
      <c r="AF78" s="16">
        <v>1</v>
      </c>
      <c r="AG78" s="16" t="s">
        <v>5023</v>
      </c>
      <c r="AH78" s="16">
        <f t="shared" si="28"/>
        <v>1</v>
      </c>
      <c r="AI78" s="16">
        <v>0</v>
      </c>
      <c r="AJ78" s="16">
        <v>-1</v>
      </c>
      <c r="AK78" s="16">
        <f t="shared" si="29"/>
        <v>-1</v>
      </c>
      <c r="AL78" s="16">
        <v>0</v>
      </c>
      <c r="AM78" s="16">
        <f t="shared" si="30"/>
        <v>0</v>
      </c>
      <c r="AN78" s="16">
        <f t="shared" si="31"/>
        <v>0</v>
      </c>
      <c r="AO78" s="16">
        <v>-1</v>
      </c>
      <c r="AP78" s="16">
        <v>0</v>
      </c>
      <c r="AQ78" s="16">
        <v>0</v>
      </c>
      <c r="AR78" s="16" t="s">
        <v>5025</v>
      </c>
    </row>
    <row r="79" spans="1:44" x14ac:dyDescent="0.2">
      <c r="A79" s="15" t="s">
        <v>1186</v>
      </c>
      <c r="B79" s="4" t="str">
        <f>VLOOKUP(A79, PaperMeta!A$1:O$750, 6,FALSE)</f>
        <v>Vocal interaction during rhythmic joint action stabilizes interpersonal coordination and individual movement timing.</v>
      </c>
      <c r="C79" s="15">
        <f>VLOOKUP(A79, PaperMeta!A$1:O$750, 2,FALSE)</f>
        <v>1</v>
      </c>
      <c r="D79" s="16">
        <v>1</v>
      </c>
      <c r="E79" s="20" t="s">
        <v>5232</v>
      </c>
      <c r="F79" s="16">
        <f>VLOOKUP($A79, ResearchPaper!$A$1:$L$750,11,FALSE)</f>
        <v>1</v>
      </c>
      <c r="G79" s="16">
        <f>VLOOKUP($A79, ResearchPaper!$A$1:$L$750,11,FALSE)</f>
        <v>1</v>
      </c>
      <c r="H79" s="16" t="s">
        <v>5231</v>
      </c>
      <c r="I79" s="16">
        <v>3</v>
      </c>
      <c r="J79" s="16">
        <v>2</v>
      </c>
      <c r="K79" s="16">
        <v>1</v>
      </c>
      <c r="L79" s="16">
        <f t="shared" si="22"/>
        <v>1</v>
      </c>
      <c r="M79" s="16" t="s">
        <v>5023</v>
      </c>
      <c r="N79" s="16">
        <f t="shared" si="23"/>
        <v>1</v>
      </c>
      <c r="O79" s="16">
        <v>0</v>
      </c>
      <c r="P79" s="16">
        <v>0</v>
      </c>
      <c r="Q79" s="16">
        <v>0</v>
      </c>
      <c r="R79" s="16" cm="1">
        <f t="array" aca="1" ref="R79" ca="1">IF(P79&gt;0,INDIRECT(ADDRESS(MOD(ROW(O79)-1,1500)+1,P79,1,1,"rand_B")),IF(ISBLANK(P79),-1,0))</f>
        <v>0</v>
      </c>
      <c r="S79" s="16" cm="1">
        <f t="array" aca="1" ref="S79" ca="1">IF(AND(P79=0,O79&gt;0,Q79&gt;0),INDIRECT(ADDRESS(MOD(ROW(O79)-1,1500)+1,Q79,1,1,"rand_B")),IF(ISBLANK(Q79),-1,0))</f>
        <v>0</v>
      </c>
      <c r="T79" s="16">
        <f t="shared" si="24"/>
        <v>-1</v>
      </c>
      <c r="U79" s="16" t="s">
        <v>5024</v>
      </c>
      <c r="V79" s="16">
        <v>-1</v>
      </c>
      <c r="W79" s="16" t="s">
        <v>5024</v>
      </c>
      <c r="X79" s="16">
        <f t="shared" si="25"/>
        <v>-1</v>
      </c>
      <c r="Y79" s="16">
        <f t="shared" si="26"/>
        <v>3</v>
      </c>
      <c r="Z79" s="16">
        <v>1</v>
      </c>
      <c r="AA79" s="16">
        <v>2</v>
      </c>
      <c r="AB79" s="16" t="e" cm="1">
        <f t="array" aca="1" ref="AB79" ca="1">IF(Z79&gt;0,INDIRECT(ADDRESS(MOD(ROW(Y79)-1,1500)+1,Z79,1,1,"rand_C")),IF(ISBLANK(Z79),-1,0))</f>
        <v>#VALUE!</v>
      </c>
      <c r="AC79" s="16" cm="1">
        <f t="array" aca="1" ref="AC79" ca="1">IF(AND(Z79=0,Y79&gt;0, AA79&gt;0),INDIRECT(ADDRESS(MOD(ROW(Y79)-1,1500)+1,AA79,1,1,"rand_C")),IF(ISBLANK(AA79),-1,0))</f>
        <v>0</v>
      </c>
      <c r="AD79" s="16">
        <f t="shared" si="27"/>
        <v>1</v>
      </c>
      <c r="AE79" s="16">
        <v>1</v>
      </c>
      <c r="AF79" s="16">
        <v>1</v>
      </c>
      <c r="AG79" s="16" t="s">
        <v>5023</v>
      </c>
      <c r="AH79" s="16">
        <f t="shared" si="28"/>
        <v>1</v>
      </c>
      <c r="AI79" s="16">
        <v>0</v>
      </c>
      <c r="AJ79" s="16">
        <v>-1</v>
      </c>
      <c r="AK79" s="16">
        <f t="shared" si="29"/>
        <v>-1</v>
      </c>
      <c r="AL79" s="16">
        <v>0</v>
      </c>
      <c r="AM79" s="16">
        <f t="shared" si="30"/>
        <v>0</v>
      </c>
      <c r="AN79" s="16">
        <f t="shared" si="31"/>
        <v>0</v>
      </c>
      <c r="AO79" s="16">
        <v>-1</v>
      </c>
      <c r="AP79" s="16">
        <v>0</v>
      </c>
      <c r="AQ79" s="16">
        <v>0</v>
      </c>
      <c r="AR79" s="16" t="s">
        <v>5025</v>
      </c>
    </row>
    <row r="80" spans="1:44" x14ac:dyDescent="0.2">
      <c r="A80" s="15" t="s">
        <v>1186</v>
      </c>
      <c r="B80" s="4" t="str">
        <f>VLOOKUP(A80, PaperMeta!A$1:O$750, 6,FALSE)</f>
        <v>Vocal interaction during rhythmic joint action stabilizes interpersonal coordination and individual movement timing.</v>
      </c>
      <c r="C80" s="15">
        <f>VLOOKUP(A80, PaperMeta!A$1:O$750, 2,FALSE)</f>
        <v>1</v>
      </c>
      <c r="D80" s="16">
        <v>1</v>
      </c>
      <c r="E80" s="20" t="s">
        <v>5076</v>
      </c>
      <c r="F80" s="16">
        <f>VLOOKUP($A80, ResearchPaper!$A$1:$L$750,11,FALSE)</f>
        <v>1</v>
      </c>
      <c r="G80" s="16">
        <f>VLOOKUP($A80, ResearchPaper!$A$1:$L$750,11,FALSE)</f>
        <v>1</v>
      </c>
      <c r="H80" s="16" t="s">
        <v>5231</v>
      </c>
      <c r="I80" s="16">
        <v>3</v>
      </c>
      <c r="J80" s="16">
        <v>2</v>
      </c>
      <c r="K80" s="16">
        <v>1</v>
      </c>
      <c r="L80" s="16">
        <f t="shared" si="22"/>
        <v>1</v>
      </c>
      <c r="M80" s="16" t="s">
        <v>5023</v>
      </c>
      <c r="N80" s="16">
        <f t="shared" si="23"/>
        <v>1</v>
      </c>
      <c r="O80" s="16">
        <v>0</v>
      </c>
      <c r="P80" s="16">
        <v>0</v>
      </c>
      <c r="Q80" s="16">
        <v>0</v>
      </c>
      <c r="R80" s="16" cm="1">
        <f t="array" aca="1" ref="R80" ca="1">IF(P80&gt;0,INDIRECT(ADDRESS(MOD(ROW(O80)-1,1500)+1,P80,1,1,"rand_B")),IF(ISBLANK(P80),-1,0))</f>
        <v>0</v>
      </c>
      <c r="S80" s="16" cm="1">
        <f t="array" aca="1" ref="S80" ca="1">IF(AND(P80=0,O80&gt;0,Q80&gt;0),INDIRECT(ADDRESS(MOD(ROW(O80)-1,1500)+1,Q80,1,1,"rand_B")),IF(ISBLANK(Q80),-1,0))</f>
        <v>0</v>
      </c>
      <c r="T80" s="16">
        <f t="shared" si="24"/>
        <v>-1</v>
      </c>
      <c r="U80" s="16" t="s">
        <v>5024</v>
      </c>
      <c r="V80" s="16">
        <v>-1</v>
      </c>
      <c r="W80" s="16" t="s">
        <v>5024</v>
      </c>
      <c r="X80" s="16">
        <f t="shared" si="25"/>
        <v>-1</v>
      </c>
      <c r="Y80" s="16">
        <f t="shared" si="26"/>
        <v>3</v>
      </c>
      <c r="Z80" s="16">
        <v>1</v>
      </c>
      <c r="AA80" s="16">
        <v>2</v>
      </c>
      <c r="AB80" s="16" t="e" cm="1">
        <f t="array" aca="1" ref="AB80" ca="1">IF(Z80&gt;0,INDIRECT(ADDRESS(MOD(ROW(Y80)-1,1500)+1,Z80,1,1,"rand_C")),IF(ISBLANK(Z80),-1,0))</f>
        <v>#VALUE!</v>
      </c>
      <c r="AC80" s="16" cm="1">
        <f t="array" aca="1" ref="AC80" ca="1">IF(AND(Z80=0,Y80&gt;0, AA80&gt;0),INDIRECT(ADDRESS(MOD(ROW(Y80)-1,1500)+1,AA80,1,1,"rand_C")),IF(ISBLANK(AA80),-1,0))</f>
        <v>0</v>
      </c>
      <c r="AD80" s="16">
        <f t="shared" si="27"/>
        <v>1</v>
      </c>
      <c r="AE80" s="16">
        <v>1</v>
      </c>
      <c r="AF80" s="16">
        <v>1</v>
      </c>
      <c r="AG80" s="16" t="s">
        <v>5023</v>
      </c>
      <c r="AH80" s="16">
        <f t="shared" si="28"/>
        <v>1</v>
      </c>
      <c r="AI80" s="16">
        <v>0</v>
      </c>
      <c r="AJ80" s="16">
        <v>-1</v>
      </c>
      <c r="AK80" s="16">
        <f t="shared" si="29"/>
        <v>-1</v>
      </c>
      <c r="AL80" s="16">
        <v>0</v>
      </c>
      <c r="AM80" s="16">
        <f t="shared" si="30"/>
        <v>0</v>
      </c>
      <c r="AN80" s="16">
        <f t="shared" si="31"/>
        <v>0</v>
      </c>
      <c r="AO80" s="16">
        <v>-1</v>
      </c>
      <c r="AP80" s="16">
        <v>0</v>
      </c>
      <c r="AQ80" s="16">
        <v>0</v>
      </c>
      <c r="AR80" s="16" t="s">
        <v>5025</v>
      </c>
    </row>
    <row r="81" spans="1:44" x14ac:dyDescent="0.2">
      <c r="A81" s="15" t="s">
        <v>1186</v>
      </c>
      <c r="B81" s="4" t="str">
        <f>VLOOKUP(A81, PaperMeta!A$1:O$750, 6,FALSE)</f>
        <v>Vocal interaction during rhythmic joint action stabilizes interpersonal coordination and individual movement timing.</v>
      </c>
      <c r="C81" s="15">
        <f>VLOOKUP(A81, PaperMeta!A$1:O$750, 2,FALSE)</f>
        <v>1</v>
      </c>
      <c r="D81" s="16">
        <v>1</v>
      </c>
      <c r="E81" s="20" t="s">
        <v>5077</v>
      </c>
      <c r="F81" s="16">
        <f>VLOOKUP($A81, ResearchPaper!$A$1:$L$750,11,FALSE)</f>
        <v>1</v>
      </c>
      <c r="G81" s="16">
        <f>VLOOKUP($A81, ResearchPaper!$A$1:$L$750,11,FALSE)</f>
        <v>1</v>
      </c>
      <c r="H81" s="16" t="s">
        <v>5231</v>
      </c>
      <c r="I81" s="16">
        <v>3</v>
      </c>
      <c r="J81" s="16">
        <v>2</v>
      </c>
      <c r="K81" s="16">
        <v>1</v>
      </c>
      <c r="L81" s="16">
        <f t="shared" si="22"/>
        <v>1</v>
      </c>
      <c r="M81" s="16" t="s">
        <v>5023</v>
      </c>
      <c r="N81" s="16">
        <f t="shared" si="23"/>
        <v>1</v>
      </c>
      <c r="O81" s="16">
        <v>0</v>
      </c>
      <c r="P81" s="16">
        <v>0</v>
      </c>
      <c r="Q81" s="16">
        <v>0</v>
      </c>
      <c r="R81" s="16" cm="1">
        <f t="array" aca="1" ref="R81" ca="1">IF(P81&gt;0,INDIRECT(ADDRESS(MOD(ROW(O81)-1,1500)+1,P81,1,1,"rand_B")),IF(ISBLANK(P81),-1,0))</f>
        <v>0</v>
      </c>
      <c r="S81" s="16" cm="1">
        <f t="array" aca="1" ref="S81" ca="1">IF(AND(P81=0,O81&gt;0,Q81&gt;0),INDIRECT(ADDRESS(MOD(ROW(O81)-1,1500)+1,Q81,1,1,"rand_B")),IF(ISBLANK(Q81),-1,0))</f>
        <v>0</v>
      </c>
      <c r="T81" s="16">
        <f t="shared" si="24"/>
        <v>-1</v>
      </c>
      <c r="U81" s="16" t="s">
        <v>5024</v>
      </c>
      <c r="V81" s="16">
        <v>-1</v>
      </c>
      <c r="W81" s="16" t="s">
        <v>5024</v>
      </c>
      <c r="X81" s="16">
        <f t="shared" si="25"/>
        <v>-1</v>
      </c>
      <c r="Y81" s="16">
        <f t="shared" si="26"/>
        <v>3</v>
      </c>
      <c r="Z81" s="16">
        <v>0</v>
      </c>
      <c r="AA81" s="16">
        <v>3</v>
      </c>
      <c r="AB81" s="16" cm="1">
        <f t="array" aca="1" ref="AB81" ca="1">IF(Z81&gt;0,INDIRECT(ADDRESS(MOD(ROW(Y81)-1,1500)+1,Z81,1,1,"rand_C")),IF(ISBLANK(Z81),-1,0))</f>
        <v>0</v>
      </c>
      <c r="AC81" s="16" t="e" cm="1">
        <f t="array" aca="1" ref="AC81" ca="1">IF(AND(Z81=0,Y81&gt;0, AA81&gt;0),INDIRECT(ADDRESS(MOD(ROW(Y81)-1,1500)+1,AA81,1,1,"rand_C")),IF(ISBLANK(AA81),-1,0))</f>
        <v>#VALUE!</v>
      </c>
      <c r="AD81" s="16">
        <f t="shared" si="27"/>
        <v>0</v>
      </c>
      <c r="AE81" s="16" t="s">
        <v>5078</v>
      </c>
      <c r="AF81" s="16">
        <v>0</v>
      </c>
      <c r="AG81" s="16" t="s">
        <v>5024</v>
      </c>
      <c r="AH81" s="16">
        <f t="shared" si="28"/>
        <v>-1</v>
      </c>
      <c r="AI81" s="16">
        <v>0</v>
      </c>
      <c r="AJ81" s="16">
        <v>-1</v>
      </c>
      <c r="AK81" s="16">
        <f t="shared" si="29"/>
        <v>-1</v>
      </c>
      <c r="AL81" s="16">
        <v>0</v>
      </c>
      <c r="AM81" s="16">
        <f t="shared" si="30"/>
        <v>0</v>
      </c>
      <c r="AN81" s="16">
        <f t="shared" si="31"/>
        <v>0</v>
      </c>
      <c r="AO81" s="16">
        <v>-1</v>
      </c>
      <c r="AP81" s="16">
        <v>0</v>
      </c>
      <c r="AQ81" s="16">
        <v>0</v>
      </c>
      <c r="AR81" s="16" t="s">
        <v>5025</v>
      </c>
    </row>
    <row r="82" spans="1:44" x14ac:dyDescent="0.2">
      <c r="A82" s="15" t="s">
        <v>1187</v>
      </c>
      <c r="B82" s="4" t="str">
        <f>VLOOKUP(A82, PaperMeta!A$1:O$750, 6,FALSE)</f>
        <v>It’s all relative: Reward-induced cognitive control modulation depends on context.</v>
      </c>
      <c r="C82" s="15">
        <f>VLOOKUP(A82, PaperMeta!A$1:O$750, 2,FALSE)</f>
        <v>1</v>
      </c>
      <c r="D82" s="16">
        <v>1</v>
      </c>
      <c r="E82" s="33" t="s">
        <v>5079</v>
      </c>
      <c r="F82" s="16">
        <f>VLOOKUP($A82, ResearchPaper!$A$1:$L$750,11,FALSE)</f>
        <v>1</v>
      </c>
      <c r="G82" s="16">
        <f>VLOOKUP($A82, ResearchPaper!$A$1:$L$750,11,FALSE)</f>
        <v>1</v>
      </c>
      <c r="H82" s="34" t="s">
        <v>5022</v>
      </c>
      <c r="I82" s="34">
        <v>2</v>
      </c>
      <c r="J82" s="34">
        <v>2</v>
      </c>
      <c r="K82" s="34">
        <v>1</v>
      </c>
      <c r="L82" s="34">
        <v>1</v>
      </c>
      <c r="M82" s="34" t="s">
        <v>5023</v>
      </c>
      <c r="N82" s="34">
        <v>1</v>
      </c>
      <c r="O82" s="34">
        <v>0</v>
      </c>
      <c r="P82" s="34">
        <v>0</v>
      </c>
      <c r="Q82" s="34">
        <v>0</v>
      </c>
      <c r="R82" s="16" cm="1">
        <f t="array" aca="1" ref="R82" ca="1">IF(P82&gt;0,INDIRECT(ADDRESS(MOD(ROW(O82)-1,1500)+1,P82,1,1,"rand_B")),IF(ISBLANK(P82),-1,0))</f>
        <v>0</v>
      </c>
      <c r="S82" s="16" cm="1">
        <f t="array" aca="1" ref="S82" ca="1">IF(AND(P82=0,O82&gt;0,Q82&gt;0),INDIRECT(ADDRESS(MOD(ROW(O82)-1,1500)+1,Q82,1,1,"rand_B")),IF(ISBLANK(Q82),-1,0))</f>
        <v>0</v>
      </c>
      <c r="T82" s="16">
        <f t="shared" si="24"/>
        <v>-1</v>
      </c>
      <c r="U82" s="16" t="s">
        <v>5024</v>
      </c>
      <c r="V82" s="16">
        <v>-1</v>
      </c>
      <c r="W82" s="16" t="s">
        <v>5024</v>
      </c>
      <c r="X82" s="16">
        <f t="shared" si="25"/>
        <v>-1</v>
      </c>
      <c r="Y82" s="16">
        <f t="shared" si="26"/>
        <v>1</v>
      </c>
      <c r="Z82" s="16">
        <v>0</v>
      </c>
      <c r="AA82" s="16">
        <v>1</v>
      </c>
      <c r="AB82" s="16" cm="1">
        <f t="array" aca="1" ref="AB82" ca="1">IF(Z82&gt;0,INDIRECT(ADDRESS(MOD(ROW(Y82)-1,1500)+1,Z82,1,1,"rand_C")),IF(ISBLANK(Z82),-1,0))</f>
        <v>0</v>
      </c>
      <c r="AC82" s="16" t="e" cm="1">
        <f t="array" aca="1" ref="AC82" ca="1">IF(AND(Z82=0,Y82&gt;0, AA82&gt;0),INDIRECT(ADDRESS(MOD(ROW(Y82)-1,1500)+1,AA82,1,1,"rand_C")),IF(ISBLANK(AA82),-1,0))</f>
        <v>#VALUE!</v>
      </c>
      <c r="AD82" s="16">
        <f t="shared" si="27"/>
        <v>0</v>
      </c>
      <c r="AE82" s="16">
        <v>1</v>
      </c>
      <c r="AF82" s="16">
        <v>0</v>
      </c>
      <c r="AG82" s="16" t="s">
        <v>5024</v>
      </c>
      <c r="AH82" s="16">
        <f t="shared" si="28"/>
        <v>-1</v>
      </c>
      <c r="AI82" s="16">
        <v>-1</v>
      </c>
      <c r="AJ82" s="16">
        <v>-1</v>
      </c>
      <c r="AK82" s="16">
        <f t="shared" si="29"/>
        <v>-1</v>
      </c>
      <c r="AL82" s="16">
        <v>-1</v>
      </c>
      <c r="AM82" s="16">
        <f t="shared" si="30"/>
        <v>-1</v>
      </c>
      <c r="AN82" s="16">
        <f t="shared" si="31"/>
        <v>0</v>
      </c>
      <c r="AO82" s="16">
        <v>-1</v>
      </c>
      <c r="AP82" s="16">
        <v>0</v>
      </c>
      <c r="AQ82" s="16">
        <v>0</v>
      </c>
      <c r="AR82" s="16" t="s">
        <v>5025</v>
      </c>
    </row>
    <row r="83" spans="1:44" x14ac:dyDescent="0.2">
      <c r="A83" s="15" t="s">
        <v>1187</v>
      </c>
      <c r="B83" s="4" t="str">
        <f>VLOOKUP(A83, PaperMeta!A$1:O$750, 6,FALSE)</f>
        <v>It’s all relative: Reward-induced cognitive control modulation depends on context.</v>
      </c>
      <c r="C83" s="15">
        <f>VLOOKUP(A83, PaperMeta!A$1:O$750, 2,FALSE)</f>
        <v>1</v>
      </c>
      <c r="D83" s="16">
        <v>2</v>
      </c>
      <c r="E83" s="33" t="s">
        <v>5079</v>
      </c>
      <c r="F83" s="16">
        <f>VLOOKUP($A83, ResearchPaper!$A$1:$L$750,11,FALSE)</f>
        <v>1</v>
      </c>
      <c r="G83" s="16">
        <f>VLOOKUP($A83, ResearchPaper!$A$1:$L$750,11,FALSE)</f>
        <v>1</v>
      </c>
      <c r="H83" s="34" t="s">
        <v>5022</v>
      </c>
      <c r="I83" s="34">
        <v>2</v>
      </c>
      <c r="J83" s="34">
        <v>2</v>
      </c>
      <c r="K83" s="34">
        <v>1</v>
      </c>
      <c r="L83" s="34">
        <v>1</v>
      </c>
      <c r="M83" s="34" t="s">
        <v>5023</v>
      </c>
      <c r="N83" s="34">
        <v>1</v>
      </c>
      <c r="O83" s="34">
        <v>0</v>
      </c>
      <c r="P83" s="34">
        <v>0</v>
      </c>
      <c r="Q83" s="34">
        <v>0</v>
      </c>
      <c r="R83" s="16" cm="1">
        <f t="array" aca="1" ref="R83" ca="1">IF(P83&gt;0,INDIRECT(ADDRESS(MOD(ROW(O83)-1,1500)+1,P83,1,1,"rand_B")),IF(ISBLANK(P83),-1,0))</f>
        <v>0</v>
      </c>
      <c r="S83" s="16" cm="1">
        <f t="array" aca="1" ref="S83" ca="1">IF(AND(P83=0,O83&gt;0,Q83&gt;0),INDIRECT(ADDRESS(MOD(ROW(O83)-1,1500)+1,Q83,1,1,"rand_B")),IF(ISBLANK(Q83),-1,0))</f>
        <v>0</v>
      </c>
      <c r="T83" s="16">
        <f t="shared" si="24"/>
        <v>-1</v>
      </c>
      <c r="U83" s="16" t="s">
        <v>5024</v>
      </c>
      <c r="V83" s="16">
        <v>-1</v>
      </c>
      <c r="W83" s="16" t="s">
        <v>5024</v>
      </c>
      <c r="X83" s="16">
        <f t="shared" si="25"/>
        <v>-1</v>
      </c>
      <c r="Y83" s="16">
        <f t="shared" si="26"/>
        <v>1</v>
      </c>
      <c r="Z83" s="16">
        <v>0</v>
      </c>
      <c r="AA83" s="16">
        <v>1</v>
      </c>
      <c r="AB83" s="16" cm="1">
        <f t="array" aca="1" ref="AB83" ca="1">IF(Z83&gt;0,INDIRECT(ADDRESS(MOD(ROW(Y83)-1,1500)+1,Z83,1,1,"rand_C")),IF(ISBLANK(Z83),-1,0))</f>
        <v>0</v>
      </c>
      <c r="AC83" s="16" t="e" cm="1">
        <f t="array" aca="1" ref="AC83" ca="1">IF(AND(Z83=0,Y83&gt;0, AA83&gt;0),INDIRECT(ADDRESS(MOD(ROW(Y83)-1,1500)+1,AA83,1,1,"rand_C")),IF(ISBLANK(AA83),-1,0))</f>
        <v>#VALUE!</v>
      </c>
      <c r="AD83" s="16">
        <f t="shared" si="27"/>
        <v>0</v>
      </c>
      <c r="AE83" s="16">
        <v>1</v>
      </c>
      <c r="AF83" s="16">
        <v>0</v>
      </c>
      <c r="AG83" s="16" t="s">
        <v>5024</v>
      </c>
      <c r="AH83" s="16">
        <f t="shared" si="28"/>
        <v>-1</v>
      </c>
      <c r="AI83" s="16">
        <v>-1</v>
      </c>
      <c r="AJ83" s="16">
        <v>-1</v>
      </c>
      <c r="AK83" s="16">
        <f t="shared" si="29"/>
        <v>-1</v>
      </c>
      <c r="AL83" s="16">
        <v>-1</v>
      </c>
      <c r="AM83" s="16">
        <f t="shared" si="30"/>
        <v>-1</v>
      </c>
      <c r="AN83" s="16">
        <f t="shared" si="31"/>
        <v>0</v>
      </c>
      <c r="AO83" s="16">
        <v>-1</v>
      </c>
      <c r="AP83" s="16">
        <v>0</v>
      </c>
      <c r="AQ83" s="16">
        <v>0</v>
      </c>
      <c r="AR83" s="16" t="s">
        <v>5025</v>
      </c>
    </row>
    <row r="84" spans="1:44" x14ac:dyDescent="0.2">
      <c r="A84" s="15" t="s">
        <v>1190</v>
      </c>
      <c r="B84" s="4" t="str">
        <f>VLOOKUP(A84, PaperMeta!A$1:O$750, 6,FALSE)</f>
        <v>Linking metacognition and mindreading: Evidence from autism and dual-task investigations.</v>
      </c>
      <c r="C84" s="15">
        <f>VLOOKUP(A84, PaperMeta!A$1:O$750, 2,FALSE)</f>
        <v>1</v>
      </c>
      <c r="D84" s="16">
        <v>1</v>
      </c>
      <c r="E84" s="20" t="s">
        <v>5080</v>
      </c>
      <c r="F84" s="16">
        <f>VLOOKUP($A84, ResearchPaper!$A$1:$L$750,11,FALSE)</f>
        <v>1</v>
      </c>
      <c r="G84" s="16">
        <f>VLOOKUP($A84, ResearchPaper!$A$1:$L$750,11,FALSE)</f>
        <v>1</v>
      </c>
      <c r="H84" s="16" t="s">
        <v>5210</v>
      </c>
      <c r="I84" s="16">
        <v>2</v>
      </c>
      <c r="J84" s="16">
        <v>2</v>
      </c>
      <c r="K84" s="16">
        <v>1</v>
      </c>
      <c r="L84" s="16">
        <f t="shared" ref="L84:L88" si="32">IF(ISBLANK(I84),-1,INT(I84&gt;1))</f>
        <v>1</v>
      </c>
      <c r="M84" s="16" t="s">
        <v>5023</v>
      </c>
      <c r="N84" s="16">
        <f t="shared" ref="N84:N148" si="33">IF(L84=1, K84,-1)</f>
        <v>1</v>
      </c>
      <c r="O84" s="16">
        <v>0</v>
      </c>
      <c r="P84" s="16">
        <v>0</v>
      </c>
      <c r="Q84" s="16">
        <v>0</v>
      </c>
      <c r="R84" s="16" cm="1">
        <f t="array" aca="1" ref="R84" ca="1">IF(P84&gt;0,INDIRECT(ADDRESS(MOD(ROW(O84)-1,1500)+1,P84,1,1,"rand_B")),IF(ISBLANK(P84),-1,0))</f>
        <v>0</v>
      </c>
      <c r="S84" s="16" cm="1">
        <f t="array" aca="1" ref="S84" ca="1">IF(AND(P84=0,O84&gt;0,Q84&gt;0),INDIRECT(ADDRESS(MOD(ROW(O84)-1,1500)+1,Q84,1,1,"rand_B")),IF(ISBLANK(Q84),-1,0))</f>
        <v>0</v>
      </c>
      <c r="T84" s="16">
        <f t="shared" si="24"/>
        <v>-1</v>
      </c>
      <c r="U84" s="16" t="s">
        <v>5024</v>
      </c>
      <c r="V84" s="16">
        <v>-1</v>
      </c>
      <c r="W84" s="16" t="s">
        <v>5024</v>
      </c>
      <c r="X84" s="16">
        <f t="shared" si="25"/>
        <v>-1</v>
      </c>
      <c r="Y84" s="16">
        <f t="shared" si="26"/>
        <v>1</v>
      </c>
      <c r="Z84" s="16">
        <v>1</v>
      </c>
      <c r="AA84" s="16">
        <v>0</v>
      </c>
      <c r="AB84" s="16" t="e" cm="1">
        <f t="array" aca="1" ref="AB84" ca="1">IF(Z84&gt;0,INDIRECT(ADDRESS(MOD(ROW(Y84)-1,1500)+1,Z84,1,1,"rand_C")),IF(ISBLANK(Z84),-1,0))</f>
        <v>#VALUE!</v>
      </c>
      <c r="AC84" s="16" cm="1">
        <f t="array" aca="1" ref="AC84" ca="1">IF(AND(Z84=0,Y84&gt;0, AA84&gt;0),INDIRECT(ADDRESS(MOD(ROW(Y84)-1,1500)+1,AA84,1,1,"rand_C")),IF(ISBLANK(AA84),-1,0))</f>
        <v>0</v>
      </c>
      <c r="AD84" s="16">
        <f t="shared" si="27"/>
        <v>1</v>
      </c>
      <c r="AE84" s="16">
        <v>1</v>
      </c>
      <c r="AF84" s="16">
        <v>1</v>
      </c>
      <c r="AG84" s="16" t="s">
        <v>5023</v>
      </c>
      <c r="AH84" s="16">
        <f t="shared" si="28"/>
        <v>1</v>
      </c>
      <c r="AI84" s="16">
        <v>-1</v>
      </c>
      <c r="AJ84" s="16">
        <v>-1</v>
      </c>
      <c r="AK84" s="16">
        <f t="shared" si="29"/>
        <v>-1</v>
      </c>
      <c r="AL84" s="16">
        <v>-1</v>
      </c>
      <c r="AM84" s="16">
        <f t="shared" si="30"/>
        <v>-1</v>
      </c>
      <c r="AN84" s="16">
        <f t="shared" si="31"/>
        <v>0</v>
      </c>
      <c r="AO84" s="16">
        <v>-1</v>
      </c>
      <c r="AP84" s="16">
        <v>0</v>
      </c>
      <c r="AQ84" s="16">
        <v>0</v>
      </c>
      <c r="AR84" s="16" t="s">
        <v>5025</v>
      </c>
    </row>
    <row r="85" spans="1:44" x14ac:dyDescent="0.2">
      <c r="A85" s="15" t="s">
        <v>1190</v>
      </c>
      <c r="B85" s="4" t="str">
        <f>VLOOKUP(A85, PaperMeta!A$1:O$750, 6,FALSE)</f>
        <v>Linking metacognition and mindreading: Evidence from autism and dual-task investigations.</v>
      </c>
      <c r="C85" s="15">
        <f>VLOOKUP(A85, PaperMeta!A$1:O$750, 2,FALSE)</f>
        <v>1</v>
      </c>
      <c r="D85" s="16">
        <v>2</v>
      </c>
      <c r="E85" s="20" t="s">
        <v>5080</v>
      </c>
      <c r="F85" s="16">
        <f>VLOOKUP($A85, ResearchPaper!$A$1:$L$750,11,FALSE)</f>
        <v>1</v>
      </c>
      <c r="G85" s="16">
        <f>VLOOKUP($A85, ResearchPaper!$A$1:$L$750,11,FALSE)</f>
        <v>1</v>
      </c>
      <c r="H85" s="16" t="s">
        <v>5210</v>
      </c>
      <c r="I85" s="16">
        <v>2</v>
      </c>
      <c r="J85" s="16">
        <v>2</v>
      </c>
      <c r="K85" s="16">
        <v>1</v>
      </c>
      <c r="L85" s="16">
        <f t="shared" si="32"/>
        <v>1</v>
      </c>
      <c r="M85" s="16" t="s">
        <v>5023</v>
      </c>
      <c r="N85" s="16">
        <f t="shared" si="33"/>
        <v>1</v>
      </c>
      <c r="O85" s="16">
        <v>0</v>
      </c>
      <c r="P85" s="16">
        <v>0</v>
      </c>
      <c r="Q85" s="16">
        <v>0</v>
      </c>
      <c r="R85" s="16" cm="1">
        <f t="array" aca="1" ref="R85" ca="1">IF(P85&gt;0,INDIRECT(ADDRESS(MOD(ROW(O85)-1,1500)+1,P85,1,1,"rand_B")),IF(ISBLANK(P85),-1,0))</f>
        <v>0</v>
      </c>
      <c r="S85" s="16" cm="1">
        <f t="array" aca="1" ref="S85" ca="1">IF(AND(P85=0,O85&gt;0,Q85&gt;0),INDIRECT(ADDRESS(MOD(ROW(O85)-1,1500)+1,Q85,1,1,"rand_B")),IF(ISBLANK(Q85),-1,0))</f>
        <v>0</v>
      </c>
      <c r="T85" s="16">
        <f t="shared" si="24"/>
        <v>-1</v>
      </c>
      <c r="U85" s="16" t="s">
        <v>5024</v>
      </c>
      <c r="V85" s="16">
        <v>-1</v>
      </c>
      <c r="W85" s="16" t="s">
        <v>5024</v>
      </c>
      <c r="X85" s="16">
        <f t="shared" si="25"/>
        <v>-1</v>
      </c>
      <c r="Y85" s="16">
        <f t="shared" si="26"/>
        <v>1</v>
      </c>
      <c r="Z85" s="16">
        <v>1</v>
      </c>
      <c r="AA85" s="16">
        <v>0</v>
      </c>
      <c r="AB85" s="16" t="e" cm="1">
        <f t="array" aca="1" ref="AB85" ca="1">IF(Z85&gt;0,INDIRECT(ADDRESS(MOD(ROW(Y85)-1,1500)+1,Z85,1,1,"rand_C")),IF(ISBLANK(Z85),-1,0))</f>
        <v>#VALUE!</v>
      </c>
      <c r="AC85" s="16" cm="1">
        <f t="array" aca="1" ref="AC85" ca="1">IF(AND(Z85=0,Y85&gt;0, AA85&gt;0),INDIRECT(ADDRESS(MOD(ROW(Y85)-1,1500)+1,AA85,1,1,"rand_C")),IF(ISBLANK(AA85),-1,0))</f>
        <v>0</v>
      </c>
      <c r="AD85" s="16">
        <f t="shared" si="27"/>
        <v>1</v>
      </c>
      <c r="AE85" s="16">
        <v>1</v>
      </c>
      <c r="AF85" s="16">
        <v>1</v>
      </c>
      <c r="AG85" s="16" t="s">
        <v>5023</v>
      </c>
      <c r="AH85" s="16">
        <f t="shared" si="28"/>
        <v>1</v>
      </c>
      <c r="AI85" s="16">
        <v>-1</v>
      </c>
      <c r="AJ85" s="16">
        <v>-1</v>
      </c>
      <c r="AK85" s="16">
        <f t="shared" si="29"/>
        <v>-1</v>
      </c>
      <c r="AL85" s="16">
        <v>-1</v>
      </c>
      <c r="AM85" s="16">
        <f t="shared" si="30"/>
        <v>-1</v>
      </c>
      <c r="AN85" s="16">
        <f t="shared" si="31"/>
        <v>0</v>
      </c>
      <c r="AO85" s="16">
        <v>-1</v>
      </c>
      <c r="AP85" s="16">
        <v>0</v>
      </c>
      <c r="AQ85" s="16">
        <v>0</v>
      </c>
      <c r="AR85" s="16" t="s">
        <v>5025</v>
      </c>
    </row>
    <row r="86" spans="1:44" x14ac:dyDescent="0.2">
      <c r="A86" s="15" t="s">
        <v>1190</v>
      </c>
      <c r="B86" s="4" t="str">
        <f>VLOOKUP(A86, PaperMeta!A$1:O$750, 6,FALSE)</f>
        <v>Linking metacognition and mindreading: Evidence from autism and dual-task investigations.</v>
      </c>
      <c r="C86" s="15">
        <f>VLOOKUP(A86, PaperMeta!A$1:O$750, 2,FALSE)</f>
        <v>1</v>
      </c>
      <c r="D86" s="16">
        <v>3</v>
      </c>
      <c r="E86" s="20" t="s">
        <v>5080</v>
      </c>
      <c r="F86" s="16">
        <f>VLOOKUP($A86, ResearchPaper!$A$1:$L$750,11,FALSE)</f>
        <v>1</v>
      </c>
      <c r="G86" s="16">
        <f>VLOOKUP($A86, ResearchPaper!$A$1:$L$750,11,FALSE)</f>
        <v>1</v>
      </c>
      <c r="H86" s="16">
        <v>4</v>
      </c>
      <c r="I86" s="16">
        <v>1</v>
      </c>
      <c r="J86" s="16">
        <v>4</v>
      </c>
      <c r="K86" s="16">
        <v>-1</v>
      </c>
      <c r="L86" s="16">
        <f t="shared" si="32"/>
        <v>0</v>
      </c>
      <c r="M86" s="16" t="s">
        <v>5023</v>
      </c>
      <c r="N86" s="16">
        <f t="shared" si="33"/>
        <v>-1</v>
      </c>
      <c r="O86" s="16">
        <v>1</v>
      </c>
      <c r="P86" s="16">
        <v>1</v>
      </c>
      <c r="Q86" s="16">
        <v>0</v>
      </c>
      <c r="R86" s="16" t="e" cm="1">
        <f t="array" aca="1" ref="R86" ca="1">IF(P86&gt;0,INDIRECT(ADDRESS(MOD(ROW(O86)-1,1500)+1,P86,1,1,"rand_B")),IF(ISBLANK(P86),-1,0))</f>
        <v>#VALUE!</v>
      </c>
      <c r="S86" s="16" cm="1">
        <f t="array" aca="1" ref="S86" ca="1">IF(AND(P86=0,O86&gt;0,Q86&gt;0),INDIRECT(ADDRESS(MOD(ROW(O86)-1,1500)+1,Q86,1,1,"rand_B")),IF(ISBLANK(Q86),-1,0))</f>
        <v>0</v>
      </c>
      <c r="T86" s="16">
        <f t="shared" si="24"/>
        <v>1</v>
      </c>
      <c r="U86" s="16">
        <v>1</v>
      </c>
      <c r="V86" s="16">
        <v>1</v>
      </c>
      <c r="W86" s="16" t="s">
        <v>5023</v>
      </c>
      <c r="X86" s="16">
        <f t="shared" si="25"/>
        <v>1</v>
      </c>
      <c r="Y86" s="16">
        <f t="shared" si="26"/>
        <v>0</v>
      </c>
      <c r="Z86" s="16">
        <v>0</v>
      </c>
      <c r="AA86" s="16">
        <v>0</v>
      </c>
      <c r="AB86" s="16" cm="1">
        <f t="array" aca="1" ref="AB86" ca="1">IF(Z86&gt;0,INDIRECT(ADDRESS(MOD(ROW(Y86)-1,1500)+1,Z86,1,1,"rand_C")),IF(ISBLANK(Z86),-1,0))</f>
        <v>0</v>
      </c>
      <c r="AC86" s="16" cm="1">
        <f t="array" aca="1" ref="AC86" ca="1">IF(AND(Z86=0,Y86&gt;0, AA86&gt;0),INDIRECT(ADDRESS(MOD(ROW(Y86)-1,1500)+1,AA86,1,1,"rand_C")),IF(ISBLANK(AA86),-1,0))</f>
        <v>0</v>
      </c>
      <c r="AD86" s="16">
        <f t="shared" si="27"/>
        <v>-1</v>
      </c>
      <c r="AE86" s="16" t="s">
        <v>5024</v>
      </c>
      <c r="AF86" s="16">
        <v>-1</v>
      </c>
      <c r="AG86" s="16" t="s">
        <v>5024</v>
      </c>
      <c r="AH86" s="16">
        <f t="shared" si="28"/>
        <v>-1</v>
      </c>
      <c r="AI86" s="16">
        <v>-1</v>
      </c>
      <c r="AJ86" s="16">
        <v>-1</v>
      </c>
      <c r="AK86" s="16">
        <f t="shared" si="29"/>
        <v>-1</v>
      </c>
      <c r="AL86" s="16">
        <v>-1</v>
      </c>
      <c r="AM86" s="16">
        <f t="shared" si="30"/>
        <v>-1</v>
      </c>
      <c r="AN86" s="16">
        <f t="shared" si="31"/>
        <v>0</v>
      </c>
      <c r="AO86" s="16">
        <v>-1</v>
      </c>
      <c r="AP86" s="16">
        <v>0</v>
      </c>
      <c r="AQ86" s="16">
        <v>0</v>
      </c>
      <c r="AR86" s="16" t="s">
        <v>5025</v>
      </c>
    </row>
    <row r="87" spans="1:44" x14ac:dyDescent="0.2">
      <c r="A87" s="15" t="s">
        <v>1190</v>
      </c>
      <c r="B87" s="4" t="str">
        <f>VLOOKUP(A87, PaperMeta!A$1:O$750, 6,FALSE)</f>
        <v>Linking metacognition and mindreading: Evidence from autism and dual-task investigations.</v>
      </c>
      <c r="C87" s="15">
        <f>VLOOKUP(A87, PaperMeta!A$1:O$750, 2,FALSE)</f>
        <v>1</v>
      </c>
      <c r="D87" s="16">
        <v>3</v>
      </c>
      <c r="E87" s="20" t="s">
        <v>5081</v>
      </c>
      <c r="F87" s="16">
        <f>VLOOKUP($A87, ResearchPaper!$A$1:$L$750,11,FALSE)</f>
        <v>1</v>
      </c>
      <c r="G87" s="16">
        <f>VLOOKUP($A87, ResearchPaper!$A$1:$L$750,11,FALSE)</f>
        <v>1</v>
      </c>
      <c r="H87" s="16">
        <v>4</v>
      </c>
      <c r="I87" s="16">
        <v>1</v>
      </c>
      <c r="J87" s="16">
        <v>4</v>
      </c>
      <c r="K87" s="16">
        <v>-1</v>
      </c>
      <c r="L87" s="16">
        <f t="shared" si="32"/>
        <v>0</v>
      </c>
      <c r="M87" s="16" t="s">
        <v>5023</v>
      </c>
      <c r="N87" s="16">
        <f t="shared" si="33"/>
        <v>-1</v>
      </c>
      <c r="O87" s="16">
        <v>1</v>
      </c>
      <c r="P87" s="16">
        <v>0</v>
      </c>
      <c r="Q87" s="16">
        <v>1</v>
      </c>
      <c r="R87" s="16" cm="1">
        <f t="array" aca="1" ref="R87" ca="1">IF(P87&gt;0,INDIRECT(ADDRESS(MOD(ROW(O87)-1,1500)+1,P87,1,1,"rand_B")),IF(ISBLANK(P87),-1,0))</f>
        <v>0</v>
      </c>
      <c r="S87" s="16" t="e" cm="1">
        <f t="array" aca="1" ref="S87" ca="1">IF(AND(P87=0,O87&gt;0,Q87&gt;0),INDIRECT(ADDRESS(MOD(ROW(O87)-1,1500)+1,Q87,1,1,"rand_B")),IF(ISBLANK(Q87),-1,0))</f>
        <v>#VALUE!</v>
      </c>
      <c r="T87" s="16">
        <f t="shared" si="24"/>
        <v>0</v>
      </c>
      <c r="U87" s="16">
        <v>1</v>
      </c>
      <c r="V87" s="16">
        <v>0</v>
      </c>
      <c r="W87" s="16" t="s">
        <v>5024</v>
      </c>
      <c r="X87" s="16">
        <f t="shared" si="25"/>
        <v>-1</v>
      </c>
      <c r="Y87" s="16">
        <f t="shared" si="26"/>
        <v>0</v>
      </c>
      <c r="Z87" s="16">
        <v>0</v>
      </c>
      <c r="AA87" s="16">
        <v>0</v>
      </c>
      <c r="AB87" s="16" cm="1">
        <f t="array" aca="1" ref="AB87" ca="1">IF(Z87&gt;0,INDIRECT(ADDRESS(MOD(ROW(Y87)-1,1500)+1,Z87,1,1,"rand_C")),IF(ISBLANK(Z87),-1,0))</f>
        <v>0</v>
      </c>
      <c r="AC87" s="16" cm="1">
        <f t="array" aca="1" ref="AC87" ca="1">IF(AND(Z87=0,Y87&gt;0, AA87&gt;0),INDIRECT(ADDRESS(MOD(ROW(Y87)-1,1500)+1,AA87,1,1,"rand_C")),IF(ISBLANK(AA87),-1,0))</f>
        <v>0</v>
      </c>
      <c r="AD87" s="16">
        <f t="shared" si="27"/>
        <v>-1</v>
      </c>
      <c r="AE87" s="16" t="s">
        <v>5024</v>
      </c>
      <c r="AF87" s="16">
        <v>-1</v>
      </c>
      <c r="AG87" s="16" t="s">
        <v>5024</v>
      </c>
      <c r="AH87" s="16">
        <f t="shared" si="28"/>
        <v>-1</v>
      </c>
      <c r="AI87" s="16">
        <v>-1</v>
      </c>
      <c r="AJ87" s="16">
        <v>-1</v>
      </c>
      <c r="AK87" s="16">
        <f t="shared" si="29"/>
        <v>-1</v>
      </c>
      <c r="AL87" s="16">
        <v>-1</v>
      </c>
      <c r="AM87" s="16">
        <f t="shared" si="30"/>
        <v>-1</v>
      </c>
      <c r="AN87" s="16">
        <f t="shared" si="31"/>
        <v>0</v>
      </c>
      <c r="AO87" s="16">
        <v>-1</v>
      </c>
      <c r="AP87" s="16">
        <v>0</v>
      </c>
      <c r="AQ87" s="16">
        <v>0</v>
      </c>
      <c r="AR87" s="16" t="s">
        <v>5025</v>
      </c>
    </row>
    <row r="88" spans="1:44" x14ac:dyDescent="0.2">
      <c r="A88" s="15" t="s">
        <v>1190</v>
      </c>
      <c r="B88" s="4" t="str">
        <f>VLOOKUP(A88, PaperMeta!A$1:O$750, 6,FALSE)</f>
        <v>Linking metacognition and mindreading: Evidence from autism and dual-task investigations.</v>
      </c>
      <c r="C88" s="15">
        <f>VLOOKUP(A88, PaperMeta!A$1:O$750, 2,FALSE)</f>
        <v>1</v>
      </c>
      <c r="D88" s="16">
        <v>3</v>
      </c>
      <c r="E88" s="20" t="s">
        <v>5082</v>
      </c>
      <c r="F88" s="16">
        <f>VLOOKUP($A88, ResearchPaper!$A$1:$L$750,11,FALSE)</f>
        <v>1</v>
      </c>
      <c r="G88" s="16">
        <f>VLOOKUP($A88, ResearchPaper!$A$1:$L$750,11,FALSE)</f>
        <v>1</v>
      </c>
      <c r="H88" s="16">
        <v>4</v>
      </c>
      <c r="I88" s="16">
        <v>1</v>
      </c>
      <c r="J88" s="16">
        <v>4</v>
      </c>
      <c r="K88" s="16">
        <v>-1</v>
      </c>
      <c r="L88" s="16">
        <f t="shared" si="32"/>
        <v>0</v>
      </c>
      <c r="M88" s="16" t="s">
        <v>5023</v>
      </c>
      <c r="N88" s="16">
        <f t="shared" si="33"/>
        <v>-1</v>
      </c>
      <c r="O88" s="16">
        <v>1</v>
      </c>
      <c r="P88" s="16">
        <v>0</v>
      </c>
      <c r="Q88" s="16">
        <v>1</v>
      </c>
      <c r="R88" s="16" cm="1">
        <f t="array" aca="1" ref="R88" ca="1">IF(P88&gt;0,INDIRECT(ADDRESS(MOD(ROW(O88)-1,1500)+1,P88,1,1,"rand_B")),IF(ISBLANK(P88),-1,0))</f>
        <v>0</v>
      </c>
      <c r="S88" s="16" t="e" cm="1">
        <f t="array" aca="1" ref="S88" ca="1">IF(AND(P88=0,O88&gt;0,Q88&gt;0),INDIRECT(ADDRESS(MOD(ROW(O88)-1,1500)+1,Q88,1,1,"rand_B")),IF(ISBLANK(Q88),-1,0))</f>
        <v>#VALUE!</v>
      </c>
      <c r="T88" s="16">
        <f t="shared" si="24"/>
        <v>0</v>
      </c>
      <c r="U88" s="16">
        <v>1</v>
      </c>
      <c r="V88" s="16">
        <v>0</v>
      </c>
      <c r="W88" s="16" t="s">
        <v>5024</v>
      </c>
      <c r="X88" s="16">
        <f t="shared" si="25"/>
        <v>-1</v>
      </c>
      <c r="Y88" s="16">
        <f t="shared" si="26"/>
        <v>0</v>
      </c>
      <c r="Z88" s="16">
        <v>0</v>
      </c>
      <c r="AA88" s="16">
        <v>0</v>
      </c>
      <c r="AB88" s="16" cm="1">
        <f t="array" aca="1" ref="AB88" ca="1">IF(Z88&gt;0,INDIRECT(ADDRESS(MOD(ROW(Y88)-1,1500)+1,Z88,1,1,"rand_C")),IF(ISBLANK(Z88),-1,0))</f>
        <v>0</v>
      </c>
      <c r="AC88" s="16" cm="1">
        <f t="array" aca="1" ref="AC88" ca="1">IF(AND(Z88=0,Y88&gt;0, AA88&gt;0),INDIRECT(ADDRESS(MOD(ROW(Y88)-1,1500)+1,AA88,1,1,"rand_C")),IF(ISBLANK(AA88),-1,0))</f>
        <v>0</v>
      </c>
      <c r="AD88" s="16">
        <f t="shared" si="27"/>
        <v>-1</v>
      </c>
      <c r="AE88" s="16" t="s">
        <v>5024</v>
      </c>
      <c r="AF88" s="16">
        <v>-1</v>
      </c>
      <c r="AG88" s="16" t="s">
        <v>5024</v>
      </c>
      <c r="AH88" s="16">
        <f t="shared" si="28"/>
        <v>-1</v>
      </c>
      <c r="AI88" s="16">
        <v>-1</v>
      </c>
      <c r="AJ88" s="16">
        <v>-1</v>
      </c>
      <c r="AK88" s="16">
        <f t="shared" si="29"/>
        <v>-1</v>
      </c>
      <c r="AL88" s="16">
        <v>-1</v>
      </c>
      <c r="AM88" s="16">
        <f t="shared" si="30"/>
        <v>-1</v>
      </c>
      <c r="AN88" s="16">
        <f t="shared" si="31"/>
        <v>0</v>
      </c>
      <c r="AO88" s="16">
        <v>-1</v>
      </c>
      <c r="AP88" s="16">
        <v>0</v>
      </c>
      <c r="AQ88" s="16">
        <v>0</v>
      </c>
      <c r="AR88" s="16" t="s">
        <v>5025</v>
      </c>
    </row>
    <row r="89" spans="1:44" x14ac:dyDescent="0.2">
      <c r="A89" s="15" t="s">
        <v>4151</v>
      </c>
      <c r="B89" s="4" t="str">
        <f>VLOOKUP(A89, PaperMeta!A$1:O$750, 6,FALSE)</f>
        <v>Predicting suicidality using a computer adaptive test: Two longitudinal studies of sexual and gender minority youth.</v>
      </c>
      <c r="C89" s="15">
        <f>VLOOKUP(A89, PaperMeta!A$1:O$750, 2,FALSE)</f>
        <v>1</v>
      </c>
      <c r="D89" s="16">
        <v>1</v>
      </c>
      <c r="E89" s="20" t="s">
        <v>5083</v>
      </c>
      <c r="F89" s="16">
        <f>VLOOKUP($A89, ResearchPaper!$A$1:$L$750,11,FALSE)</f>
        <v>1</v>
      </c>
      <c r="G89" s="16">
        <f>VLOOKUP($A89, ResearchPaper!$A$1:$L$750,11,FALSE)</f>
        <v>1</v>
      </c>
      <c r="H89" s="16">
        <v>5</v>
      </c>
      <c r="I89" s="16">
        <v>1</v>
      </c>
      <c r="J89" s="16">
        <v>5</v>
      </c>
      <c r="K89" s="16">
        <v>-1</v>
      </c>
      <c r="L89" s="16">
        <f>IF(ISBLANK(I89),-1,INT(I89&gt;1))</f>
        <v>0</v>
      </c>
      <c r="M89" s="16" t="s">
        <v>5023</v>
      </c>
      <c r="N89" s="16">
        <f t="shared" si="33"/>
        <v>-1</v>
      </c>
      <c r="O89" s="16">
        <v>1</v>
      </c>
      <c r="P89" s="16">
        <v>1</v>
      </c>
      <c r="Q89" s="16">
        <v>0</v>
      </c>
      <c r="R89" s="16" t="e" cm="1">
        <f t="array" aca="1" ref="R89" ca="1">IF(P89&gt;0,INDIRECT(ADDRESS(MOD(ROW(O89)-1,1500)+1,P89,1,1,"rand_B")),IF(ISBLANK(P89),-1,0))</f>
        <v>#VALUE!</v>
      </c>
      <c r="S89" s="16" cm="1">
        <f t="array" aca="1" ref="S89" ca="1">IF(AND(P89=0,O89&gt;0,Q89&gt;0),INDIRECT(ADDRESS(MOD(ROW(O89)-1,1500)+1,Q89,1,1,"rand_B")),IF(ISBLANK(Q89),-1,0))</f>
        <v>0</v>
      </c>
      <c r="T89" s="16">
        <f t="shared" si="24"/>
        <v>1</v>
      </c>
      <c r="U89" s="16">
        <v>1</v>
      </c>
      <c r="V89" s="16">
        <v>1</v>
      </c>
      <c r="W89" s="16" t="s">
        <v>5045</v>
      </c>
      <c r="X89" s="16">
        <f t="shared" si="25"/>
        <v>1</v>
      </c>
      <c r="Y89" s="16">
        <f t="shared" si="26"/>
        <v>0</v>
      </c>
      <c r="Z89" s="16">
        <v>0</v>
      </c>
      <c r="AA89" s="16">
        <v>0</v>
      </c>
      <c r="AB89" s="16" cm="1">
        <f t="array" aca="1" ref="AB89" ca="1">IF(Z89&gt;0,INDIRECT(ADDRESS(MOD(ROW(Y89)-1,1500)+1,Z89,1,1,"rand_C")),IF(ISBLANK(Z89),-1,0))</f>
        <v>0</v>
      </c>
      <c r="AC89" s="16" cm="1">
        <f t="array" aca="1" ref="AC89" ca="1">IF(AND(Z89=0,Y89&gt;0, AA89&gt;0),INDIRECT(ADDRESS(MOD(ROW(Y89)-1,1500)+1,AA89,1,1,"rand_C")),IF(ISBLANK(AA89),-1,0))</f>
        <v>0</v>
      </c>
      <c r="AD89" s="16">
        <f t="shared" si="27"/>
        <v>-1</v>
      </c>
      <c r="AE89" s="16" t="s">
        <v>5024</v>
      </c>
      <c r="AF89" s="16">
        <v>-1</v>
      </c>
      <c r="AG89" s="16" t="s">
        <v>5024</v>
      </c>
      <c r="AH89" s="16">
        <f t="shared" si="28"/>
        <v>-1</v>
      </c>
      <c r="AI89" s="16">
        <v>-1</v>
      </c>
      <c r="AJ89" s="16">
        <v>-1</v>
      </c>
      <c r="AK89" s="16">
        <f t="shared" si="29"/>
        <v>-1</v>
      </c>
      <c r="AL89" s="16">
        <v>-1</v>
      </c>
      <c r="AM89" s="16">
        <f t="shared" si="30"/>
        <v>-1</v>
      </c>
      <c r="AN89" s="16">
        <f t="shared" si="31"/>
        <v>0</v>
      </c>
      <c r="AO89" s="16">
        <v>-1</v>
      </c>
      <c r="AP89" s="16">
        <v>0</v>
      </c>
      <c r="AQ89" s="16">
        <v>0</v>
      </c>
      <c r="AR89" s="16" t="s">
        <v>5025</v>
      </c>
    </row>
    <row r="90" spans="1:44" x14ac:dyDescent="0.2">
      <c r="A90" s="16" t="s">
        <v>4151</v>
      </c>
      <c r="B90" s="4" t="str">
        <f>VLOOKUP(A90, PaperMeta!A$1:O$750, 6,FALSE)</f>
        <v>Predicting suicidality using a computer adaptive test: Two longitudinal studies of sexual and gender minority youth.</v>
      </c>
      <c r="C90" s="15">
        <f>VLOOKUP(A90, PaperMeta!A$1:O$750, 2,FALSE)</f>
        <v>1</v>
      </c>
      <c r="D90" s="16">
        <v>0</v>
      </c>
      <c r="E90" s="20" t="s">
        <v>5084</v>
      </c>
      <c r="F90" s="16">
        <f>VLOOKUP($A90, ResearchPaper!$A$1:$L$750,11,FALSE)</f>
        <v>1</v>
      </c>
      <c r="G90" s="16">
        <f>VLOOKUP($A90, ResearchPaper!$A$1:$L$750,11,FALSE)</f>
        <v>1</v>
      </c>
      <c r="H90" s="16">
        <v>3</v>
      </c>
      <c r="I90" s="16">
        <v>1</v>
      </c>
      <c r="J90" s="16">
        <v>3</v>
      </c>
      <c r="K90" s="16">
        <v>1</v>
      </c>
      <c r="L90" s="16">
        <f t="shared" ref="L90:L92" si="34">IF(ISBLANK(I90),-1,INT(I90&gt;1))</f>
        <v>0</v>
      </c>
      <c r="M90" s="16" t="s">
        <v>5023</v>
      </c>
      <c r="N90" s="16">
        <f t="shared" si="33"/>
        <v>-1</v>
      </c>
      <c r="O90" s="16">
        <v>1</v>
      </c>
      <c r="P90" s="16">
        <v>1</v>
      </c>
      <c r="Q90" s="16">
        <v>0</v>
      </c>
      <c r="R90" s="16" t="e" cm="1">
        <f t="array" aca="1" ref="R90" ca="1">IF(P90&gt;0,INDIRECT(ADDRESS(MOD(ROW(O90)-1,1500)+1,P90,1,1,"rand_B")),IF(ISBLANK(P90),-1,0))</f>
        <v>#VALUE!</v>
      </c>
      <c r="S90" s="16" cm="1">
        <f t="array" aca="1" ref="S90" ca="1">IF(AND(P90=0,O90&gt;0,Q90&gt;0),INDIRECT(ADDRESS(MOD(ROW(O90)-1,1500)+1,Q90,1,1,"rand_B")),IF(ISBLANK(Q90),-1,0))</f>
        <v>0</v>
      </c>
      <c r="T90" s="16">
        <f t="shared" si="24"/>
        <v>1</v>
      </c>
      <c r="U90" s="16">
        <v>1</v>
      </c>
      <c r="V90" s="16">
        <v>1</v>
      </c>
      <c r="W90" s="16" t="s">
        <v>5045</v>
      </c>
      <c r="X90" s="16">
        <f t="shared" si="25"/>
        <v>1</v>
      </c>
      <c r="Y90" s="16">
        <f t="shared" si="26"/>
        <v>0</v>
      </c>
      <c r="Z90" s="16">
        <v>0</v>
      </c>
      <c r="AA90" s="16">
        <v>0</v>
      </c>
      <c r="AB90" s="16" cm="1">
        <f t="array" aca="1" ref="AB90" ca="1">IF(Z90&gt;0,INDIRECT(ADDRESS(MOD(ROW(Y90)-1,1500)+1,Z90,1,1,"rand_C")),IF(ISBLANK(Z90),-1,0))</f>
        <v>0</v>
      </c>
      <c r="AC90" s="16" cm="1">
        <f t="array" aca="1" ref="AC90" ca="1">IF(AND(Z90=0,Y90&gt;0, AA90&gt;0),INDIRECT(ADDRESS(MOD(ROW(Y90)-1,1500)+1,AA90,1,1,"rand_C")),IF(ISBLANK(AA90),-1,0))</f>
        <v>0</v>
      </c>
      <c r="AD90" s="16">
        <f t="shared" si="27"/>
        <v>-1</v>
      </c>
      <c r="AE90" s="16" t="s">
        <v>5024</v>
      </c>
      <c r="AF90" s="16">
        <v>-1</v>
      </c>
      <c r="AG90" s="16" t="s">
        <v>5024</v>
      </c>
      <c r="AH90" s="16">
        <f t="shared" si="28"/>
        <v>-1</v>
      </c>
      <c r="AI90" s="16">
        <v>-1</v>
      </c>
      <c r="AJ90" s="16">
        <v>-1</v>
      </c>
      <c r="AK90" s="16">
        <f t="shared" si="29"/>
        <v>-1</v>
      </c>
      <c r="AL90" s="16">
        <v>-1</v>
      </c>
      <c r="AM90" s="16">
        <f t="shared" si="30"/>
        <v>-1</v>
      </c>
      <c r="AN90" s="16">
        <f t="shared" si="31"/>
        <v>0</v>
      </c>
      <c r="AO90" s="16">
        <v>-1</v>
      </c>
      <c r="AP90" s="16">
        <v>0</v>
      </c>
      <c r="AQ90" s="16">
        <v>0</v>
      </c>
      <c r="AR90" s="16" t="s">
        <v>5025</v>
      </c>
    </row>
    <row r="91" spans="1:44" x14ac:dyDescent="0.2">
      <c r="A91" s="16" t="s">
        <v>4151</v>
      </c>
      <c r="B91" s="4" t="str">
        <f>VLOOKUP(A91, PaperMeta!A$1:O$750, 6,FALSE)</f>
        <v>Predicting suicidality using a computer adaptive test: Two longitudinal studies of sexual and gender minority youth.</v>
      </c>
      <c r="C91" s="15">
        <f>VLOOKUP(A91, PaperMeta!A$1:O$750, 2,FALSE)</f>
        <v>1</v>
      </c>
      <c r="D91" s="16">
        <v>0</v>
      </c>
      <c r="E91" t="s">
        <v>5086</v>
      </c>
      <c r="F91" s="16">
        <f>VLOOKUP($A91, ResearchPaper!$A$1:$L$750,11,FALSE)</f>
        <v>1</v>
      </c>
      <c r="G91" s="16">
        <f>VLOOKUP($A91, ResearchPaper!$A$1:$L$750,11,FALSE)</f>
        <v>1</v>
      </c>
      <c r="H91" s="16">
        <v>6</v>
      </c>
      <c r="I91" s="16">
        <v>1</v>
      </c>
      <c r="J91" s="16">
        <v>6</v>
      </c>
      <c r="K91" s="16">
        <v>1</v>
      </c>
      <c r="L91" s="16">
        <f t="shared" si="34"/>
        <v>0</v>
      </c>
      <c r="M91" s="16" t="s">
        <v>5023</v>
      </c>
      <c r="N91" s="16">
        <f t="shared" si="33"/>
        <v>-1</v>
      </c>
      <c r="O91" s="16">
        <v>1</v>
      </c>
      <c r="P91" s="16">
        <v>1</v>
      </c>
      <c r="Q91" s="16">
        <v>0</v>
      </c>
      <c r="R91" s="16" t="e" cm="1">
        <f t="array" aca="1" ref="R91" ca="1">IF(P91&gt;0,INDIRECT(ADDRESS(MOD(ROW(O91)-1,1500)+1,P91,1,1,"rand_B")),IF(ISBLANK(P91),-1,0))</f>
        <v>#VALUE!</v>
      </c>
      <c r="S91" s="16" cm="1">
        <f t="array" aca="1" ref="S91" ca="1">IF(AND(P91=0,O91&gt;0,Q91&gt;0),INDIRECT(ADDRESS(MOD(ROW(O91)-1,1500)+1,Q91,1,1,"rand_B")),IF(ISBLANK(Q91),-1,0))</f>
        <v>0</v>
      </c>
      <c r="T91" s="16">
        <f t="shared" si="24"/>
        <v>1</v>
      </c>
      <c r="U91" s="16">
        <v>1</v>
      </c>
      <c r="V91" s="16">
        <v>1</v>
      </c>
      <c r="W91" s="16" t="s">
        <v>5045</v>
      </c>
      <c r="X91" s="16">
        <f t="shared" si="25"/>
        <v>1</v>
      </c>
      <c r="Y91" s="16">
        <f t="shared" si="26"/>
        <v>0</v>
      </c>
      <c r="Z91" s="16">
        <v>0</v>
      </c>
      <c r="AA91" s="16">
        <v>0</v>
      </c>
      <c r="AB91" s="16" cm="1">
        <f t="array" aca="1" ref="AB91" ca="1">IF(Z91&gt;0,INDIRECT(ADDRESS(MOD(ROW(Y91)-1,1500)+1,Z91,1,1,"rand_C")),IF(ISBLANK(Z91),-1,0))</f>
        <v>0</v>
      </c>
      <c r="AC91" s="16" cm="1">
        <f t="array" aca="1" ref="AC91" ca="1">IF(AND(Z91=0,Y91&gt;0, AA91&gt;0),INDIRECT(ADDRESS(MOD(ROW(Y91)-1,1500)+1,AA91,1,1,"rand_C")),IF(ISBLANK(AA91),-1,0))</f>
        <v>0</v>
      </c>
      <c r="AD91" s="16">
        <f t="shared" si="27"/>
        <v>-1</v>
      </c>
      <c r="AE91" s="16" t="s">
        <v>5024</v>
      </c>
      <c r="AF91" s="16">
        <v>-1</v>
      </c>
      <c r="AG91" s="16" t="s">
        <v>5024</v>
      </c>
      <c r="AH91" s="16">
        <f t="shared" si="28"/>
        <v>-1</v>
      </c>
      <c r="AI91" s="16">
        <v>-1</v>
      </c>
      <c r="AJ91" s="16">
        <v>-1</v>
      </c>
      <c r="AK91" s="16">
        <f t="shared" si="29"/>
        <v>-1</v>
      </c>
      <c r="AL91" s="16">
        <v>-1</v>
      </c>
      <c r="AM91" s="16">
        <f t="shared" si="30"/>
        <v>-1</v>
      </c>
      <c r="AN91" s="16">
        <f t="shared" si="31"/>
        <v>0</v>
      </c>
      <c r="AO91" s="16">
        <v>-1</v>
      </c>
      <c r="AP91" s="16">
        <v>0</v>
      </c>
      <c r="AQ91" s="16">
        <v>0</v>
      </c>
      <c r="AR91" s="16" t="s">
        <v>5025</v>
      </c>
    </row>
    <row r="92" spans="1:44" x14ac:dyDescent="0.2">
      <c r="A92" s="16" t="s">
        <v>4151</v>
      </c>
      <c r="B92" s="4" t="str">
        <f>VLOOKUP(A92, PaperMeta!A$1:O$750, 6,FALSE)</f>
        <v>Predicting suicidality using a computer adaptive test: Two longitudinal studies of sexual and gender minority youth.</v>
      </c>
      <c r="C92" s="15">
        <f>VLOOKUP(A92, PaperMeta!A$1:O$750, 2,FALSE)</f>
        <v>1</v>
      </c>
      <c r="D92" s="16">
        <v>0</v>
      </c>
      <c r="E92" s="20" t="s">
        <v>5085</v>
      </c>
      <c r="F92" s="16">
        <f>VLOOKUP($A92, ResearchPaper!$A$1:$L$750,11,FALSE)</f>
        <v>1</v>
      </c>
      <c r="G92" s="16">
        <f>VLOOKUP($A92, ResearchPaper!$A$1:$L$750,11,FALSE)</f>
        <v>1</v>
      </c>
      <c r="H92" s="16">
        <v>3</v>
      </c>
      <c r="I92" s="16">
        <v>1</v>
      </c>
      <c r="J92" s="16">
        <v>3</v>
      </c>
      <c r="K92" s="16">
        <v>1</v>
      </c>
      <c r="L92" s="16">
        <f t="shared" si="34"/>
        <v>0</v>
      </c>
      <c r="M92" s="16" t="s">
        <v>5023</v>
      </c>
      <c r="N92" s="16">
        <f t="shared" si="33"/>
        <v>-1</v>
      </c>
      <c r="O92" s="16">
        <v>1</v>
      </c>
      <c r="P92" s="16">
        <v>1</v>
      </c>
      <c r="Q92" s="16">
        <v>0</v>
      </c>
      <c r="R92" s="16" t="e" cm="1">
        <f t="array" aca="1" ref="R92" ca="1">IF(P92&gt;0,INDIRECT(ADDRESS(MOD(ROW(O92)-1,1500)+1,P92,1,1,"rand_B")),IF(ISBLANK(P92),-1,0))</f>
        <v>#VALUE!</v>
      </c>
      <c r="S92" s="16" cm="1">
        <f t="array" aca="1" ref="S92" ca="1">IF(AND(P92=0,O92&gt;0,Q92&gt;0),INDIRECT(ADDRESS(MOD(ROW(O92)-1,1500)+1,Q92,1,1,"rand_B")),IF(ISBLANK(Q92),-1,0))</f>
        <v>0</v>
      </c>
      <c r="T92" s="16">
        <f t="shared" si="24"/>
        <v>1</v>
      </c>
      <c r="U92" s="16">
        <v>1</v>
      </c>
      <c r="V92" s="16">
        <v>1</v>
      </c>
      <c r="W92" s="16" t="s">
        <v>5045</v>
      </c>
      <c r="X92" s="16">
        <f t="shared" si="25"/>
        <v>1</v>
      </c>
      <c r="Y92" s="16">
        <f t="shared" si="26"/>
        <v>0</v>
      </c>
      <c r="Z92" s="16">
        <v>0</v>
      </c>
      <c r="AA92" s="16">
        <v>0</v>
      </c>
      <c r="AB92" s="16" cm="1">
        <f t="array" aca="1" ref="AB92" ca="1">IF(Z92&gt;0,INDIRECT(ADDRESS(MOD(ROW(Y92)-1,1500)+1,Z92,1,1,"rand_C")),IF(ISBLANK(Z92),-1,0))</f>
        <v>0</v>
      </c>
      <c r="AC92" s="16" cm="1">
        <f t="array" aca="1" ref="AC92" ca="1">IF(AND(Z92=0,Y92&gt;0, AA92&gt;0),INDIRECT(ADDRESS(MOD(ROW(Y92)-1,1500)+1,AA92,1,1,"rand_C")),IF(ISBLANK(AA92),-1,0))</f>
        <v>0</v>
      </c>
      <c r="AD92" s="16">
        <f t="shared" si="27"/>
        <v>-1</v>
      </c>
      <c r="AE92" s="16" t="s">
        <v>5024</v>
      </c>
      <c r="AF92" s="16">
        <v>-1</v>
      </c>
      <c r="AG92" s="16" t="s">
        <v>5024</v>
      </c>
      <c r="AH92" s="16">
        <f t="shared" si="28"/>
        <v>-1</v>
      </c>
      <c r="AI92" s="16">
        <v>-1</v>
      </c>
      <c r="AJ92" s="16">
        <v>-1</v>
      </c>
      <c r="AK92" s="16">
        <f t="shared" si="29"/>
        <v>-1</v>
      </c>
      <c r="AL92" s="16">
        <v>-1</v>
      </c>
      <c r="AM92" s="16">
        <f t="shared" si="30"/>
        <v>-1</v>
      </c>
      <c r="AN92" s="16">
        <f t="shared" si="31"/>
        <v>0</v>
      </c>
      <c r="AO92" s="16">
        <v>-1</v>
      </c>
      <c r="AP92" s="16">
        <v>0</v>
      </c>
      <c r="AQ92" s="16">
        <v>0</v>
      </c>
      <c r="AR92" s="16" t="s">
        <v>5025</v>
      </c>
    </row>
    <row r="93" spans="1:44" x14ac:dyDescent="0.2">
      <c r="A93" s="15" t="s">
        <v>4222</v>
      </c>
      <c r="B93" s="4" t="str">
        <f>VLOOKUP(A93, PaperMeta!A$1:O$750, 6,FALSE)</f>
        <v>Cerebellar hypoactivation is associated with impaired sensory integration in schizophrenia.</v>
      </c>
      <c r="C93" s="15">
        <f>VLOOKUP(A93, PaperMeta!A$1:O$750, 2,FALSE)</f>
        <v>1</v>
      </c>
      <c r="D93" s="16">
        <v>1</v>
      </c>
      <c r="E93" s="20" t="s">
        <v>5087</v>
      </c>
      <c r="F93" s="16">
        <f>VLOOKUP($A93, ResearchPaper!$A$1:$L$750,11,FALSE)</f>
        <v>1</v>
      </c>
      <c r="G93" s="16">
        <f>VLOOKUP($A93, ResearchPaper!$A$1:$L$750,11,FALSE)</f>
        <v>1</v>
      </c>
      <c r="H93" s="16">
        <v>3</v>
      </c>
      <c r="I93" s="16">
        <v>1</v>
      </c>
      <c r="J93" s="16">
        <v>3</v>
      </c>
      <c r="K93" s="16">
        <v>-1</v>
      </c>
      <c r="L93" s="16">
        <f>IF(ISBLANK(I93),-1,INT(I93&gt;1))</f>
        <v>0</v>
      </c>
      <c r="M93" s="16" t="s">
        <v>5023</v>
      </c>
      <c r="N93" s="16">
        <f t="shared" si="33"/>
        <v>-1</v>
      </c>
      <c r="O93" s="16">
        <v>1</v>
      </c>
      <c r="P93" s="16">
        <v>1</v>
      </c>
      <c r="Q93" s="16">
        <v>0</v>
      </c>
      <c r="R93" s="16" t="e" cm="1">
        <f t="array" aca="1" ref="R93" ca="1">IF(P93&gt;0,INDIRECT(ADDRESS(MOD(ROW(O93)-1,1500)+1,P93,1,1,"rand_B")),IF(ISBLANK(P93),-1,0))</f>
        <v>#VALUE!</v>
      </c>
      <c r="S93" s="16" cm="1">
        <f t="array" aca="1" ref="S93" ca="1">IF(AND(P93=0,O93&gt;0,Q93&gt;0),INDIRECT(ADDRESS(MOD(ROW(O93)-1,1500)+1,Q93,1,1,"rand_B")),IF(ISBLANK(Q93),-1,0))</f>
        <v>0</v>
      </c>
      <c r="T93" s="16">
        <f t="shared" si="24"/>
        <v>1</v>
      </c>
      <c r="U93" s="16">
        <v>1</v>
      </c>
      <c r="V93" s="16">
        <v>1</v>
      </c>
      <c r="W93" s="16" t="s">
        <v>5023</v>
      </c>
      <c r="X93" s="16">
        <f t="shared" si="25"/>
        <v>1</v>
      </c>
      <c r="Y93" s="16">
        <f t="shared" si="26"/>
        <v>0</v>
      </c>
      <c r="Z93" s="16">
        <v>0</v>
      </c>
      <c r="AA93" s="16">
        <v>0</v>
      </c>
      <c r="AB93" s="16" cm="1">
        <f t="array" aca="1" ref="AB93" ca="1">IF(Z93&gt;0,INDIRECT(ADDRESS(MOD(ROW(Y93)-1,1500)+1,Z93,1,1,"rand_C")),IF(ISBLANK(Z93),-1,0))</f>
        <v>0</v>
      </c>
      <c r="AC93" s="16" cm="1">
        <f t="array" aca="1" ref="AC93" ca="1">IF(AND(Z93=0,Y93&gt;0, AA93&gt;0),INDIRECT(ADDRESS(MOD(ROW(Y93)-1,1500)+1,AA93,1,1,"rand_C")),IF(ISBLANK(AA93),-1,0))</f>
        <v>0</v>
      </c>
      <c r="AD93" s="16">
        <f t="shared" si="27"/>
        <v>-1</v>
      </c>
      <c r="AE93" s="16" t="s">
        <v>5024</v>
      </c>
      <c r="AF93" s="16">
        <v>-1</v>
      </c>
      <c r="AG93" s="16" t="s">
        <v>5024</v>
      </c>
      <c r="AH93" s="16">
        <f t="shared" si="28"/>
        <v>-1</v>
      </c>
      <c r="AI93" s="16">
        <v>-1</v>
      </c>
      <c r="AJ93" s="16">
        <v>-1</v>
      </c>
      <c r="AK93" s="16">
        <f t="shared" si="29"/>
        <v>-1</v>
      </c>
      <c r="AL93" s="16">
        <v>-1</v>
      </c>
      <c r="AM93" s="16">
        <f t="shared" si="30"/>
        <v>-1</v>
      </c>
      <c r="AN93" s="16">
        <f t="shared" si="31"/>
        <v>0</v>
      </c>
      <c r="AO93" s="16">
        <v>-1</v>
      </c>
      <c r="AP93" s="16">
        <v>0</v>
      </c>
      <c r="AQ93" s="16">
        <v>0</v>
      </c>
      <c r="AR93" s="16" t="s">
        <v>5025</v>
      </c>
    </row>
    <row r="94" spans="1:44" x14ac:dyDescent="0.2">
      <c r="A94" s="16" t="s">
        <v>4233</v>
      </c>
      <c r="B94" s="4" t="str">
        <f>VLOOKUP(A94, PaperMeta!A$1:O$750, 6,FALSE)</f>
        <v>The effect of mortality salience on bodily scanning behaviors in anxiety-related disorders.</v>
      </c>
      <c r="C94" s="15">
        <f>VLOOKUP(A94, PaperMeta!A$1:O$750, 2,FALSE)</f>
        <v>1</v>
      </c>
      <c r="D94" s="16">
        <v>1</v>
      </c>
      <c r="E94" s="20" t="s">
        <v>5088</v>
      </c>
      <c r="F94" s="16">
        <f>VLOOKUP($A94, ResearchPaper!$A$1:$L$750,11,FALSE)</f>
        <v>1</v>
      </c>
      <c r="G94" s="16">
        <f>VLOOKUP($A94, ResearchPaper!$A$1:$L$750,11,FALSE)</f>
        <v>1</v>
      </c>
      <c r="H94" s="16">
        <v>2</v>
      </c>
      <c r="I94" s="16">
        <v>1</v>
      </c>
      <c r="J94" s="16">
        <v>2</v>
      </c>
      <c r="K94" s="16">
        <v>1</v>
      </c>
      <c r="L94" s="16">
        <f t="shared" ref="L94:L157" si="35">IF(ISBLANK(I94),-1,INT(I94&gt;1))</f>
        <v>0</v>
      </c>
      <c r="M94" s="16" t="s">
        <v>5023</v>
      </c>
      <c r="N94" s="16">
        <f t="shared" si="33"/>
        <v>-1</v>
      </c>
      <c r="O94" s="16">
        <v>0</v>
      </c>
      <c r="P94" s="16">
        <v>0</v>
      </c>
      <c r="Q94" s="16">
        <v>0</v>
      </c>
      <c r="R94" s="16" cm="1">
        <f t="array" aca="1" ref="R94" ca="1">IF(P94&gt;0,INDIRECT(ADDRESS(MOD(ROW(O94)-1,1500)+1,P94,1,1,"rand_B")),IF(ISBLANK(P94),-1,0))</f>
        <v>0</v>
      </c>
      <c r="S94" s="16" cm="1">
        <f t="array" aca="1" ref="S94" ca="1">IF(AND(P94=0,O94&gt;0,Q94&gt;0),INDIRECT(ADDRESS(MOD(ROW(O94)-1,1500)+1,Q94,1,1,"rand_B")),IF(ISBLANK(Q94),-1,0))</f>
        <v>0</v>
      </c>
      <c r="T94" s="16">
        <f t="shared" si="24"/>
        <v>-1</v>
      </c>
      <c r="U94" s="16" t="s">
        <v>5024</v>
      </c>
      <c r="V94" s="16">
        <v>-1</v>
      </c>
      <c r="W94" s="16" t="s">
        <v>5024</v>
      </c>
      <c r="X94" s="16">
        <f t="shared" si="25"/>
        <v>-1</v>
      </c>
      <c r="Y94" s="16">
        <f t="shared" si="26"/>
        <v>0</v>
      </c>
      <c r="Z94" s="16">
        <v>0</v>
      </c>
      <c r="AA94" s="16">
        <v>0</v>
      </c>
      <c r="AB94" s="16" cm="1">
        <f t="array" aca="1" ref="AB94" ca="1">IF(Z94&gt;0,INDIRECT(ADDRESS(MOD(ROW(Y94)-1,1500)+1,Z94,1,1,"rand_C")),IF(ISBLANK(Z94),-1,0))</f>
        <v>0</v>
      </c>
      <c r="AC94" s="16" cm="1">
        <f t="array" aca="1" ref="AC94" ca="1">IF(AND(Z94=0,Y94&gt;0, AA94&gt;0),INDIRECT(ADDRESS(MOD(ROW(Y94)-1,1500)+1,AA94,1,1,"rand_C")),IF(ISBLANK(AA94),-1,0))</f>
        <v>0</v>
      </c>
      <c r="AD94" s="16">
        <f t="shared" si="27"/>
        <v>-1</v>
      </c>
      <c r="AE94" s="16" t="s">
        <v>5024</v>
      </c>
      <c r="AF94" s="16">
        <v>-1</v>
      </c>
      <c r="AG94" s="16" t="s">
        <v>5024</v>
      </c>
      <c r="AH94" s="16">
        <f t="shared" si="28"/>
        <v>-1</v>
      </c>
      <c r="AI94" s="16">
        <v>-1</v>
      </c>
      <c r="AJ94" s="16">
        <v>-1</v>
      </c>
      <c r="AK94" s="16">
        <f t="shared" si="29"/>
        <v>-1</v>
      </c>
      <c r="AL94" s="16">
        <v>-1</v>
      </c>
      <c r="AM94" s="16">
        <f t="shared" si="30"/>
        <v>-1</v>
      </c>
      <c r="AN94" s="16">
        <f t="shared" si="31"/>
        <v>0</v>
      </c>
      <c r="AO94" s="16">
        <v>-1</v>
      </c>
      <c r="AP94" s="16">
        <v>0</v>
      </c>
      <c r="AQ94" s="16">
        <v>0</v>
      </c>
      <c r="AR94" s="16" t="s">
        <v>5025</v>
      </c>
    </row>
    <row r="95" spans="1:44" x14ac:dyDescent="0.2">
      <c r="A95" s="16" t="s">
        <v>4233</v>
      </c>
      <c r="B95" s="4" t="str">
        <f>VLOOKUP(A95, PaperMeta!A$1:O$750, 6,FALSE)</f>
        <v>The effect of mortality salience on bodily scanning behaviors in anxiety-related disorders.</v>
      </c>
      <c r="C95" s="15">
        <f>VLOOKUP(A95, PaperMeta!A$1:O$750, 2,FALSE)</f>
        <v>1</v>
      </c>
      <c r="D95" s="16">
        <v>1</v>
      </c>
      <c r="E95" s="20" t="s">
        <v>5089</v>
      </c>
      <c r="F95" s="16">
        <f>VLOOKUP($A95, ResearchPaper!$A$1:$L$750,11,FALSE)</f>
        <v>1</v>
      </c>
      <c r="G95" s="16">
        <f>VLOOKUP($A95, ResearchPaper!$A$1:$L$750,11,FALSE)</f>
        <v>1</v>
      </c>
      <c r="H95" s="16">
        <v>2</v>
      </c>
      <c r="I95" s="16">
        <v>1</v>
      </c>
      <c r="J95" s="16">
        <v>2</v>
      </c>
      <c r="K95" s="16">
        <v>1</v>
      </c>
      <c r="L95" s="16">
        <f t="shared" si="35"/>
        <v>0</v>
      </c>
      <c r="M95" s="16" t="s">
        <v>5023</v>
      </c>
      <c r="N95" s="16">
        <f t="shared" si="33"/>
        <v>-1</v>
      </c>
      <c r="O95" s="16">
        <v>0</v>
      </c>
      <c r="P95" s="16">
        <v>0</v>
      </c>
      <c r="Q95" s="16">
        <v>0</v>
      </c>
      <c r="R95" s="16" cm="1">
        <f t="array" aca="1" ref="R95" ca="1">IF(P95&gt;0,INDIRECT(ADDRESS(MOD(ROW(O95)-1,1500)+1,P95,1,1,"rand_B")),IF(ISBLANK(P95),-1,0))</f>
        <v>0</v>
      </c>
      <c r="S95" s="16" cm="1">
        <f t="array" aca="1" ref="S95" ca="1">IF(AND(P95=0,O95&gt;0,Q95&gt;0),INDIRECT(ADDRESS(MOD(ROW(O95)-1,1500)+1,Q95,1,1,"rand_B")),IF(ISBLANK(Q95),-1,0))</f>
        <v>0</v>
      </c>
      <c r="T95" s="16">
        <f t="shared" si="24"/>
        <v>-1</v>
      </c>
      <c r="U95" s="16" t="s">
        <v>5024</v>
      </c>
      <c r="V95" s="16">
        <v>-1</v>
      </c>
      <c r="W95" s="16" t="s">
        <v>5024</v>
      </c>
      <c r="X95" s="16">
        <f t="shared" si="25"/>
        <v>-1</v>
      </c>
      <c r="Y95" s="16">
        <f t="shared" si="26"/>
        <v>0</v>
      </c>
      <c r="Z95" s="16">
        <v>0</v>
      </c>
      <c r="AA95" s="16">
        <v>0</v>
      </c>
      <c r="AB95" s="16" cm="1">
        <f t="array" aca="1" ref="AB95" ca="1">IF(Z95&gt;0,INDIRECT(ADDRESS(MOD(ROW(Y95)-1,1500)+1,Z95,1,1,"rand_C")),IF(ISBLANK(Z95),-1,0))</f>
        <v>0</v>
      </c>
      <c r="AC95" s="16" cm="1">
        <f t="array" aca="1" ref="AC95" ca="1">IF(AND(Z95=0,Y95&gt;0, AA95&gt;0),INDIRECT(ADDRESS(MOD(ROW(Y95)-1,1500)+1,AA95,1,1,"rand_C")),IF(ISBLANK(AA95),-1,0))</f>
        <v>0</v>
      </c>
      <c r="AD95" s="16">
        <f t="shared" si="27"/>
        <v>-1</v>
      </c>
      <c r="AE95" s="16" t="s">
        <v>5024</v>
      </c>
      <c r="AF95" s="16">
        <v>-1</v>
      </c>
      <c r="AG95" s="16" t="s">
        <v>5024</v>
      </c>
      <c r="AH95" s="16">
        <f t="shared" si="28"/>
        <v>-1</v>
      </c>
      <c r="AI95" s="16">
        <v>-1</v>
      </c>
      <c r="AJ95" s="16">
        <v>-1</v>
      </c>
      <c r="AK95" s="16">
        <f t="shared" si="29"/>
        <v>-1</v>
      </c>
      <c r="AL95" s="16">
        <v>-1</v>
      </c>
      <c r="AM95" s="16">
        <f t="shared" si="30"/>
        <v>-1</v>
      </c>
      <c r="AN95" s="16">
        <f t="shared" si="31"/>
        <v>0</v>
      </c>
      <c r="AO95" s="16">
        <v>-1</v>
      </c>
      <c r="AP95" s="16">
        <v>0</v>
      </c>
      <c r="AQ95" s="16">
        <v>0</v>
      </c>
      <c r="AR95" s="16" t="s">
        <v>5025</v>
      </c>
    </row>
    <row r="96" spans="1:44" x14ac:dyDescent="0.2">
      <c r="A96" s="16" t="s">
        <v>4233</v>
      </c>
      <c r="B96" s="4" t="str">
        <f>VLOOKUP(A96, PaperMeta!A$1:O$750, 6,FALSE)</f>
        <v>The effect of mortality salience on bodily scanning behaviors in anxiety-related disorders.</v>
      </c>
      <c r="C96" s="15">
        <f>VLOOKUP(A96, PaperMeta!A$1:O$750, 2,FALSE)</f>
        <v>1</v>
      </c>
      <c r="D96" s="16">
        <v>1</v>
      </c>
      <c r="E96" s="20" t="s">
        <v>5090</v>
      </c>
      <c r="F96" s="16">
        <f>VLOOKUP($A96, ResearchPaper!$A$1:$L$750,11,FALSE)</f>
        <v>1</v>
      </c>
      <c r="G96" s="16">
        <f>VLOOKUP($A96, ResearchPaper!$A$1:$L$750,11,FALSE)</f>
        <v>1</v>
      </c>
      <c r="H96" s="16">
        <v>2</v>
      </c>
      <c r="I96" s="16">
        <v>1</v>
      </c>
      <c r="J96" s="16">
        <v>2</v>
      </c>
      <c r="K96" s="16">
        <v>1</v>
      </c>
      <c r="L96" s="16">
        <f t="shared" si="35"/>
        <v>0</v>
      </c>
      <c r="M96" s="16" t="s">
        <v>5023</v>
      </c>
      <c r="N96" s="16">
        <f t="shared" si="33"/>
        <v>-1</v>
      </c>
      <c r="O96" s="16">
        <v>0</v>
      </c>
      <c r="P96" s="16">
        <v>0</v>
      </c>
      <c r="Q96" s="16">
        <v>0</v>
      </c>
      <c r="R96" s="16" cm="1">
        <f t="array" aca="1" ref="R96" ca="1">IF(P96&gt;0,INDIRECT(ADDRESS(MOD(ROW(O96)-1,1500)+1,P96,1,1,"rand_B")),IF(ISBLANK(P96),-1,0))</f>
        <v>0</v>
      </c>
      <c r="S96" s="16" cm="1">
        <f t="array" aca="1" ref="S96" ca="1">IF(AND(P96=0,O96&gt;0,Q96&gt;0),INDIRECT(ADDRESS(MOD(ROW(O96)-1,1500)+1,Q96,1,1,"rand_B")),IF(ISBLANK(Q96),-1,0))</f>
        <v>0</v>
      </c>
      <c r="T96" s="16">
        <f t="shared" si="24"/>
        <v>-1</v>
      </c>
      <c r="U96" s="16" t="s">
        <v>5024</v>
      </c>
      <c r="V96" s="16">
        <v>-1</v>
      </c>
      <c r="W96" s="16" t="s">
        <v>5024</v>
      </c>
      <c r="X96" s="16">
        <f t="shared" si="25"/>
        <v>-1</v>
      </c>
      <c r="Y96" s="16">
        <f t="shared" si="26"/>
        <v>0</v>
      </c>
      <c r="Z96" s="16">
        <v>0</v>
      </c>
      <c r="AA96" s="16">
        <v>0</v>
      </c>
      <c r="AB96" s="16" cm="1">
        <f t="array" aca="1" ref="AB96" ca="1">IF(Z96&gt;0,INDIRECT(ADDRESS(MOD(ROW(Y96)-1,1500)+1,Z96,1,1,"rand_C")),IF(ISBLANK(Z96),-1,0))</f>
        <v>0</v>
      </c>
      <c r="AC96" s="16" cm="1">
        <f t="array" aca="1" ref="AC96" ca="1">IF(AND(Z96=0,Y96&gt;0, AA96&gt;0),INDIRECT(ADDRESS(MOD(ROW(Y96)-1,1500)+1,AA96,1,1,"rand_C")),IF(ISBLANK(AA96),-1,0))</f>
        <v>0</v>
      </c>
      <c r="AD96" s="16">
        <f t="shared" si="27"/>
        <v>-1</v>
      </c>
      <c r="AE96" s="16" t="s">
        <v>5024</v>
      </c>
      <c r="AF96" s="16">
        <v>-1</v>
      </c>
      <c r="AG96" s="16" t="s">
        <v>5024</v>
      </c>
      <c r="AH96" s="16">
        <f t="shared" si="28"/>
        <v>-1</v>
      </c>
      <c r="AI96" s="16">
        <v>-1</v>
      </c>
      <c r="AJ96" s="16">
        <v>-1</v>
      </c>
      <c r="AK96" s="16">
        <f t="shared" si="29"/>
        <v>-1</v>
      </c>
      <c r="AL96" s="16">
        <v>-1</v>
      </c>
      <c r="AM96" s="16">
        <f t="shared" si="30"/>
        <v>-1</v>
      </c>
      <c r="AN96" s="16">
        <f t="shared" si="31"/>
        <v>0</v>
      </c>
      <c r="AO96" s="16">
        <v>-1</v>
      </c>
      <c r="AP96" s="16">
        <v>0</v>
      </c>
      <c r="AQ96" s="16">
        <v>0</v>
      </c>
      <c r="AR96" s="16" t="s">
        <v>5025</v>
      </c>
    </row>
    <row r="97" spans="1:44" x14ac:dyDescent="0.2">
      <c r="A97" s="16" t="s">
        <v>4233</v>
      </c>
      <c r="B97" s="4" t="str">
        <f>VLOOKUP(A97, PaperMeta!A$1:O$750, 6,FALSE)</f>
        <v>The effect of mortality salience on bodily scanning behaviors in anxiety-related disorders.</v>
      </c>
      <c r="C97" s="15">
        <f>VLOOKUP(A97, PaperMeta!A$1:O$750, 2,FALSE)</f>
        <v>1</v>
      </c>
      <c r="D97" s="16">
        <v>1</v>
      </c>
      <c r="E97" s="20" t="s">
        <v>5091</v>
      </c>
      <c r="F97" s="16">
        <f>VLOOKUP($A97, ResearchPaper!$A$1:$L$750,11,FALSE)</f>
        <v>1</v>
      </c>
      <c r="G97" s="16">
        <f>VLOOKUP($A97, ResearchPaper!$A$1:$L$750,11,FALSE)</f>
        <v>1</v>
      </c>
      <c r="H97" s="16">
        <v>2</v>
      </c>
      <c r="I97" s="16">
        <v>1</v>
      </c>
      <c r="J97" s="16">
        <v>2</v>
      </c>
      <c r="K97" s="16">
        <v>1</v>
      </c>
      <c r="L97" s="16">
        <f t="shared" si="35"/>
        <v>0</v>
      </c>
      <c r="M97" s="16" t="s">
        <v>5023</v>
      </c>
      <c r="N97" s="16">
        <f t="shared" si="33"/>
        <v>-1</v>
      </c>
      <c r="O97" s="16">
        <v>0</v>
      </c>
      <c r="P97" s="16">
        <v>0</v>
      </c>
      <c r="Q97" s="16">
        <v>0</v>
      </c>
      <c r="R97" s="16" cm="1">
        <f t="array" aca="1" ref="R97" ca="1">IF(P97&gt;0,INDIRECT(ADDRESS(MOD(ROW(O97)-1,1500)+1,P97,1,1,"rand_B")),IF(ISBLANK(P97),-1,0))</f>
        <v>0</v>
      </c>
      <c r="S97" s="16" cm="1">
        <f t="array" aca="1" ref="S97" ca="1">IF(AND(P97=0,O97&gt;0,Q97&gt;0),INDIRECT(ADDRESS(MOD(ROW(O97)-1,1500)+1,Q97,1,1,"rand_B")),IF(ISBLANK(Q97),-1,0))</f>
        <v>0</v>
      </c>
      <c r="T97" s="16">
        <f t="shared" si="24"/>
        <v>-1</v>
      </c>
      <c r="U97" s="16" t="s">
        <v>5024</v>
      </c>
      <c r="V97" s="16">
        <v>-1</v>
      </c>
      <c r="W97" s="16" t="s">
        <v>5024</v>
      </c>
      <c r="X97" s="16">
        <f t="shared" si="25"/>
        <v>-1</v>
      </c>
      <c r="Y97" s="16">
        <f t="shared" si="26"/>
        <v>0</v>
      </c>
      <c r="Z97" s="16">
        <v>0</v>
      </c>
      <c r="AA97" s="16">
        <v>0</v>
      </c>
      <c r="AB97" s="16" cm="1">
        <f t="array" aca="1" ref="AB97" ca="1">IF(Z97&gt;0,INDIRECT(ADDRESS(MOD(ROW(Y97)-1,1500)+1,Z97,1,1,"rand_C")),IF(ISBLANK(Z97),-1,0))</f>
        <v>0</v>
      </c>
      <c r="AC97" s="16" cm="1">
        <f t="array" aca="1" ref="AC97" ca="1">IF(AND(Z97=0,Y97&gt;0, AA97&gt;0),INDIRECT(ADDRESS(MOD(ROW(Y97)-1,1500)+1,AA97,1,1,"rand_C")),IF(ISBLANK(AA97),-1,0))</f>
        <v>0</v>
      </c>
      <c r="AD97" s="16">
        <f t="shared" si="27"/>
        <v>-1</v>
      </c>
      <c r="AE97" s="16" t="s">
        <v>5024</v>
      </c>
      <c r="AF97" s="16">
        <v>-1</v>
      </c>
      <c r="AG97" s="16" t="s">
        <v>5024</v>
      </c>
      <c r="AH97" s="16">
        <f t="shared" si="28"/>
        <v>-1</v>
      </c>
      <c r="AI97" s="16">
        <v>-1</v>
      </c>
      <c r="AJ97" s="16">
        <v>-1</v>
      </c>
      <c r="AK97" s="16">
        <f t="shared" si="29"/>
        <v>-1</v>
      </c>
      <c r="AL97" s="16">
        <v>-1</v>
      </c>
      <c r="AM97" s="16">
        <f t="shared" si="30"/>
        <v>-1</v>
      </c>
      <c r="AN97" s="16">
        <f t="shared" si="31"/>
        <v>0</v>
      </c>
      <c r="AO97" s="16">
        <v>-1</v>
      </c>
      <c r="AP97" s="16">
        <v>0</v>
      </c>
      <c r="AQ97" s="16">
        <v>0</v>
      </c>
      <c r="AR97" s="16" t="s">
        <v>5025</v>
      </c>
    </row>
    <row r="98" spans="1:44" x14ac:dyDescent="0.2">
      <c r="A98" s="15" t="s">
        <v>4233</v>
      </c>
      <c r="B98" s="4" t="str">
        <f>VLOOKUP(A98, PaperMeta!A$1:O$750, 6,FALSE)</f>
        <v>The effect of mortality salience on bodily scanning behaviors in anxiety-related disorders.</v>
      </c>
      <c r="C98" s="15">
        <f>VLOOKUP(A98, PaperMeta!A$1:O$750, 2,FALSE)</f>
        <v>1</v>
      </c>
      <c r="D98" s="16">
        <v>1</v>
      </c>
      <c r="E98" s="20" t="s">
        <v>5233</v>
      </c>
      <c r="F98" s="16">
        <f>VLOOKUP($A98, ResearchPaper!$A$1:$L$750,11,FALSE)</f>
        <v>1</v>
      </c>
      <c r="G98" s="16">
        <f>VLOOKUP($A98, ResearchPaper!$A$1:$L$750,11,FALSE)</f>
        <v>1</v>
      </c>
      <c r="H98" s="16" t="s">
        <v>5231</v>
      </c>
      <c r="I98" s="16">
        <v>3</v>
      </c>
      <c r="J98" s="16">
        <v>2</v>
      </c>
      <c r="K98" s="16">
        <v>0</v>
      </c>
      <c r="L98" s="16">
        <f t="shared" si="35"/>
        <v>1</v>
      </c>
      <c r="M98" s="16" t="s">
        <v>5023</v>
      </c>
      <c r="N98" s="16">
        <f t="shared" si="33"/>
        <v>0</v>
      </c>
      <c r="O98" s="16">
        <v>0</v>
      </c>
      <c r="P98" s="16">
        <v>0</v>
      </c>
      <c r="Q98" s="16">
        <v>0</v>
      </c>
      <c r="R98" s="16" cm="1">
        <f t="array" aca="1" ref="R98" ca="1">IF(P98&gt;0,INDIRECT(ADDRESS(MOD(ROW(O98)-1,1500)+1,P98,1,1,"rand_B")),IF(ISBLANK(P98),-1,0))</f>
        <v>0</v>
      </c>
      <c r="S98" s="16" cm="1">
        <f t="array" aca="1" ref="S98" ca="1">IF(AND(P98=0,O98&gt;0,Q98&gt;0),INDIRECT(ADDRESS(MOD(ROW(O98)-1,1500)+1,Q98,1,1,"rand_B")),IF(ISBLANK(Q98),-1,0))</f>
        <v>0</v>
      </c>
      <c r="T98" s="16">
        <f t="shared" si="24"/>
        <v>-1</v>
      </c>
      <c r="U98" s="16" t="s">
        <v>5024</v>
      </c>
      <c r="V98" s="16">
        <v>-1</v>
      </c>
      <c r="W98" s="16" t="s">
        <v>5024</v>
      </c>
      <c r="X98" s="16">
        <f t="shared" si="25"/>
        <v>-1</v>
      </c>
      <c r="Y98" s="16">
        <f t="shared" si="26"/>
        <v>3</v>
      </c>
      <c r="Z98" s="16">
        <v>0</v>
      </c>
      <c r="AA98" s="16">
        <v>0</v>
      </c>
      <c r="AB98" s="16" cm="1">
        <f t="array" aca="1" ref="AB98" ca="1">IF(Z98&gt;0,INDIRECT(ADDRESS(MOD(ROW(Y98)-1,1500)+1,Z98,1,1,"rand_C")),IF(ISBLANK(Z98),-1,0))</f>
        <v>0</v>
      </c>
      <c r="AC98" s="16" cm="1">
        <f t="array" aca="1" ref="AC98" ca="1">IF(AND(Z98=0,Y98&gt;0, AA98&gt;0),INDIRECT(ADDRESS(MOD(ROW(Y98)-1,1500)+1,AA98,1,1,"rand_C")),IF(ISBLANK(AA98),-1,0))</f>
        <v>0</v>
      </c>
      <c r="AD98" s="16">
        <f t="shared" si="27"/>
        <v>0</v>
      </c>
      <c r="AE98" s="16" t="s">
        <v>5024</v>
      </c>
      <c r="AF98" s="16">
        <v>-1</v>
      </c>
      <c r="AG98" s="16" t="s">
        <v>5024</v>
      </c>
      <c r="AH98" s="16">
        <f t="shared" si="28"/>
        <v>-1</v>
      </c>
      <c r="AI98" s="16">
        <v>1</v>
      </c>
      <c r="AJ98" s="16">
        <v>1</v>
      </c>
      <c r="AK98" s="16">
        <f t="shared" si="29"/>
        <v>1</v>
      </c>
      <c r="AL98" s="16">
        <v>-1</v>
      </c>
      <c r="AM98" s="16">
        <f t="shared" si="30"/>
        <v>-1</v>
      </c>
      <c r="AN98" s="16">
        <f t="shared" si="31"/>
        <v>0</v>
      </c>
      <c r="AO98" s="16">
        <v>-1</v>
      </c>
      <c r="AP98" s="16">
        <v>0</v>
      </c>
      <c r="AQ98" s="16">
        <v>0</v>
      </c>
      <c r="AR98" s="16" t="s">
        <v>5025</v>
      </c>
    </row>
    <row r="99" spans="1:44" x14ac:dyDescent="0.2">
      <c r="A99" s="15" t="s">
        <v>4233</v>
      </c>
      <c r="B99" s="4" t="str">
        <f>VLOOKUP(A99, PaperMeta!A$1:O$750, 6,FALSE)</f>
        <v>The effect of mortality salience on bodily scanning behaviors in anxiety-related disorders.</v>
      </c>
      <c r="C99" s="15">
        <f>VLOOKUP(A99, PaperMeta!A$1:O$750, 2,FALSE)</f>
        <v>1</v>
      </c>
      <c r="D99" s="16">
        <v>1</v>
      </c>
      <c r="E99" s="20" t="s">
        <v>5177</v>
      </c>
      <c r="F99" s="16">
        <f>VLOOKUP($A99, ResearchPaper!$A$1:$L$750,11,FALSE)</f>
        <v>1</v>
      </c>
      <c r="G99" s="16">
        <f>VLOOKUP($A99, ResearchPaper!$A$1:$L$750,11,FALSE)</f>
        <v>1</v>
      </c>
      <c r="H99" s="16" t="s">
        <v>5231</v>
      </c>
      <c r="I99" s="16">
        <v>3</v>
      </c>
      <c r="J99" s="16">
        <v>2</v>
      </c>
      <c r="K99" s="16">
        <v>0</v>
      </c>
      <c r="L99" s="16">
        <f t="shared" si="35"/>
        <v>1</v>
      </c>
      <c r="M99" s="16" t="s">
        <v>5023</v>
      </c>
      <c r="N99" s="16">
        <f t="shared" si="33"/>
        <v>0</v>
      </c>
      <c r="O99" s="16">
        <v>0</v>
      </c>
      <c r="P99" s="16">
        <v>0</v>
      </c>
      <c r="Q99" s="16">
        <v>0</v>
      </c>
      <c r="R99" s="16" cm="1">
        <f t="array" aca="1" ref="R99" ca="1">IF(P99&gt;0,INDIRECT(ADDRESS(MOD(ROW(O99)-1,1500)+1,P99,1,1,"rand_B")),IF(ISBLANK(P99),-1,0))</f>
        <v>0</v>
      </c>
      <c r="S99" s="16" cm="1">
        <f t="array" aca="1" ref="S99" ca="1">IF(AND(P99=0,O99&gt;0,Q99&gt;0),INDIRECT(ADDRESS(MOD(ROW(O99)-1,1500)+1,Q99,1,1,"rand_B")),IF(ISBLANK(Q99),-1,0))</f>
        <v>0</v>
      </c>
      <c r="T99" s="16">
        <f t="shared" si="24"/>
        <v>-1</v>
      </c>
      <c r="U99" s="16" t="s">
        <v>5024</v>
      </c>
      <c r="V99" s="16">
        <v>-1</v>
      </c>
      <c r="W99" s="16" t="s">
        <v>5024</v>
      </c>
      <c r="X99" s="16">
        <f t="shared" si="25"/>
        <v>-1</v>
      </c>
      <c r="Y99" s="16">
        <f t="shared" si="26"/>
        <v>3</v>
      </c>
      <c r="Z99" s="16">
        <v>0</v>
      </c>
      <c r="AA99" s="16">
        <v>0</v>
      </c>
      <c r="AB99" s="16" cm="1">
        <f t="array" aca="1" ref="AB99" ca="1">IF(Z99&gt;0,INDIRECT(ADDRESS(MOD(ROW(Y99)-1,1500)+1,Z99,1,1,"rand_C")),IF(ISBLANK(Z99),-1,0))</f>
        <v>0</v>
      </c>
      <c r="AC99" s="16" cm="1">
        <f t="array" aca="1" ref="AC99" ca="1">IF(AND(Z99=0,Y99&gt;0, AA99&gt;0),INDIRECT(ADDRESS(MOD(ROW(Y99)-1,1500)+1,AA99,1,1,"rand_C")),IF(ISBLANK(AA99),-1,0))</f>
        <v>0</v>
      </c>
      <c r="AD99" s="16">
        <f t="shared" si="27"/>
        <v>0</v>
      </c>
      <c r="AE99" s="16" t="s">
        <v>5024</v>
      </c>
      <c r="AF99" s="16">
        <v>-1</v>
      </c>
      <c r="AG99" s="16" t="s">
        <v>5024</v>
      </c>
      <c r="AH99" s="16">
        <f t="shared" si="28"/>
        <v>-1</v>
      </c>
      <c r="AI99" s="16">
        <v>1</v>
      </c>
      <c r="AJ99" s="16">
        <v>1</v>
      </c>
      <c r="AK99" s="16">
        <f t="shared" si="29"/>
        <v>1</v>
      </c>
      <c r="AL99" s="16">
        <v>-1</v>
      </c>
      <c r="AM99" s="16">
        <f t="shared" si="30"/>
        <v>-1</v>
      </c>
      <c r="AN99" s="16">
        <f t="shared" si="31"/>
        <v>0</v>
      </c>
      <c r="AO99" s="16">
        <v>-1</v>
      </c>
      <c r="AP99" s="16">
        <v>0</v>
      </c>
      <c r="AQ99" s="16">
        <v>0</v>
      </c>
      <c r="AR99" s="16" t="s">
        <v>5025</v>
      </c>
    </row>
    <row r="100" spans="1:44" x14ac:dyDescent="0.2">
      <c r="A100" s="15" t="s">
        <v>4233</v>
      </c>
      <c r="B100" s="4" t="str">
        <f>VLOOKUP(A100, PaperMeta!A$1:O$750, 6,FALSE)</f>
        <v>The effect of mortality salience on bodily scanning behaviors in anxiety-related disorders.</v>
      </c>
      <c r="C100" s="15">
        <f>VLOOKUP(A100, PaperMeta!A$1:O$750, 2,FALSE)</f>
        <v>1</v>
      </c>
      <c r="D100" s="16">
        <v>1</v>
      </c>
      <c r="E100" s="20" t="s">
        <v>5178</v>
      </c>
      <c r="F100" s="16">
        <f>VLOOKUP($A100, ResearchPaper!$A$1:$L$750,11,FALSE)</f>
        <v>1</v>
      </c>
      <c r="G100" s="16">
        <f>VLOOKUP($A100, ResearchPaper!$A$1:$L$750,11,FALSE)</f>
        <v>1</v>
      </c>
      <c r="H100" s="16" t="s">
        <v>5210</v>
      </c>
      <c r="I100" s="16">
        <v>2</v>
      </c>
      <c r="J100" s="16">
        <v>2</v>
      </c>
      <c r="K100" s="16">
        <v>1</v>
      </c>
      <c r="L100" s="16">
        <f t="shared" si="35"/>
        <v>1</v>
      </c>
      <c r="M100" s="16" t="s">
        <v>5023</v>
      </c>
      <c r="N100" s="16">
        <f t="shared" si="33"/>
        <v>1</v>
      </c>
      <c r="O100" s="16">
        <v>0</v>
      </c>
      <c r="P100" s="16">
        <v>0</v>
      </c>
      <c r="Q100" s="16">
        <v>0</v>
      </c>
      <c r="R100" s="16" cm="1">
        <f t="array" aca="1" ref="R100" ca="1">IF(P100&gt;0,INDIRECT(ADDRESS(MOD(ROW(O100)-1,1500)+1,P100,1,1,"rand_B")),IF(ISBLANK(P100),-1,0))</f>
        <v>0</v>
      </c>
      <c r="S100" s="16" cm="1">
        <f t="array" aca="1" ref="S100" ca="1">IF(AND(P100=0,O100&gt;0,Q100&gt;0),INDIRECT(ADDRESS(MOD(ROW(O100)-1,1500)+1,Q100,1,1,"rand_B")),IF(ISBLANK(Q100),-1,0))</f>
        <v>0</v>
      </c>
      <c r="T100" s="16">
        <f t="shared" si="24"/>
        <v>-1</v>
      </c>
      <c r="U100" s="16" t="s">
        <v>5024</v>
      </c>
      <c r="V100" s="16">
        <v>-1</v>
      </c>
      <c r="W100" s="16" t="s">
        <v>5024</v>
      </c>
      <c r="X100" s="16">
        <f t="shared" si="25"/>
        <v>-1</v>
      </c>
      <c r="Y100" s="16">
        <f t="shared" si="26"/>
        <v>1</v>
      </c>
      <c r="Z100" s="16">
        <v>0</v>
      </c>
      <c r="AA100" s="16">
        <v>1</v>
      </c>
      <c r="AB100" s="16" cm="1">
        <f t="array" aca="1" ref="AB100" ca="1">IF(Z100&gt;0,INDIRECT(ADDRESS(MOD(ROW(Y100)-1,1500)+1,Z100,1,1,"rand_C")),IF(ISBLANK(Z100),-1,0))</f>
        <v>0</v>
      </c>
      <c r="AC100" s="16" t="e" cm="1">
        <f t="array" aca="1" ref="AC100" ca="1">IF(AND(Z100=0,Y100&gt;0, AA100&gt;0),INDIRECT(ADDRESS(MOD(ROW(Y100)-1,1500)+1,AA100,1,1,"rand_C")),IF(ISBLANK(AA100),-1,0))</f>
        <v>#VALUE!</v>
      </c>
      <c r="AD100" s="16">
        <f t="shared" si="27"/>
        <v>0</v>
      </c>
      <c r="AE100" s="16">
        <v>1</v>
      </c>
      <c r="AF100" s="16">
        <v>0</v>
      </c>
      <c r="AG100" s="16" t="s">
        <v>5024</v>
      </c>
      <c r="AH100" s="16">
        <f t="shared" si="28"/>
        <v>-1</v>
      </c>
      <c r="AI100" s="16">
        <v>-1</v>
      </c>
      <c r="AJ100" s="16">
        <v>-1</v>
      </c>
      <c r="AK100" s="16">
        <f t="shared" si="29"/>
        <v>-1</v>
      </c>
      <c r="AL100" s="16">
        <v>-1</v>
      </c>
      <c r="AM100" s="16">
        <f t="shared" si="30"/>
        <v>-1</v>
      </c>
      <c r="AN100" s="16">
        <f t="shared" si="31"/>
        <v>0</v>
      </c>
      <c r="AO100" s="16">
        <v>-1</v>
      </c>
      <c r="AP100" s="16">
        <v>0</v>
      </c>
      <c r="AQ100" s="16">
        <v>0</v>
      </c>
      <c r="AR100" s="16" t="s">
        <v>5025</v>
      </c>
    </row>
    <row r="101" spans="1:44" x14ac:dyDescent="0.2">
      <c r="A101" s="15" t="s">
        <v>4238</v>
      </c>
      <c r="B101" s="4" t="str">
        <f>VLOOKUP(A101, PaperMeta!A$1:O$750, 6,FALSE)</f>
        <v>Stronger tilt aftereffects in persons with schizophrenia.</v>
      </c>
      <c r="C101" s="15">
        <f>VLOOKUP(A101, PaperMeta!A$1:O$750, 2,FALSE)</f>
        <v>1</v>
      </c>
      <c r="D101" s="16">
        <v>1</v>
      </c>
      <c r="E101" s="20" t="s">
        <v>5179</v>
      </c>
      <c r="F101" s="16">
        <f>VLOOKUP($A101, ResearchPaper!$A$1:$L$750,11,FALSE)</f>
        <v>1</v>
      </c>
      <c r="G101" s="16">
        <f>VLOOKUP($A101, ResearchPaper!$A$1:$L$750,11,FALSE)</f>
        <v>1</v>
      </c>
      <c r="H101" s="16" t="s">
        <v>5210</v>
      </c>
      <c r="I101" s="16">
        <v>2</v>
      </c>
      <c r="J101" s="16">
        <v>2</v>
      </c>
      <c r="K101" s="16">
        <v>1</v>
      </c>
      <c r="L101" s="16">
        <f t="shared" si="35"/>
        <v>1</v>
      </c>
      <c r="M101" s="16" t="s">
        <v>5023</v>
      </c>
      <c r="N101" s="16">
        <f t="shared" si="33"/>
        <v>1</v>
      </c>
      <c r="O101" s="16">
        <v>0</v>
      </c>
      <c r="P101" s="16">
        <v>0</v>
      </c>
      <c r="Q101" s="16">
        <v>0</v>
      </c>
      <c r="R101" s="16" cm="1">
        <f t="array" aca="1" ref="R101" ca="1">IF(P101&gt;0,INDIRECT(ADDRESS(MOD(ROW(O101)-1,1500)+1,P101,1,1,"rand_B")),IF(ISBLANK(P101),-1,0))</f>
        <v>0</v>
      </c>
      <c r="S101" s="16" cm="1">
        <f t="array" aca="1" ref="S101" ca="1">IF(AND(P101=0,O101&gt;0,Q101&gt;0),INDIRECT(ADDRESS(MOD(ROW(O101)-1,1500)+1,Q101,1,1,"rand_B")),IF(ISBLANK(Q101),-1,0))</f>
        <v>0</v>
      </c>
      <c r="T101" s="16">
        <f t="shared" si="24"/>
        <v>-1</v>
      </c>
      <c r="U101" s="16" t="s">
        <v>5024</v>
      </c>
      <c r="V101" s="16">
        <v>-1</v>
      </c>
      <c r="W101" s="16" t="s">
        <v>5024</v>
      </c>
      <c r="X101" s="16">
        <f t="shared" si="25"/>
        <v>-1</v>
      </c>
      <c r="Y101" s="16">
        <f t="shared" si="26"/>
        <v>1</v>
      </c>
      <c r="Z101" s="16">
        <v>0</v>
      </c>
      <c r="AA101" s="16">
        <v>1</v>
      </c>
      <c r="AB101" s="16" cm="1">
        <f t="array" aca="1" ref="AB101" ca="1">IF(Z101&gt;0,INDIRECT(ADDRESS(MOD(ROW(Y101)-1,1500)+1,Z101,1,1,"rand_C")),IF(ISBLANK(Z101),-1,0))</f>
        <v>0</v>
      </c>
      <c r="AC101" s="16" t="e" cm="1">
        <f t="array" aca="1" ref="AC101" ca="1">IF(AND(Z101=0,Y101&gt;0, AA101&gt;0),INDIRECT(ADDRESS(MOD(ROW(Y101)-1,1500)+1,AA101,1,1,"rand_C")),IF(ISBLANK(AA101),-1,0))</f>
        <v>#VALUE!</v>
      </c>
      <c r="AD101" s="16">
        <f t="shared" si="27"/>
        <v>0</v>
      </c>
      <c r="AE101" s="16">
        <v>1</v>
      </c>
      <c r="AF101" s="16">
        <v>0</v>
      </c>
      <c r="AG101" s="16" t="s">
        <v>5024</v>
      </c>
      <c r="AH101" s="16">
        <f t="shared" si="28"/>
        <v>-1</v>
      </c>
      <c r="AI101" s="16">
        <v>-1</v>
      </c>
      <c r="AJ101" s="16">
        <v>-1</v>
      </c>
      <c r="AK101" s="16">
        <f t="shared" si="29"/>
        <v>-1</v>
      </c>
      <c r="AL101" s="16">
        <v>-1</v>
      </c>
      <c r="AM101" s="16">
        <f t="shared" si="30"/>
        <v>-1</v>
      </c>
      <c r="AN101" s="16">
        <f t="shared" si="31"/>
        <v>0</v>
      </c>
      <c r="AO101" s="16">
        <v>-1</v>
      </c>
      <c r="AP101" s="16">
        <v>0</v>
      </c>
      <c r="AQ101" s="16">
        <v>0</v>
      </c>
      <c r="AR101" s="16" t="s">
        <v>5025</v>
      </c>
    </row>
    <row r="102" spans="1:44" x14ac:dyDescent="0.2">
      <c r="A102" s="15" t="s">
        <v>4299</v>
      </c>
      <c r="B102" s="4" t="str">
        <f>VLOOKUP(A102, PaperMeta!A$1:O$750, 6,FALSE)</f>
        <v>Reminder avoidance: Why people hesitate to disclose their insecurities to friends.</v>
      </c>
      <c r="C102" s="15">
        <f>VLOOKUP(A102, PaperMeta!A$1:O$750, 2,FALSE)</f>
        <v>1</v>
      </c>
      <c r="D102" s="16">
        <v>3</v>
      </c>
      <c r="E102" s="20" t="s">
        <v>5096</v>
      </c>
      <c r="F102" s="16">
        <f>VLOOKUP($A102, ResearchPaper!$A$1:$L$750,11,FALSE)</f>
        <v>1</v>
      </c>
      <c r="G102" s="16">
        <f>VLOOKUP($A102, ResearchPaper!$A$1:$L$750,11,FALSE)</f>
        <v>1</v>
      </c>
      <c r="H102" s="16">
        <v>2</v>
      </c>
      <c r="I102" s="16">
        <v>1</v>
      </c>
      <c r="J102" s="16">
        <v>2</v>
      </c>
      <c r="K102" s="16">
        <v>-1</v>
      </c>
      <c r="L102" s="16">
        <f t="shared" si="35"/>
        <v>0</v>
      </c>
      <c r="M102" s="16" t="s">
        <v>5023</v>
      </c>
      <c r="N102" s="16">
        <f t="shared" si="33"/>
        <v>-1</v>
      </c>
      <c r="O102" s="16">
        <v>0</v>
      </c>
      <c r="P102" s="16">
        <v>0</v>
      </c>
      <c r="Q102" s="16">
        <v>0</v>
      </c>
      <c r="R102" s="16" cm="1">
        <f t="array" aca="1" ref="R102" ca="1">IF(P102&gt;0,INDIRECT(ADDRESS(MOD(ROW(O102)-1,1500)+1,P102,1,1,"rand_B")),IF(ISBLANK(P102),-1,0))</f>
        <v>0</v>
      </c>
      <c r="S102" s="16" cm="1">
        <f t="array" aca="1" ref="S102" ca="1">IF(AND(P102=0,O102&gt;0,Q102&gt;0),INDIRECT(ADDRESS(MOD(ROW(O102)-1,1500)+1,Q102,1,1,"rand_B")),IF(ISBLANK(Q102),-1,0))</f>
        <v>0</v>
      </c>
      <c r="T102" s="16">
        <f t="shared" si="24"/>
        <v>-1</v>
      </c>
      <c r="U102" s="16" t="s">
        <v>5024</v>
      </c>
      <c r="V102" s="16">
        <v>-1</v>
      </c>
      <c r="W102" s="16" t="s">
        <v>5024</v>
      </c>
      <c r="X102" s="16">
        <f t="shared" si="25"/>
        <v>-1</v>
      </c>
      <c r="Y102" s="16">
        <f t="shared" si="26"/>
        <v>0</v>
      </c>
      <c r="Z102" s="16">
        <v>0</v>
      </c>
      <c r="AA102" s="16">
        <v>0</v>
      </c>
      <c r="AB102" s="16" cm="1">
        <f t="array" aca="1" ref="AB102" ca="1">IF(Z102&gt;0,INDIRECT(ADDRESS(MOD(ROW(Y102)-1,1500)+1,Z102,1,1,"rand_C")),IF(ISBLANK(Z102),-1,0))</f>
        <v>0</v>
      </c>
      <c r="AC102" s="16" cm="1">
        <f t="array" aca="1" ref="AC102" ca="1">IF(AND(Z102=0,Y102&gt;0, AA102&gt;0),INDIRECT(ADDRESS(MOD(ROW(Y102)-1,1500)+1,AA102,1,1,"rand_C")),IF(ISBLANK(AA102),-1,0))</f>
        <v>0</v>
      </c>
      <c r="AD102" s="16">
        <f t="shared" si="27"/>
        <v>-1</v>
      </c>
      <c r="AE102" s="16" t="s">
        <v>5024</v>
      </c>
      <c r="AF102" s="16">
        <v>-1</v>
      </c>
      <c r="AG102" s="16" t="s">
        <v>5024</v>
      </c>
      <c r="AH102" s="16">
        <f t="shared" si="28"/>
        <v>-1</v>
      </c>
      <c r="AI102" s="16">
        <v>-1</v>
      </c>
      <c r="AJ102" s="16">
        <v>-1</v>
      </c>
      <c r="AK102" s="16">
        <f t="shared" si="29"/>
        <v>-1</v>
      </c>
      <c r="AL102" s="16">
        <v>-1</v>
      </c>
      <c r="AM102" s="16">
        <f t="shared" si="30"/>
        <v>-1</v>
      </c>
      <c r="AN102" s="16">
        <f t="shared" si="31"/>
        <v>0</v>
      </c>
      <c r="AO102" s="16">
        <v>-1</v>
      </c>
      <c r="AP102" s="16">
        <v>0</v>
      </c>
      <c r="AQ102" s="16">
        <v>0</v>
      </c>
      <c r="AR102" s="16" t="s">
        <v>5025</v>
      </c>
    </row>
    <row r="103" spans="1:44" x14ac:dyDescent="0.2">
      <c r="A103" s="15" t="s">
        <v>4299</v>
      </c>
      <c r="B103" s="4" t="str">
        <f>VLOOKUP(A103, PaperMeta!A$1:O$750, 6,FALSE)</f>
        <v>Reminder avoidance: Why people hesitate to disclose their insecurities to friends.</v>
      </c>
      <c r="C103" s="15">
        <f>VLOOKUP(A103, PaperMeta!A$1:O$750, 2,FALSE)</f>
        <v>1</v>
      </c>
      <c r="D103" s="16">
        <v>5</v>
      </c>
      <c r="E103" s="20" t="s">
        <v>5096</v>
      </c>
      <c r="F103" s="16">
        <f>VLOOKUP($A103, ResearchPaper!$A$1:$L$750,11,FALSE)</f>
        <v>1</v>
      </c>
      <c r="G103" s="16">
        <f>VLOOKUP($A103, ResearchPaper!$A$1:$L$750,11,FALSE)</f>
        <v>1</v>
      </c>
      <c r="H103" s="16">
        <v>2</v>
      </c>
      <c r="I103" s="16">
        <v>1</v>
      </c>
      <c r="J103" s="16">
        <v>2</v>
      </c>
      <c r="K103" s="16">
        <v>-1</v>
      </c>
      <c r="L103" s="16">
        <f t="shared" si="35"/>
        <v>0</v>
      </c>
      <c r="M103" s="16" t="s">
        <v>5023</v>
      </c>
      <c r="N103" s="16">
        <f t="shared" si="33"/>
        <v>-1</v>
      </c>
      <c r="O103" s="16">
        <v>0</v>
      </c>
      <c r="P103" s="16">
        <v>0</v>
      </c>
      <c r="Q103" s="16">
        <v>0</v>
      </c>
      <c r="R103" s="16" cm="1">
        <f t="array" aca="1" ref="R103" ca="1">IF(P103&gt;0,INDIRECT(ADDRESS(MOD(ROW(O103)-1,1500)+1,P103,1,1,"rand_B")),IF(ISBLANK(P103),-1,0))</f>
        <v>0</v>
      </c>
      <c r="S103" s="16" cm="1">
        <f t="array" aca="1" ref="S103" ca="1">IF(AND(P103=0,O103&gt;0,Q103&gt;0),INDIRECT(ADDRESS(MOD(ROW(O103)-1,1500)+1,Q103,1,1,"rand_B")),IF(ISBLANK(Q103),-1,0))</f>
        <v>0</v>
      </c>
      <c r="T103" s="16">
        <f t="shared" si="24"/>
        <v>-1</v>
      </c>
      <c r="U103" s="16" t="s">
        <v>5024</v>
      </c>
      <c r="V103" s="16">
        <v>-1</v>
      </c>
      <c r="W103" s="16" t="s">
        <v>5024</v>
      </c>
      <c r="X103" s="16">
        <f t="shared" si="25"/>
        <v>-1</v>
      </c>
      <c r="Y103" s="16">
        <f t="shared" si="26"/>
        <v>0</v>
      </c>
      <c r="Z103" s="16">
        <v>0</v>
      </c>
      <c r="AA103" s="16">
        <v>0</v>
      </c>
      <c r="AB103" s="16" cm="1">
        <f t="array" aca="1" ref="AB103" ca="1">IF(Z103&gt;0,INDIRECT(ADDRESS(MOD(ROW(Y103)-1,1500)+1,Z103,1,1,"rand_C")),IF(ISBLANK(Z103),-1,0))</f>
        <v>0</v>
      </c>
      <c r="AC103" s="16" cm="1">
        <f t="array" aca="1" ref="AC103" ca="1">IF(AND(Z103=0,Y103&gt;0, AA103&gt;0),INDIRECT(ADDRESS(MOD(ROW(Y103)-1,1500)+1,AA103,1,1,"rand_C")),IF(ISBLANK(AA103),-1,0))</f>
        <v>0</v>
      </c>
      <c r="AD103" s="16">
        <f t="shared" si="27"/>
        <v>-1</v>
      </c>
      <c r="AE103" s="16" t="s">
        <v>5024</v>
      </c>
      <c r="AF103" s="16">
        <v>-1</v>
      </c>
      <c r="AG103" s="16" t="s">
        <v>5024</v>
      </c>
      <c r="AH103" s="16">
        <f t="shared" si="28"/>
        <v>-1</v>
      </c>
      <c r="AI103" s="16">
        <v>-1</v>
      </c>
      <c r="AJ103" s="16">
        <v>-1</v>
      </c>
      <c r="AK103" s="16">
        <f t="shared" si="29"/>
        <v>-1</v>
      </c>
      <c r="AL103" s="16">
        <v>-1</v>
      </c>
      <c r="AM103" s="16">
        <f t="shared" si="30"/>
        <v>-1</v>
      </c>
      <c r="AN103" s="16">
        <f t="shared" si="31"/>
        <v>0</v>
      </c>
      <c r="AO103" s="16">
        <v>-1</v>
      </c>
      <c r="AP103" s="16">
        <v>0</v>
      </c>
      <c r="AQ103" s="16">
        <v>0</v>
      </c>
      <c r="AR103" s="16" t="s">
        <v>5025</v>
      </c>
    </row>
    <row r="104" spans="1:44" x14ac:dyDescent="0.2">
      <c r="A104" s="15" t="s">
        <v>4299</v>
      </c>
      <c r="B104" s="4" t="str">
        <f>VLOOKUP(A104, PaperMeta!A$1:O$750, 6,FALSE)</f>
        <v>Reminder avoidance: Why people hesitate to disclose their insecurities to friends.</v>
      </c>
      <c r="C104" s="15">
        <f>VLOOKUP(A104, PaperMeta!A$1:O$750, 2,FALSE)</f>
        <v>1</v>
      </c>
      <c r="D104" s="16" t="s">
        <v>5180</v>
      </c>
      <c r="E104" s="20" t="s">
        <v>5097</v>
      </c>
      <c r="F104" s="16">
        <f>VLOOKUP($A104, ResearchPaper!$A$1:$L$750,11,FALSE)</f>
        <v>1</v>
      </c>
      <c r="G104" s="16">
        <f>VLOOKUP($A104, ResearchPaper!$A$1:$L$750,11,FALSE)</f>
        <v>1</v>
      </c>
      <c r="H104" s="16">
        <v>2</v>
      </c>
      <c r="I104" s="16">
        <v>1</v>
      </c>
      <c r="J104" s="16">
        <v>2</v>
      </c>
      <c r="K104" s="16">
        <v>-1</v>
      </c>
      <c r="L104" s="16">
        <f t="shared" si="35"/>
        <v>0</v>
      </c>
      <c r="M104" s="16" t="s">
        <v>5023</v>
      </c>
      <c r="N104" s="16">
        <f t="shared" si="33"/>
        <v>-1</v>
      </c>
      <c r="O104" s="16">
        <v>0</v>
      </c>
      <c r="P104" s="16">
        <v>0</v>
      </c>
      <c r="Q104" s="16">
        <v>0</v>
      </c>
      <c r="R104" s="16" cm="1">
        <f t="array" aca="1" ref="R104" ca="1">IF(P104&gt;0,INDIRECT(ADDRESS(MOD(ROW(O104)-1,1500)+1,P104,1,1,"rand_B")),IF(ISBLANK(P104),-1,0))</f>
        <v>0</v>
      </c>
      <c r="S104" s="16" cm="1">
        <f t="array" aca="1" ref="S104" ca="1">IF(AND(P104=0,O104&gt;0,Q104&gt;0),INDIRECT(ADDRESS(MOD(ROW(O104)-1,1500)+1,Q104,1,1,"rand_B")),IF(ISBLANK(Q104),-1,0))</f>
        <v>0</v>
      </c>
      <c r="T104" s="16">
        <f t="shared" ref="T104:T167" si="36">IF(O104&gt;0, IF(ISBLANK(P104),-1,INT(P104&gt;0)), -1)</f>
        <v>-1</v>
      </c>
      <c r="U104" s="16" t="s">
        <v>5024</v>
      </c>
      <c r="V104" s="16">
        <v>-1</v>
      </c>
      <c r="W104" s="16" t="s">
        <v>5024</v>
      </c>
      <c r="X104" s="16">
        <f t="shared" ref="X104:X167" si="37">IF(T104=1, V104, -1)</f>
        <v>-1</v>
      </c>
      <c r="Y104" s="16">
        <f t="shared" ref="Y104:Y167" si="38">IF(I104&gt;1,COMBIN(I104,2),0)</f>
        <v>0</v>
      </c>
      <c r="Z104" s="16">
        <v>0</v>
      </c>
      <c r="AA104" s="16">
        <v>0</v>
      </c>
      <c r="AB104" s="16" cm="1">
        <f t="array" aca="1" ref="AB104" ca="1">IF(Z104&gt;0,INDIRECT(ADDRESS(MOD(ROW(Y104)-1,1500)+1,Z104,1,1,"rand_C")),IF(ISBLANK(Z104),-1,0))</f>
        <v>0</v>
      </c>
      <c r="AC104" s="16" cm="1">
        <f t="array" aca="1" ref="AC104" ca="1">IF(AND(Z104=0,Y104&gt;0, AA104&gt;0),INDIRECT(ADDRESS(MOD(ROW(Y104)-1,1500)+1,AA104,1,1,"rand_C")),IF(ISBLANK(AA104),-1,0))</f>
        <v>0</v>
      </c>
      <c r="AD104" s="16">
        <f t="shared" ref="AD104:AD167" si="39">IF(AND(Y104&gt;0,NOT(ISBLANK(Y104))), INT(Z104&gt;0), -1)</f>
        <v>-1</v>
      </c>
      <c r="AE104" s="16" t="s">
        <v>5024</v>
      </c>
      <c r="AF104" s="16">
        <v>-1</v>
      </c>
      <c r="AG104" s="16" t="s">
        <v>5024</v>
      </c>
      <c r="AH104" s="16">
        <f t="shared" ref="AH104:AH167" si="40">IF(AD104=1,AF104,-1)</f>
        <v>-1</v>
      </c>
      <c r="AI104" s="16">
        <v>-1</v>
      </c>
      <c r="AJ104" s="16">
        <v>-1</v>
      </c>
      <c r="AK104" s="16">
        <f t="shared" ref="AK104:AK167" si="41">IF(AI104=1,AJ104,-1)</f>
        <v>-1</v>
      </c>
      <c r="AL104" s="16">
        <v>-1</v>
      </c>
      <c r="AM104" s="16">
        <f t="shared" ref="AM104:AM167" si="42">IF(AND(NOT(ISBLANK(AI104)),AI104=0),AL104,-1)</f>
        <v>-1</v>
      </c>
      <c r="AN104" s="16">
        <f t="shared" ref="AN104:AN167" si="43">IF(AND(I104&gt;1, J104&gt;2), 1, IF(ISBLANK(I104),-1,0))</f>
        <v>0</v>
      </c>
      <c r="AO104" s="16">
        <v>-1</v>
      </c>
      <c r="AP104" s="16">
        <v>0</v>
      </c>
      <c r="AQ104" s="16">
        <v>0</v>
      </c>
      <c r="AR104" s="16" t="s">
        <v>5025</v>
      </c>
    </row>
    <row r="105" spans="1:44" x14ac:dyDescent="0.2">
      <c r="A105" s="15" t="s">
        <v>4299</v>
      </c>
      <c r="B105" s="4" t="str">
        <f>VLOOKUP(A105, PaperMeta!A$1:O$750, 6,FALSE)</f>
        <v>Reminder avoidance: Why people hesitate to disclose their insecurities to friends.</v>
      </c>
      <c r="C105" s="15">
        <f>VLOOKUP(A105, PaperMeta!A$1:O$750, 2,FALSE)</f>
        <v>1</v>
      </c>
      <c r="D105" s="16" t="s">
        <v>5180</v>
      </c>
      <c r="E105" s="20" t="s">
        <v>5159</v>
      </c>
      <c r="F105" s="16">
        <f>VLOOKUP($A105, ResearchPaper!$A$1:$L$750,11,FALSE)</f>
        <v>1</v>
      </c>
      <c r="G105" s="16">
        <f>VLOOKUP($A105, ResearchPaper!$A$1:$L$750,11,FALSE)</f>
        <v>1</v>
      </c>
      <c r="H105" s="16">
        <v>2</v>
      </c>
      <c r="I105" s="16">
        <v>1</v>
      </c>
      <c r="J105" s="16">
        <v>2</v>
      </c>
      <c r="K105" s="16">
        <v>-1</v>
      </c>
      <c r="L105" s="16">
        <f t="shared" si="35"/>
        <v>0</v>
      </c>
      <c r="M105" s="16" t="s">
        <v>5023</v>
      </c>
      <c r="N105" s="16">
        <f t="shared" si="33"/>
        <v>-1</v>
      </c>
      <c r="O105" s="16">
        <v>0</v>
      </c>
      <c r="P105" s="16">
        <v>0</v>
      </c>
      <c r="Q105" s="16">
        <v>0</v>
      </c>
      <c r="R105" s="16" cm="1">
        <f t="array" aca="1" ref="R105" ca="1">IF(P105&gt;0,INDIRECT(ADDRESS(MOD(ROW(O105)-1,1500)+1,P105,1,1,"rand_B")),IF(ISBLANK(P105),-1,0))</f>
        <v>0</v>
      </c>
      <c r="S105" s="16" cm="1">
        <f t="array" aca="1" ref="S105" ca="1">IF(AND(P105=0,O105&gt;0,Q105&gt;0),INDIRECT(ADDRESS(MOD(ROW(O105)-1,1500)+1,Q105,1,1,"rand_B")),IF(ISBLANK(Q105),-1,0))</f>
        <v>0</v>
      </c>
      <c r="T105" s="16">
        <f t="shared" si="36"/>
        <v>-1</v>
      </c>
      <c r="U105" s="16" t="s">
        <v>5024</v>
      </c>
      <c r="V105" s="16">
        <v>-1</v>
      </c>
      <c r="W105" s="16" t="s">
        <v>5024</v>
      </c>
      <c r="X105" s="16">
        <f t="shared" si="37"/>
        <v>-1</v>
      </c>
      <c r="Y105" s="16">
        <f t="shared" si="38"/>
        <v>0</v>
      </c>
      <c r="Z105" s="16">
        <v>0</v>
      </c>
      <c r="AA105" s="16">
        <v>0</v>
      </c>
      <c r="AB105" s="16" cm="1">
        <f t="array" aca="1" ref="AB105" ca="1">IF(Z105&gt;0,INDIRECT(ADDRESS(MOD(ROW(Y105)-1,1500)+1,Z105,1,1,"rand_C")),IF(ISBLANK(Z105),-1,0))</f>
        <v>0</v>
      </c>
      <c r="AC105" s="16" cm="1">
        <f t="array" aca="1" ref="AC105" ca="1">IF(AND(Z105=0,Y105&gt;0, AA105&gt;0),INDIRECT(ADDRESS(MOD(ROW(Y105)-1,1500)+1,AA105,1,1,"rand_C")),IF(ISBLANK(AA105),-1,0))</f>
        <v>0</v>
      </c>
      <c r="AD105" s="16">
        <f t="shared" si="39"/>
        <v>-1</v>
      </c>
      <c r="AE105" s="16" t="s">
        <v>5024</v>
      </c>
      <c r="AF105" s="16">
        <v>-1</v>
      </c>
      <c r="AG105" s="16" t="s">
        <v>5024</v>
      </c>
      <c r="AH105" s="16">
        <f t="shared" si="40"/>
        <v>-1</v>
      </c>
      <c r="AI105" s="16">
        <v>-1</v>
      </c>
      <c r="AJ105" s="16">
        <v>-1</v>
      </c>
      <c r="AK105" s="16">
        <f t="shared" si="41"/>
        <v>-1</v>
      </c>
      <c r="AL105" s="16">
        <v>-1</v>
      </c>
      <c r="AM105" s="16">
        <f t="shared" si="42"/>
        <v>-1</v>
      </c>
      <c r="AN105" s="16">
        <f t="shared" si="43"/>
        <v>0</v>
      </c>
      <c r="AO105" s="16">
        <v>-1</v>
      </c>
      <c r="AP105" s="16">
        <v>0</v>
      </c>
      <c r="AQ105" s="16">
        <v>0</v>
      </c>
      <c r="AR105" s="16" t="s">
        <v>5025</v>
      </c>
    </row>
    <row r="106" spans="1:44" x14ac:dyDescent="0.2">
      <c r="A106" s="15" t="s">
        <v>4299</v>
      </c>
      <c r="B106" s="4" t="str">
        <f>VLOOKUP(A106, PaperMeta!A$1:O$750, 6,FALSE)</f>
        <v>Reminder avoidance: Why people hesitate to disclose their insecurities to friends.</v>
      </c>
      <c r="C106" s="15">
        <f>VLOOKUP(A106, PaperMeta!A$1:O$750, 2,FALSE)</f>
        <v>1</v>
      </c>
      <c r="D106" s="16" t="s">
        <v>5180</v>
      </c>
      <c r="E106" s="20" t="s">
        <v>5181</v>
      </c>
      <c r="F106" s="16">
        <f>VLOOKUP($A106, ResearchPaper!$A$1:$L$750,11,FALSE)</f>
        <v>1</v>
      </c>
      <c r="G106" s="16">
        <f>VLOOKUP($A106, ResearchPaper!$A$1:$L$750,11,FALSE)</f>
        <v>1</v>
      </c>
      <c r="H106" s="16">
        <v>2</v>
      </c>
      <c r="I106" s="16">
        <v>1</v>
      </c>
      <c r="J106" s="16">
        <v>2</v>
      </c>
      <c r="K106" s="16">
        <v>-1</v>
      </c>
      <c r="L106" s="16">
        <f t="shared" si="35"/>
        <v>0</v>
      </c>
      <c r="M106" s="16" t="s">
        <v>5023</v>
      </c>
      <c r="N106" s="16">
        <f t="shared" si="33"/>
        <v>-1</v>
      </c>
      <c r="O106" s="16">
        <v>0</v>
      </c>
      <c r="P106" s="16">
        <v>0</v>
      </c>
      <c r="Q106" s="16">
        <v>0</v>
      </c>
      <c r="R106" s="16" cm="1">
        <f t="array" aca="1" ref="R106" ca="1">IF(P106&gt;0,INDIRECT(ADDRESS(MOD(ROW(O106)-1,1500)+1,P106,1,1,"rand_B")),IF(ISBLANK(P106),-1,0))</f>
        <v>0</v>
      </c>
      <c r="S106" s="16" cm="1">
        <f t="array" aca="1" ref="S106" ca="1">IF(AND(P106=0,O106&gt;0,Q106&gt;0),INDIRECT(ADDRESS(MOD(ROW(O106)-1,1500)+1,Q106,1,1,"rand_B")),IF(ISBLANK(Q106),-1,0))</f>
        <v>0</v>
      </c>
      <c r="T106" s="16">
        <f t="shared" si="36"/>
        <v>-1</v>
      </c>
      <c r="U106" s="16" t="s">
        <v>5024</v>
      </c>
      <c r="V106" s="16">
        <v>-1</v>
      </c>
      <c r="W106" s="16" t="s">
        <v>5024</v>
      </c>
      <c r="X106" s="16">
        <f t="shared" si="37"/>
        <v>-1</v>
      </c>
      <c r="Y106" s="16">
        <f t="shared" si="38"/>
        <v>0</v>
      </c>
      <c r="Z106" s="16">
        <v>0</v>
      </c>
      <c r="AA106" s="16">
        <v>0</v>
      </c>
      <c r="AB106" s="16" cm="1">
        <f t="array" aca="1" ref="AB106" ca="1">IF(Z106&gt;0,INDIRECT(ADDRESS(MOD(ROW(Y106)-1,1500)+1,Z106,1,1,"rand_C")),IF(ISBLANK(Z106),-1,0))</f>
        <v>0</v>
      </c>
      <c r="AC106" s="16" cm="1">
        <f t="array" aca="1" ref="AC106" ca="1">IF(AND(Z106=0,Y106&gt;0, AA106&gt;0),INDIRECT(ADDRESS(MOD(ROW(Y106)-1,1500)+1,AA106,1,1,"rand_C")),IF(ISBLANK(AA106),-1,0))</f>
        <v>0</v>
      </c>
      <c r="AD106" s="16">
        <f t="shared" si="39"/>
        <v>-1</v>
      </c>
      <c r="AE106" s="16" t="s">
        <v>5024</v>
      </c>
      <c r="AF106" s="16">
        <v>-1</v>
      </c>
      <c r="AG106" s="16" t="s">
        <v>5024</v>
      </c>
      <c r="AH106" s="16">
        <f t="shared" si="40"/>
        <v>-1</v>
      </c>
      <c r="AI106" s="16">
        <v>-1</v>
      </c>
      <c r="AJ106" s="16">
        <v>-1</v>
      </c>
      <c r="AK106" s="16">
        <f t="shared" si="41"/>
        <v>-1</v>
      </c>
      <c r="AL106" s="16">
        <v>-1</v>
      </c>
      <c r="AM106" s="16">
        <f t="shared" si="42"/>
        <v>-1</v>
      </c>
      <c r="AN106" s="16">
        <f t="shared" si="43"/>
        <v>0</v>
      </c>
      <c r="AO106" s="16">
        <v>-1</v>
      </c>
      <c r="AP106" s="16">
        <v>0</v>
      </c>
      <c r="AQ106" s="16">
        <v>0</v>
      </c>
      <c r="AR106" s="16" t="s">
        <v>5025</v>
      </c>
    </row>
    <row r="107" spans="1:44" x14ac:dyDescent="0.2">
      <c r="A107" s="15" t="s">
        <v>4302</v>
      </c>
      <c r="B107" s="4" t="str">
        <f>VLOOKUP(A107, PaperMeta!A$1:O$750, 6,FALSE)</f>
        <v>Better to give than reciprocate? Status and reciprocity in prosocial exchange.</v>
      </c>
      <c r="C107" s="15">
        <f>VLOOKUP(A107, PaperMeta!A$1:O$750, 2,FALSE)</f>
        <v>1</v>
      </c>
      <c r="D107" s="16">
        <v>3</v>
      </c>
      <c r="E107" s="20" t="s">
        <v>5234</v>
      </c>
      <c r="F107" s="16">
        <f>VLOOKUP($A107, ResearchPaper!$A$1:$L$750,11,FALSE)</f>
        <v>1</v>
      </c>
      <c r="G107" s="16">
        <f>VLOOKUP($A107, ResearchPaper!$A$1:$L$750,11,FALSE)</f>
        <v>1</v>
      </c>
      <c r="H107" s="16" t="s">
        <v>5235</v>
      </c>
      <c r="I107" s="16">
        <v>2</v>
      </c>
      <c r="J107" s="16">
        <v>4</v>
      </c>
      <c r="K107" s="16">
        <v>0</v>
      </c>
      <c r="L107" s="16">
        <f t="shared" si="35"/>
        <v>1</v>
      </c>
      <c r="M107" s="16" t="s">
        <v>5023</v>
      </c>
      <c r="N107" s="16">
        <f t="shared" si="33"/>
        <v>0</v>
      </c>
      <c r="O107" s="16">
        <v>1</v>
      </c>
      <c r="P107" s="16">
        <v>0</v>
      </c>
      <c r="Q107" s="16">
        <v>0</v>
      </c>
      <c r="R107" s="16" cm="1">
        <f t="array" aca="1" ref="R107" ca="1">IF(P107&gt;0,INDIRECT(ADDRESS(MOD(ROW(O107)-1,1500)+1,P107,1,1,"rand_B")),IF(ISBLANK(P107),-1,0))</f>
        <v>0</v>
      </c>
      <c r="S107" s="16" cm="1">
        <f t="array" aca="1" ref="S107" ca="1">IF(AND(P107=0,O107&gt;0,Q107&gt;0),INDIRECT(ADDRESS(MOD(ROW(O107)-1,1500)+1,Q107,1,1,"rand_B")),IF(ISBLANK(Q107),-1,0))</f>
        <v>0</v>
      </c>
      <c r="T107" s="16">
        <f t="shared" si="36"/>
        <v>0</v>
      </c>
      <c r="U107" s="16" t="s">
        <v>5024</v>
      </c>
      <c r="V107" s="16">
        <v>-1</v>
      </c>
      <c r="W107" s="16" t="s">
        <v>5024</v>
      </c>
      <c r="X107" s="16">
        <f t="shared" si="37"/>
        <v>-1</v>
      </c>
      <c r="Y107" s="16">
        <f t="shared" si="38"/>
        <v>1</v>
      </c>
      <c r="Z107" s="16">
        <v>0</v>
      </c>
      <c r="AA107" s="16">
        <v>1</v>
      </c>
      <c r="AB107" s="16" cm="1">
        <f t="array" aca="1" ref="AB107" ca="1">IF(Z107&gt;0,INDIRECT(ADDRESS(MOD(ROW(Y107)-1,1500)+1,Z107,1,1,"rand_C")),IF(ISBLANK(Z107),-1,0))</f>
        <v>0</v>
      </c>
      <c r="AC107" s="16" t="e" cm="1">
        <f t="array" aca="1" ref="AC107" ca="1">IF(AND(Z107=0,Y107&gt;0, AA107&gt;0),INDIRECT(ADDRESS(MOD(ROW(Y107)-1,1500)+1,AA107,1,1,"rand_C")),IF(ISBLANK(AA107),-1,0))</f>
        <v>#VALUE!</v>
      </c>
      <c r="AD107" s="16">
        <f t="shared" si="39"/>
        <v>0</v>
      </c>
      <c r="AE107" s="16">
        <v>1</v>
      </c>
      <c r="AF107" s="16">
        <v>0</v>
      </c>
      <c r="AG107" s="16" t="s">
        <v>5024</v>
      </c>
      <c r="AH107" s="16">
        <f t="shared" si="40"/>
        <v>-1</v>
      </c>
      <c r="AI107" s="35">
        <v>0</v>
      </c>
      <c r="AJ107" s="16">
        <v>-1</v>
      </c>
      <c r="AK107" s="16">
        <f t="shared" si="41"/>
        <v>-1</v>
      </c>
      <c r="AL107" s="16">
        <v>1</v>
      </c>
      <c r="AM107" s="16">
        <f t="shared" si="42"/>
        <v>1</v>
      </c>
      <c r="AN107" s="16">
        <f t="shared" si="43"/>
        <v>1</v>
      </c>
      <c r="AO107" s="16">
        <v>0</v>
      </c>
      <c r="AP107" s="16">
        <v>1</v>
      </c>
      <c r="AQ107" s="16">
        <v>0</v>
      </c>
      <c r="AR107" s="16" t="s">
        <v>5025</v>
      </c>
    </row>
    <row r="108" spans="1:44" x14ac:dyDescent="0.2">
      <c r="A108" s="15" t="s">
        <v>4302</v>
      </c>
      <c r="B108" s="4" t="str">
        <f>VLOOKUP(A108, PaperMeta!A$1:O$750, 6,FALSE)</f>
        <v>Better to give than reciprocate? Status and reciprocity in prosocial exchange.</v>
      </c>
      <c r="C108" s="15">
        <f>VLOOKUP(A108, PaperMeta!A$1:O$750, 2,FALSE)</f>
        <v>1</v>
      </c>
      <c r="D108" s="16">
        <v>3</v>
      </c>
      <c r="E108" s="20" t="s">
        <v>5103</v>
      </c>
      <c r="F108" s="16">
        <f>VLOOKUP($A108, ResearchPaper!$A$1:$L$750,11,FALSE)</f>
        <v>1</v>
      </c>
      <c r="G108" s="16">
        <f>VLOOKUP($A108, ResearchPaper!$A$1:$L$750,11,FALSE)</f>
        <v>1</v>
      </c>
      <c r="H108" s="16" t="s">
        <v>5235</v>
      </c>
      <c r="I108" s="16">
        <v>2</v>
      </c>
      <c r="J108" s="16">
        <v>4</v>
      </c>
      <c r="K108" s="16">
        <v>0</v>
      </c>
      <c r="L108" s="16">
        <f t="shared" si="35"/>
        <v>1</v>
      </c>
      <c r="M108" s="16" t="s">
        <v>5023</v>
      </c>
      <c r="N108" s="16">
        <f t="shared" si="33"/>
        <v>0</v>
      </c>
      <c r="O108" s="16">
        <v>1</v>
      </c>
      <c r="P108" s="16">
        <v>0</v>
      </c>
      <c r="Q108" s="16">
        <v>0</v>
      </c>
      <c r="R108" s="16" cm="1">
        <f t="array" aca="1" ref="R108" ca="1">IF(P108&gt;0,INDIRECT(ADDRESS(MOD(ROW(O108)-1,1500)+1,P108,1,1,"rand_B")),IF(ISBLANK(P108),-1,0))</f>
        <v>0</v>
      </c>
      <c r="S108" s="16" cm="1">
        <f t="array" aca="1" ref="S108" ca="1">IF(AND(P108=0,O108&gt;0,Q108&gt;0),INDIRECT(ADDRESS(MOD(ROW(O108)-1,1500)+1,Q108,1,1,"rand_B")),IF(ISBLANK(Q108),-1,0))</f>
        <v>0</v>
      </c>
      <c r="T108" s="16">
        <f t="shared" si="36"/>
        <v>0</v>
      </c>
      <c r="U108" s="16" t="s">
        <v>5024</v>
      </c>
      <c r="V108" s="16">
        <v>-1</v>
      </c>
      <c r="W108" s="16" t="s">
        <v>5024</v>
      </c>
      <c r="X108" s="16">
        <f t="shared" si="37"/>
        <v>-1</v>
      </c>
      <c r="Y108" s="16">
        <f t="shared" si="38"/>
        <v>1</v>
      </c>
      <c r="Z108" s="16">
        <v>0</v>
      </c>
      <c r="AA108" s="16">
        <v>1</v>
      </c>
      <c r="AB108" s="16" cm="1">
        <f t="array" aca="1" ref="AB108" ca="1">IF(Z108&gt;0,INDIRECT(ADDRESS(MOD(ROW(Y108)-1,1500)+1,Z108,1,1,"rand_C")),IF(ISBLANK(Z108),-1,0))</f>
        <v>0</v>
      </c>
      <c r="AC108" s="16" t="e" cm="1">
        <f t="array" aca="1" ref="AC108" ca="1">IF(AND(Z108=0,Y108&gt;0, AA108&gt;0),INDIRECT(ADDRESS(MOD(ROW(Y108)-1,1500)+1,AA108,1,1,"rand_C")),IF(ISBLANK(AA108),-1,0))</f>
        <v>#VALUE!</v>
      </c>
      <c r="AD108" s="16">
        <f t="shared" si="39"/>
        <v>0</v>
      </c>
      <c r="AE108" s="16">
        <v>1</v>
      </c>
      <c r="AF108" s="16">
        <v>0</v>
      </c>
      <c r="AG108" s="16" t="s">
        <v>5024</v>
      </c>
      <c r="AH108" s="16">
        <f t="shared" si="40"/>
        <v>-1</v>
      </c>
      <c r="AI108" s="35">
        <v>0</v>
      </c>
      <c r="AJ108" s="16">
        <v>-1</v>
      </c>
      <c r="AK108" s="16">
        <f t="shared" si="41"/>
        <v>-1</v>
      </c>
      <c r="AL108" s="16">
        <v>1</v>
      </c>
      <c r="AM108" s="16">
        <f t="shared" si="42"/>
        <v>1</v>
      </c>
      <c r="AN108" s="16">
        <f t="shared" si="43"/>
        <v>1</v>
      </c>
      <c r="AO108" s="16">
        <v>0</v>
      </c>
      <c r="AP108" s="16">
        <v>1</v>
      </c>
      <c r="AQ108" s="16">
        <v>0</v>
      </c>
      <c r="AR108" s="16" t="s">
        <v>5025</v>
      </c>
    </row>
    <row r="109" spans="1:44" x14ac:dyDescent="0.2">
      <c r="A109" s="15" t="s">
        <v>4302</v>
      </c>
      <c r="B109" s="4" t="str">
        <f>VLOOKUP(A109, PaperMeta!A$1:O$750, 6,FALSE)</f>
        <v>Better to give than reciprocate? Status and reciprocity in prosocial exchange.</v>
      </c>
      <c r="C109" s="15">
        <f>VLOOKUP(A109, PaperMeta!A$1:O$750, 2,FALSE)</f>
        <v>1</v>
      </c>
      <c r="D109" s="16">
        <v>3</v>
      </c>
      <c r="E109" s="20" t="s">
        <v>5104</v>
      </c>
      <c r="F109" s="16">
        <f>VLOOKUP($A109, ResearchPaper!$A$1:$L$750,11,FALSE)</f>
        <v>1</v>
      </c>
      <c r="G109" s="16">
        <f>VLOOKUP($A109, ResearchPaper!$A$1:$L$750,11,FALSE)</f>
        <v>1</v>
      </c>
      <c r="H109" s="16" t="s">
        <v>5235</v>
      </c>
      <c r="I109" s="16">
        <v>2</v>
      </c>
      <c r="J109" s="16">
        <v>4</v>
      </c>
      <c r="K109" s="16">
        <v>0</v>
      </c>
      <c r="L109" s="16">
        <f t="shared" si="35"/>
        <v>1</v>
      </c>
      <c r="M109" s="16" t="s">
        <v>5023</v>
      </c>
      <c r="N109" s="16">
        <f t="shared" si="33"/>
        <v>0</v>
      </c>
      <c r="O109" s="16">
        <v>1</v>
      </c>
      <c r="P109" s="16">
        <v>0</v>
      </c>
      <c r="Q109" s="16">
        <v>0</v>
      </c>
      <c r="R109" s="16" cm="1">
        <f t="array" aca="1" ref="R109" ca="1">IF(P109&gt;0,INDIRECT(ADDRESS(MOD(ROW(O109)-1,1500)+1,P109,1,1,"rand_B")),IF(ISBLANK(P109),-1,0))</f>
        <v>0</v>
      </c>
      <c r="S109" s="16" cm="1">
        <f t="array" aca="1" ref="S109" ca="1">IF(AND(P109=0,O109&gt;0,Q109&gt;0),INDIRECT(ADDRESS(MOD(ROW(O109)-1,1500)+1,Q109,1,1,"rand_B")),IF(ISBLANK(Q109),-1,0))</f>
        <v>0</v>
      </c>
      <c r="T109" s="16">
        <f t="shared" si="36"/>
        <v>0</v>
      </c>
      <c r="U109" s="16" t="s">
        <v>5024</v>
      </c>
      <c r="V109" s="16">
        <v>-1</v>
      </c>
      <c r="W109" s="16" t="s">
        <v>5024</v>
      </c>
      <c r="X109" s="16">
        <f t="shared" si="37"/>
        <v>-1</v>
      </c>
      <c r="Y109" s="16">
        <f t="shared" si="38"/>
        <v>1</v>
      </c>
      <c r="Z109" s="16">
        <v>0</v>
      </c>
      <c r="AA109" s="16">
        <v>1</v>
      </c>
      <c r="AB109" s="16" cm="1">
        <f t="array" aca="1" ref="AB109" ca="1">IF(Z109&gt;0,INDIRECT(ADDRESS(MOD(ROW(Y109)-1,1500)+1,Z109,1,1,"rand_C")),IF(ISBLANK(Z109),-1,0))</f>
        <v>0</v>
      </c>
      <c r="AC109" s="16" t="e" cm="1">
        <f t="array" aca="1" ref="AC109" ca="1">IF(AND(Z109=0,Y109&gt;0, AA109&gt;0),INDIRECT(ADDRESS(MOD(ROW(Y109)-1,1500)+1,AA109,1,1,"rand_C")),IF(ISBLANK(AA109),-1,0))</f>
        <v>#VALUE!</v>
      </c>
      <c r="AD109" s="16">
        <f t="shared" si="39"/>
        <v>0</v>
      </c>
      <c r="AE109" s="16">
        <v>1</v>
      </c>
      <c r="AF109" s="16">
        <v>0</v>
      </c>
      <c r="AG109" s="16" t="s">
        <v>5024</v>
      </c>
      <c r="AH109" s="16">
        <f t="shared" si="40"/>
        <v>-1</v>
      </c>
      <c r="AI109" s="35">
        <v>0</v>
      </c>
      <c r="AJ109" s="16">
        <v>-1</v>
      </c>
      <c r="AK109" s="16">
        <f t="shared" si="41"/>
        <v>-1</v>
      </c>
      <c r="AL109" s="16">
        <v>1</v>
      </c>
      <c r="AM109" s="16">
        <f t="shared" si="42"/>
        <v>1</v>
      </c>
      <c r="AN109" s="16">
        <f t="shared" si="43"/>
        <v>1</v>
      </c>
      <c r="AO109" s="16">
        <v>0</v>
      </c>
      <c r="AP109" s="16">
        <v>1</v>
      </c>
      <c r="AQ109" s="16">
        <v>0</v>
      </c>
      <c r="AR109" s="16" t="s">
        <v>5025</v>
      </c>
    </row>
    <row r="110" spans="1:44" x14ac:dyDescent="0.2">
      <c r="A110" s="15" t="s">
        <v>4302</v>
      </c>
      <c r="B110" s="4" t="str">
        <f>VLOOKUP(A110, PaperMeta!A$1:O$750, 6,FALSE)</f>
        <v>Better to give than reciprocate? Status and reciprocity in prosocial exchange.</v>
      </c>
      <c r="C110" s="15">
        <f>VLOOKUP(A110, PaperMeta!A$1:O$750, 2,FALSE)</f>
        <v>1</v>
      </c>
      <c r="D110" s="16">
        <v>4</v>
      </c>
      <c r="E110" s="20" t="s">
        <v>5234</v>
      </c>
      <c r="F110" s="16">
        <f>VLOOKUP($A110, ResearchPaper!$A$1:$L$750,11,FALSE)</f>
        <v>1</v>
      </c>
      <c r="G110" s="16">
        <f>VLOOKUP($A110, ResearchPaper!$A$1:$L$750,11,FALSE)</f>
        <v>1</v>
      </c>
      <c r="H110" s="16" t="s">
        <v>5213</v>
      </c>
      <c r="I110" s="16">
        <v>2</v>
      </c>
      <c r="J110" s="16">
        <v>3</v>
      </c>
      <c r="K110" s="16">
        <v>0</v>
      </c>
      <c r="L110" s="16">
        <f t="shared" si="35"/>
        <v>1</v>
      </c>
      <c r="M110" s="16" t="s">
        <v>5023</v>
      </c>
      <c r="N110" s="16">
        <f t="shared" si="33"/>
        <v>0</v>
      </c>
      <c r="O110" s="16">
        <v>1</v>
      </c>
      <c r="P110" s="16">
        <v>0</v>
      </c>
      <c r="Q110" s="16">
        <v>0</v>
      </c>
      <c r="R110" s="16" cm="1">
        <f t="array" aca="1" ref="R110" ca="1">IF(P110&gt;0,INDIRECT(ADDRESS(MOD(ROW(O110)-1,1500)+1,P110,1,1,"rand_B")),IF(ISBLANK(P110),-1,0))</f>
        <v>0</v>
      </c>
      <c r="S110" s="16" cm="1">
        <f t="array" aca="1" ref="S110" ca="1">IF(AND(P110=0,O110&gt;0,Q110&gt;0),INDIRECT(ADDRESS(MOD(ROW(O110)-1,1500)+1,Q110,1,1,"rand_B")),IF(ISBLANK(Q110),-1,0))</f>
        <v>0</v>
      </c>
      <c r="T110" s="16">
        <f t="shared" si="36"/>
        <v>0</v>
      </c>
      <c r="U110" s="16" t="s">
        <v>5024</v>
      </c>
      <c r="V110" s="16">
        <v>-1</v>
      </c>
      <c r="W110" s="16" t="s">
        <v>5024</v>
      </c>
      <c r="X110" s="16">
        <f t="shared" si="37"/>
        <v>-1</v>
      </c>
      <c r="Y110" s="16">
        <f t="shared" si="38"/>
        <v>1</v>
      </c>
      <c r="Z110" s="16">
        <v>0</v>
      </c>
      <c r="AA110" s="16">
        <v>1</v>
      </c>
      <c r="AB110" s="16" cm="1">
        <f t="array" aca="1" ref="AB110" ca="1">IF(Z110&gt;0,INDIRECT(ADDRESS(MOD(ROW(Y110)-1,1500)+1,Z110,1,1,"rand_C")),IF(ISBLANK(Z110),-1,0))</f>
        <v>0</v>
      </c>
      <c r="AC110" s="16" t="e" cm="1">
        <f t="array" aca="1" ref="AC110" ca="1">IF(AND(Z110=0,Y110&gt;0, AA110&gt;0),INDIRECT(ADDRESS(MOD(ROW(Y110)-1,1500)+1,AA110,1,1,"rand_C")),IF(ISBLANK(AA110),-1,0))</f>
        <v>#VALUE!</v>
      </c>
      <c r="AD110" s="16">
        <f t="shared" si="39"/>
        <v>0</v>
      </c>
      <c r="AE110" s="16">
        <v>1</v>
      </c>
      <c r="AF110" s="16">
        <v>0</v>
      </c>
      <c r="AG110" s="16" t="s">
        <v>5024</v>
      </c>
      <c r="AH110" s="16">
        <f t="shared" si="40"/>
        <v>-1</v>
      </c>
      <c r="AI110" s="35">
        <v>0</v>
      </c>
      <c r="AJ110" s="16">
        <v>-1</v>
      </c>
      <c r="AK110" s="16">
        <f t="shared" si="41"/>
        <v>-1</v>
      </c>
      <c r="AL110" s="16">
        <v>1</v>
      </c>
      <c r="AM110" s="16">
        <f t="shared" si="42"/>
        <v>1</v>
      </c>
      <c r="AN110" s="16">
        <f t="shared" si="43"/>
        <v>1</v>
      </c>
      <c r="AO110" s="16">
        <v>0</v>
      </c>
      <c r="AP110" s="16">
        <v>1</v>
      </c>
      <c r="AQ110" s="16">
        <v>0</v>
      </c>
      <c r="AR110" s="16" t="s">
        <v>5025</v>
      </c>
    </row>
    <row r="111" spans="1:44" x14ac:dyDescent="0.2">
      <c r="A111" s="15" t="s">
        <v>4302</v>
      </c>
      <c r="B111" s="4" t="str">
        <f>VLOOKUP(A111, PaperMeta!A$1:O$750, 6,FALSE)</f>
        <v>Better to give than reciprocate? Status and reciprocity in prosocial exchange.</v>
      </c>
      <c r="C111" s="15">
        <f>VLOOKUP(A111, PaperMeta!A$1:O$750, 2,FALSE)</f>
        <v>1</v>
      </c>
      <c r="D111" s="16">
        <v>4</v>
      </c>
      <c r="E111" s="20" t="s">
        <v>5234</v>
      </c>
      <c r="F111" s="16">
        <f>VLOOKUP($A111, ResearchPaper!$A$1:$L$750,11,FALSE)</f>
        <v>1</v>
      </c>
      <c r="G111" s="16">
        <f>VLOOKUP($A111, ResearchPaper!$A$1:$L$750,11,FALSE)</f>
        <v>1</v>
      </c>
      <c r="H111" s="16" t="s">
        <v>5210</v>
      </c>
      <c r="I111" s="16">
        <v>2</v>
      </c>
      <c r="J111" s="16">
        <v>2</v>
      </c>
      <c r="K111" s="16">
        <v>1</v>
      </c>
      <c r="L111" s="16">
        <f t="shared" si="35"/>
        <v>1</v>
      </c>
      <c r="M111" s="16" t="s">
        <v>5023</v>
      </c>
      <c r="N111" s="16">
        <f t="shared" si="33"/>
        <v>1</v>
      </c>
      <c r="O111" s="16">
        <v>0</v>
      </c>
      <c r="P111" s="16">
        <v>0</v>
      </c>
      <c r="Q111" s="16">
        <v>0</v>
      </c>
      <c r="R111" s="16" cm="1">
        <f t="array" aca="1" ref="R111" ca="1">IF(P111&gt;0,INDIRECT(ADDRESS(MOD(ROW(O111)-1,1500)+1,P111,1,1,"rand_B")),IF(ISBLANK(P111),-1,0))</f>
        <v>0</v>
      </c>
      <c r="S111" s="16" cm="1">
        <f t="array" aca="1" ref="S111" ca="1">IF(AND(P111=0,O111&gt;0,Q111&gt;0),INDIRECT(ADDRESS(MOD(ROW(O111)-1,1500)+1,Q111,1,1,"rand_B")),IF(ISBLANK(Q111),-1,0))</f>
        <v>0</v>
      </c>
      <c r="T111" s="16">
        <f t="shared" si="36"/>
        <v>-1</v>
      </c>
      <c r="U111" s="16" t="s">
        <v>5024</v>
      </c>
      <c r="V111" s="16">
        <v>-1</v>
      </c>
      <c r="W111" s="16" t="s">
        <v>5024</v>
      </c>
      <c r="X111" s="16">
        <f t="shared" si="37"/>
        <v>-1</v>
      </c>
      <c r="Y111" s="16">
        <f t="shared" si="38"/>
        <v>1</v>
      </c>
      <c r="Z111" s="16">
        <v>1</v>
      </c>
      <c r="AA111" s="16">
        <v>0</v>
      </c>
      <c r="AB111" s="16" t="e" cm="1">
        <f t="array" aca="1" ref="AB111" ca="1">IF(Z111&gt;0,INDIRECT(ADDRESS(MOD(ROW(Y111)-1,1500)+1,Z111,1,1,"rand_C")),IF(ISBLANK(Z111),-1,0))</f>
        <v>#VALUE!</v>
      </c>
      <c r="AC111" s="16" cm="1">
        <f t="array" aca="1" ref="AC111" ca="1">IF(AND(Z111=0,Y111&gt;0, AA111&gt;0),INDIRECT(ADDRESS(MOD(ROW(Y111)-1,1500)+1,AA111,1,1,"rand_C")),IF(ISBLANK(AA111),-1,0))</f>
        <v>0</v>
      </c>
      <c r="AD111" s="16">
        <f t="shared" si="39"/>
        <v>1</v>
      </c>
      <c r="AE111" s="16">
        <v>1</v>
      </c>
      <c r="AF111" s="16">
        <v>1</v>
      </c>
      <c r="AG111" s="16" t="s">
        <v>5023</v>
      </c>
      <c r="AH111" s="16">
        <f t="shared" si="40"/>
        <v>1</v>
      </c>
      <c r="AI111" s="16">
        <v>-1</v>
      </c>
      <c r="AJ111" s="16">
        <v>-1</v>
      </c>
      <c r="AK111" s="16">
        <f t="shared" si="41"/>
        <v>-1</v>
      </c>
      <c r="AL111" s="16">
        <v>-1</v>
      </c>
      <c r="AM111" s="16">
        <f t="shared" si="42"/>
        <v>-1</v>
      </c>
      <c r="AN111" s="16">
        <f t="shared" si="43"/>
        <v>0</v>
      </c>
      <c r="AO111" s="16">
        <v>-1</v>
      </c>
      <c r="AP111" s="16">
        <v>1</v>
      </c>
      <c r="AQ111" s="16">
        <v>0</v>
      </c>
      <c r="AR111" s="16" t="s">
        <v>5025</v>
      </c>
    </row>
    <row r="112" spans="1:44" x14ac:dyDescent="0.2">
      <c r="A112" s="15" t="s">
        <v>4302</v>
      </c>
      <c r="B112" s="4" t="str">
        <f>VLOOKUP(A112, PaperMeta!A$1:O$750, 6,FALSE)</f>
        <v>Better to give than reciprocate? Status and reciprocity in prosocial exchange.</v>
      </c>
      <c r="C112" s="15">
        <f>VLOOKUP(A112, PaperMeta!A$1:O$750, 2,FALSE)</f>
        <v>1</v>
      </c>
      <c r="D112" s="16">
        <v>6</v>
      </c>
      <c r="E112" s="20" t="s">
        <v>5234</v>
      </c>
      <c r="F112" s="16">
        <f>VLOOKUP($A112, ResearchPaper!$A$1:$L$750,11,FALSE)</f>
        <v>1</v>
      </c>
      <c r="G112" s="16">
        <f>VLOOKUP($A112, ResearchPaper!$A$1:$L$750,11,FALSE)</f>
        <v>1</v>
      </c>
      <c r="H112" s="16" t="s">
        <v>5235</v>
      </c>
      <c r="I112" s="16">
        <v>2</v>
      </c>
      <c r="J112" s="16">
        <v>4</v>
      </c>
      <c r="K112" s="16">
        <v>0</v>
      </c>
      <c r="L112" s="16">
        <f t="shared" si="35"/>
        <v>1</v>
      </c>
      <c r="M112" s="16" t="s">
        <v>5023</v>
      </c>
      <c r="N112" s="16">
        <f t="shared" si="33"/>
        <v>0</v>
      </c>
      <c r="O112" s="16">
        <v>1</v>
      </c>
      <c r="P112" s="16">
        <v>0</v>
      </c>
      <c r="Q112" s="16">
        <v>0</v>
      </c>
      <c r="R112" s="16" cm="1">
        <f t="array" aca="1" ref="R112" ca="1">IF(P112&gt;0,INDIRECT(ADDRESS(MOD(ROW(O112)-1,1500)+1,P112,1,1,"rand_B")),IF(ISBLANK(P112),-1,0))</f>
        <v>0</v>
      </c>
      <c r="S112" s="16" cm="1">
        <f t="array" aca="1" ref="S112" ca="1">IF(AND(P112=0,O112&gt;0,Q112&gt;0),INDIRECT(ADDRESS(MOD(ROW(O112)-1,1500)+1,Q112,1,1,"rand_B")),IF(ISBLANK(Q112),-1,0))</f>
        <v>0</v>
      </c>
      <c r="T112" s="16">
        <f t="shared" si="36"/>
        <v>0</v>
      </c>
      <c r="U112" s="16" t="s">
        <v>5024</v>
      </c>
      <c r="V112" s="16">
        <v>-1</v>
      </c>
      <c r="W112" s="16" t="s">
        <v>5024</v>
      </c>
      <c r="X112" s="16">
        <f t="shared" si="37"/>
        <v>-1</v>
      </c>
      <c r="Y112" s="16">
        <f t="shared" si="38"/>
        <v>1</v>
      </c>
      <c r="Z112" s="16">
        <v>0</v>
      </c>
      <c r="AA112" s="16">
        <v>1</v>
      </c>
      <c r="AB112" s="16" cm="1">
        <f t="array" aca="1" ref="AB112" ca="1">IF(Z112&gt;0,INDIRECT(ADDRESS(MOD(ROW(Y112)-1,1500)+1,Z112,1,1,"rand_C")),IF(ISBLANK(Z112),-1,0))</f>
        <v>0</v>
      </c>
      <c r="AC112" s="16" t="e" cm="1">
        <f t="array" aca="1" ref="AC112" ca="1">IF(AND(Z112=0,Y112&gt;0, AA112&gt;0),INDIRECT(ADDRESS(MOD(ROW(Y112)-1,1500)+1,AA112,1,1,"rand_C")),IF(ISBLANK(AA112),-1,0))</f>
        <v>#VALUE!</v>
      </c>
      <c r="AD112" s="16">
        <f t="shared" si="39"/>
        <v>0</v>
      </c>
      <c r="AE112" s="16">
        <v>1</v>
      </c>
      <c r="AF112" s="16">
        <v>0</v>
      </c>
      <c r="AG112" s="16" t="s">
        <v>5024</v>
      </c>
      <c r="AH112" s="16">
        <f t="shared" si="40"/>
        <v>-1</v>
      </c>
      <c r="AI112" s="35">
        <v>0</v>
      </c>
      <c r="AJ112" s="16">
        <v>-1</v>
      </c>
      <c r="AK112" s="16">
        <f t="shared" si="41"/>
        <v>-1</v>
      </c>
      <c r="AL112" s="16">
        <v>1</v>
      </c>
      <c r="AM112" s="16">
        <f t="shared" si="42"/>
        <v>1</v>
      </c>
      <c r="AN112" s="16">
        <f t="shared" si="43"/>
        <v>1</v>
      </c>
      <c r="AO112" s="16">
        <v>0</v>
      </c>
      <c r="AP112" s="16">
        <v>0</v>
      </c>
      <c r="AQ112" s="16">
        <v>0</v>
      </c>
      <c r="AR112" s="16" t="s">
        <v>5025</v>
      </c>
    </row>
    <row r="113" spans="1:44" x14ac:dyDescent="0.2">
      <c r="A113" s="15" t="s">
        <v>4302</v>
      </c>
      <c r="B113" s="4" t="str">
        <f>VLOOKUP(A113, PaperMeta!A$1:O$750, 6,FALSE)</f>
        <v>Better to give than reciprocate? Status and reciprocity in prosocial exchange.</v>
      </c>
      <c r="C113" s="15">
        <f>VLOOKUP(A113, PaperMeta!A$1:O$750, 2,FALSE)</f>
        <v>1</v>
      </c>
      <c r="D113" s="16">
        <v>6</v>
      </c>
      <c r="E113" s="20" t="s">
        <v>5234</v>
      </c>
      <c r="F113" s="16">
        <f>VLOOKUP($A113, ResearchPaper!$A$1:$L$750,11,FALSE)</f>
        <v>1</v>
      </c>
      <c r="G113" s="16">
        <f>VLOOKUP($A113, ResearchPaper!$A$1:$L$750,11,FALSE)</f>
        <v>1</v>
      </c>
      <c r="H113" s="16" t="s">
        <v>5210</v>
      </c>
      <c r="I113" s="16">
        <v>2</v>
      </c>
      <c r="J113" s="16">
        <v>2</v>
      </c>
      <c r="K113" s="16">
        <v>1</v>
      </c>
      <c r="L113" s="16">
        <f t="shared" si="35"/>
        <v>1</v>
      </c>
      <c r="M113" s="16" t="s">
        <v>5023</v>
      </c>
      <c r="N113" s="16">
        <f t="shared" si="33"/>
        <v>1</v>
      </c>
      <c r="O113" s="16">
        <v>0</v>
      </c>
      <c r="P113" s="16">
        <v>0</v>
      </c>
      <c r="Q113" s="16">
        <v>0</v>
      </c>
      <c r="R113" s="16" cm="1">
        <f t="array" aca="1" ref="R113" ca="1">IF(P113&gt;0,INDIRECT(ADDRESS(MOD(ROW(O113)-1,1500)+1,P113,1,1,"rand_B")),IF(ISBLANK(P113),-1,0))</f>
        <v>0</v>
      </c>
      <c r="S113" s="16" cm="1">
        <f t="array" aca="1" ref="S113" ca="1">IF(AND(P113=0,O113&gt;0,Q113&gt;0),INDIRECT(ADDRESS(MOD(ROW(O113)-1,1500)+1,Q113,1,1,"rand_B")),IF(ISBLANK(Q113),-1,0))</f>
        <v>0</v>
      </c>
      <c r="T113" s="16">
        <f t="shared" si="36"/>
        <v>-1</v>
      </c>
      <c r="U113" s="16" t="s">
        <v>5024</v>
      </c>
      <c r="V113" s="16">
        <v>-1</v>
      </c>
      <c r="W113" s="16" t="s">
        <v>5024</v>
      </c>
      <c r="X113" s="16">
        <f t="shared" si="37"/>
        <v>-1</v>
      </c>
      <c r="Y113" s="16">
        <f t="shared" si="38"/>
        <v>1</v>
      </c>
      <c r="Z113" s="16">
        <v>1</v>
      </c>
      <c r="AA113" s="16">
        <v>0</v>
      </c>
      <c r="AB113" s="16" t="e" cm="1">
        <f t="array" aca="1" ref="AB113" ca="1">IF(Z113&gt;0,INDIRECT(ADDRESS(MOD(ROW(Y113)-1,1500)+1,Z113,1,1,"rand_C")),IF(ISBLANK(Z113),-1,0))</f>
        <v>#VALUE!</v>
      </c>
      <c r="AC113" s="16" cm="1">
        <f t="array" aca="1" ref="AC113" ca="1">IF(AND(Z113=0,Y113&gt;0, AA113&gt;0),INDIRECT(ADDRESS(MOD(ROW(Y113)-1,1500)+1,AA113,1,1,"rand_C")),IF(ISBLANK(AA113),-1,0))</f>
        <v>0</v>
      </c>
      <c r="AD113" s="16">
        <f t="shared" si="39"/>
        <v>1</v>
      </c>
      <c r="AE113" s="16">
        <v>1</v>
      </c>
      <c r="AF113" s="16">
        <v>1</v>
      </c>
      <c r="AG113" s="16" t="s">
        <v>5023</v>
      </c>
      <c r="AH113" s="16">
        <f t="shared" si="40"/>
        <v>1</v>
      </c>
      <c r="AI113" s="16">
        <v>-1</v>
      </c>
      <c r="AJ113" s="16">
        <v>-1</v>
      </c>
      <c r="AK113" s="16">
        <f t="shared" si="41"/>
        <v>-1</v>
      </c>
      <c r="AL113" s="16">
        <v>-1</v>
      </c>
      <c r="AM113" s="16">
        <f t="shared" si="42"/>
        <v>-1</v>
      </c>
      <c r="AN113" s="16">
        <f t="shared" si="43"/>
        <v>0</v>
      </c>
      <c r="AO113" s="16">
        <v>-1</v>
      </c>
      <c r="AP113" s="16">
        <v>0</v>
      </c>
      <c r="AQ113" s="16">
        <v>0</v>
      </c>
      <c r="AR113" s="16" t="s">
        <v>5025</v>
      </c>
    </row>
    <row r="114" spans="1:44" x14ac:dyDescent="0.2">
      <c r="A114" s="15" t="s">
        <v>4302</v>
      </c>
      <c r="B114" s="4" t="str">
        <f>VLOOKUP(A114, PaperMeta!A$1:O$750, 6,FALSE)</f>
        <v>Better to give than reciprocate? Status and reciprocity in prosocial exchange.</v>
      </c>
      <c r="C114" s="15">
        <f>VLOOKUP(A114, PaperMeta!A$1:O$750, 2,FALSE)</f>
        <v>1</v>
      </c>
      <c r="D114" s="16">
        <v>6</v>
      </c>
      <c r="E114" s="20" t="s">
        <v>5103</v>
      </c>
      <c r="F114" s="16">
        <f>VLOOKUP($A114, ResearchPaper!$A$1:$L$750,11,FALSE)</f>
        <v>1</v>
      </c>
      <c r="G114" s="16">
        <f>VLOOKUP($A114, ResearchPaper!$A$1:$L$750,11,FALSE)</f>
        <v>1</v>
      </c>
      <c r="H114" s="16" t="s">
        <v>5210</v>
      </c>
      <c r="I114" s="16">
        <v>2</v>
      </c>
      <c r="J114" s="16">
        <v>2</v>
      </c>
      <c r="K114" s="16">
        <v>0</v>
      </c>
      <c r="L114" s="16">
        <f t="shared" si="35"/>
        <v>1</v>
      </c>
      <c r="M114" s="16" t="s">
        <v>5023</v>
      </c>
      <c r="N114" s="16">
        <f t="shared" si="33"/>
        <v>0</v>
      </c>
      <c r="O114" s="16">
        <v>0</v>
      </c>
      <c r="P114" s="16">
        <v>0</v>
      </c>
      <c r="Q114" s="16">
        <v>0</v>
      </c>
      <c r="R114" s="16" cm="1">
        <f t="array" aca="1" ref="R114" ca="1">IF(P114&gt;0,INDIRECT(ADDRESS(MOD(ROW(O114)-1,1500)+1,P114,1,1,"rand_B")),IF(ISBLANK(P114),-1,0))</f>
        <v>0</v>
      </c>
      <c r="S114" s="16" cm="1">
        <f t="array" aca="1" ref="S114" ca="1">IF(AND(P114=0,O114&gt;0,Q114&gt;0),INDIRECT(ADDRESS(MOD(ROW(O114)-1,1500)+1,Q114,1,1,"rand_B")),IF(ISBLANK(Q114),-1,0))</f>
        <v>0</v>
      </c>
      <c r="T114" s="16">
        <f t="shared" si="36"/>
        <v>-1</v>
      </c>
      <c r="U114" s="16" t="s">
        <v>5024</v>
      </c>
      <c r="V114" s="16">
        <v>-1</v>
      </c>
      <c r="W114" s="16" t="s">
        <v>5024</v>
      </c>
      <c r="X114" s="16">
        <f t="shared" si="37"/>
        <v>-1</v>
      </c>
      <c r="Y114" s="16">
        <f t="shared" si="38"/>
        <v>1</v>
      </c>
      <c r="Z114" s="16">
        <v>1</v>
      </c>
      <c r="AA114" s="16">
        <v>0</v>
      </c>
      <c r="AB114" s="16" t="e" cm="1">
        <f t="array" aca="1" ref="AB114" ca="1">IF(Z114&gt;0,INDIRECT(ADDRESS(MOD(ROW(Y114)-1,1500)+1,Z114,1,1,"rand_C")),IF(ISBLANK(Z114),-1,0))</f>
        <v>#VALUE!</v>
      </c>
      <c r="AC114" s="16" cm="1">
        <f t="array" aca="1" ref="AC114" ca="1">IF(AND(Z114=0,Y114&gt;0, AA114&gt;0),INDIRECT(ADDRESS(MOD(ROW(Y114)-1,1500)+1,AA114,1,1,"rand_C")),IF(ISBLANK(AA114),-1,0))</f>
        <v>0</v>
      </c>
      <c r="AD114" s="16">
        <f t="shared" si="39"/>
        <v>1</v>
      </c>
      <c r="AE114" s="16">
        <v>1</v>
      </c>
      <c r="AF114" s="16">
        <v>1</v>
      </c>
      <c r="AG114" s="16" t="s">
        <v>5023</v>
      </c>
      <c r="AH114" s="16">
        <f t="shared" si="40"/>
        <v>1</v>
      </c>
      <c r="AI114" s="16">
        <v>-1</v>
      </c>
      <c r="AJ114" s="16">
        <v>-1</v>
      </c>
      <c r="AK114" s="16">
        <f t="shared" si="41"/>
        <v>-1</v>
      </c>
      <c r="AL114" s="16">
        <v>-1</v>
      </c>
      <c r="AM114" s="16">
        <f t="shared" si="42"/>
        <v>-1</v>
      </c>
      <c r="AN114" s="16">
        <f t="shared" si="43"/>
        <v>0</v>
      </c>
      <c r="AO114" s="16">
        <v>-1</v>
      </c>
      <c r="AP114" s="16">
        <v>0</v>
      </c>
      <c r="AQ114" s="16">
        <v>0</v>
      </c>
      <c r="AR114" s="16" t="s">
        <v>5025</v>
      </c>
    </row>
    <row r="115" spans="1:44" x14ac:dyDescent="0.2">
      <c r="A115" s="15" t="s">
        <v>4302</v>
      </c>
      <c r="B115" s="4" t="str">
        <f>VLOOKUP(A115, PaperMeta!A$1:O$750, 6,FALSE)</f>
        <v>Better to give than reciprocate? Status and reciprocity in prosocial exchange.</v>
      </c>
      <c r="C115" s="15">
        <f>VLOOKUP(A115, PaperMeta!A$1:O$750, 2,FALSE)</f>
        <v>1</v>
      </c>
      <c r="D115" s="16">
        <v>6</v>
      </c>
      <c r="E115" s="20" t="s">
        <v>5104</v>
      </c>
      <c r="F115" s="16">
        <f>VLOOKUP($A115, ResearchPaper!$A$1:$L$750,11,FALSE)</f>
        <v>1</v>
      </c>
      <c r="G115" s="16">
        <f>VLOOKUP($A115, ResearchPaper!$A$1:$L$750,11,FALSE)</f>
        <v>1</v>
      </c>
      <c r="H115" s="16" t="s">
        <v>5210</v>
      </c>
      <c r="I115" s="16">
        <v>2</v>
      </c>
      <c r="J115" s="16">
        <v>2</v>
      </c>
      <c r="K115" s="16">
        <v>0</v>
      </c>
      <c r="L115" s="16">
        <f t="shared" si="35"/>
        <v>1</v>
      </c>
      <c r="M115" s="16" t="s">
        <v>5023</v>
      </c>
      <c r="N115" s="16">
        <f t="shared" si="33"/>
        <v>0</v>
      </c>
      <c r="O115" s="16">
        <v>0</v>
      </c>
      <c r="P115" s="16">
        <v>0</v>
      </c>
      <c r="Q115" s="16">
        <v>0</v>
      </c>
      <c r="R115" s="16" cm="1">
        <f t="array" aca="1" ref="R115" ca="1">IF(P115&gt;0,INDIRECT(ADDRESS(MOD(ROW(O115)-1,1500)+1,P115,1,1,"rand_B")),IF(ISBLANK(P115),-1,0))</f>
        <v>0</v>
      </c>
      <c r="S115" s="16" cm="1">
        <f t="array" aca="1" ref="S115" ca="1">IF(AND(P115=0,O115&gt;0,Q115&gt;0),INDIRECT(ADDRESS(MOD(ROW(O115)-1,1500)+1,Q115,1,1,"rand_B")),IF(ISBLANK(Q115),-1,0))</f>
        <v>0</v>
      </c>
      <c r="T115" s="16">
        <f t="shared" si="36"/>
        <v>-1</v>
      </c>
      <c r="U115" s="16" t="s">
        <v>5024</v>
      </c>
      <c r="V115" s="16">
        <v>-1</v>
      </c>
      <c r="W115" s="16" t="s">
        <v>5024</v>
      </c>
      <c r="X115" s="16">
        <f t="shared" si="37"/>
        <v>-1</v>
      </c>
      <c r="Y115" s="16">
        <f t="shared" si="38"/>
        <v>1</v>
      </c>
      <c r="Z115" s="16">
        <v>1</v>
      </c>
      <c r="AA115" s="16">
        <v>0</v>
      </c>
      <c r="AB115" s="16" t="e" cm="1">
        <f t="array" aca="1" ref="AB115" ca="1">IF(Z115&gt;0,INDIRECT(ADDRESS(MOD(ROW(Y115)-1,1500)+1,Z115,1,1,"rand_C")),IF(ISBLANK(Z115),-1,0))</f>
        <v>#VALUE!</v>
      </c>
      <c r="AC115" s="16" cm="1">
        <f t="array" aca="1" ref="AC115" ca="1">IF(AND(Z115=0,Y115&gt;0, AA115&gt;0),INDIRECT(ADDRESS(MOD(ROW(Y115)-1,1500)+1,AA115,1,1,"rand_C")),IF(ISBLANK(AA115),-1,0))</f>
        <v>0</v>
      </c>
      <c r="AD115" s="16">
        <f t="shared" si="39"/>
        <v>1</v>
      </c>
      <c r="AE115" s="16">
        <v>1</v>
      </c>
      <c r="AF115" s="16">
        <v>1</v>
      </c>
      <c r="AG115" s="16" t="s">
        <v>5023</v>
      </c>
      <c r="AH115" s="16">
        <f t="shared" si="40"/>
        <v>1</v>
      </c>
      <c r="AI115" s="16">
        <v>-1</v>
      </c>
      <c r="AJ115" s="16">
        <v>-1</v>
      </c>
      <c r="AK115" s="16">
        <f t="shared" si="41"/>
        <v>-1</v>
      </c>
      <c r="AL115" s="16">
        <v>-1</v>
      </c>
      <c r="AM115" s="16">
        <f t="shared" si="42"/>
        <v>-1</v>
      </c>
      <c r="AN115" s="16">
        <f t="shared" si="43"/>
        <v>0</v>
      </c>
      <c r="AO115" s="16">
        <v>-1</v>
      </c>
      <c r="AP115" s="16">
        <v>0</v>
      </c>
      <c r="AQ115" s="16">
        <v>0</v>
      </c>
      <c r="AR115" s="16" t="s">
        <v>5025</v>
      </c>
    </row>
    <row r="116" spans="1:44" x14ac:dyDescent="0.2">
      <c r="A116" s="15" t="s">
        <v>4302</v>
      </c>
      <c r="B116" s="4" t="str">
        <f>VLOOKUP(A116, PaperMeta!A$1:O$750, 6,FALSE)</f>
        <v>Better to give than reciprocate? Status and reciprocity in prosocial exchange.</v>
      </c>
      <c r="C116" s="15">
        <f>VLOOKUP(A116, PaperMeta!A$1:O$750, 2,FALSE)</f>
        <v>1</v>
      </c>
      <c r="D116" s="16">
        <v>7</v>
      </c>
      <c r="E116" s="20" t="s">
        <v>5102</v>
      </c>
      <c r="F116" s="16">
        <f>VLOOKUP($A116, ResearchPaper!$A$1:$L$750,11,FALSE)</f>
        <v>1</v>
      </c>
      <c r="G116" s="16">
        <f>VLOOKUP($A116, ResearchPaper!$A$1:$L$750,11,FALSE)</f>
        <v>1</v>
      </c>
      <c r="H116" s="16" t="s">
        <v>5213</v>
      </c>
      <c r="I116" s="16">
        <v>2</v>
      </c>
      <c r="J116" s="16">
        <v>3</v>
      </c>
      <c r="K116" s="16">
        <v>0</v>
      </c>
      <c r="L116" s="16">
        <f t="shared" si="35"/>
        <v>1</v>
      </c>
      <c r="M116" s="16" t="s">
        <v>5023</v>
      </c>
      <c r="N116" s="16">
        <f t="shared" si="33"/>
        <v>0</v>
      </c>
      <c r="O116" s="16">
        <v>1</v>
      </c>
      <c r="P116" s="16">
        <v>0</v>
      </c>
      <c r="Q116" s="16">
        <v>0</v>
      </c>
      <c r="R116" s="16" cm="1">
        <f t="array" aca="1" ref="R116" ca="1">IF(P116&gt;0,INDIRECT(ADDRESS(MOD(ROW(O116)-1,1500)+1,P116,1,1,"rand_B")),IF(ISBLANK(P116),-1,0))</f>
        <v>0</v>
      </c>
      <c r="S116" s="16" cm="1">
        <f t="array" aca="1" ref="S116" ca="1">IF(AND(P116=0,O116&gt;0,Q116&gt;0),INDIRECT(ADDRESS(MOD(ROW(O116)-1,1500)+1,Q116,1,1,"rand_B")),IF(ISBLANK(Q116),-1,0))</f>
        <v>0</v>
      </c>
      <c r="T116" s="16">
        <f t="shared" si="36"/>
        <v>0</v>
      </c>
      <c r="U116" s="16" t="s">
        <v>5024</v>
      </c>
      <c r="V116" s="16">
        <v>-1</v>
      </c>
      <c r="W116" s="16" t="s">
        <v>5024</v>
      </c>
      <c r="X116" s="16">
        <f t="shared" si="37"/>
        <v>-1</v>
      </c>
      <c r="Y116" s="16">
        <f t="shared" si="38"/>
        <v>1</v>
      </c>
      <c r="Z116" s="16">
        <v>0</v>
      </c>
      <c r="AA116" s="16">
        <v>1</v>
      </c>
      <c r="AB116" s="16" cm="1">
        <f t="array" aca="1" ref="AB116" ca="1">IF(Z116&gt;0,INDIRECT(ADDRESS(MOD(ROW(Y116)-1,1500)+1,Z116,1,1,"rand_C")),IF(ISBLANK(Z116),-1,0))</f>
        <v>0</v>
      </c>
      <c r="AC116" s="16" t="e" cm="1">
        <f t="array" aca="1" ref="AC116" ca="1">IF(AND(Z116=0,Y116&gt;0, AA116&gt;0),INDIRECT(ADDRESS(MOD(ROW(Y116)-1,1500)+1,AA116,1,1,"rand_C")),IF(ISBLANK(AA116),-1,0))</f>
        <v>#VALUE!</v>
      </c>
      <c r="AD116" s="16">
        <f t="shared" si="39"/>
        <v>0</v>
      </c>
      <c r="AE116" s="16">
        <v>1</v>
      </c>
      <c r="AF116" s="16">
        <v>0</v>
      </c>
      <c r="AG116" s="16" t="s">
        <v>5024</v>
      </c>
      <c r="AH116" s="16">
        <f t="shared" si="40"/>
        <v>-1</v>
      </c>
      <c r="AI116" s="35">
        <v>0</v>
      </c>
      <c r="AJ116" s="16">
        <v>-1</v>
      </c>
      <c r="AK116" s="16">
        <f t="shared" si="41"/>
        <v>-1</v>
      </c>
      <c r="AL116" s="16">
        <v>1</v>
      </c>
      <c r="AM116" s="16">
        <f t="shared" si="42"/>
        <v>1</v>
      </c>
      <c r="AN116" s="16">
        <f t="shared" si="43"/>
        <v>1</v>
      </c>
      <c r="AO116" s="16">
        <v>0</v>
      </c>
      <c r="AP116" s="16">
        <v>0</v>
      </c>
      <c r="AQ116" s="16">
        <v>0</v>
      </c>
      <c r="AR116" s="16" t="s">
        <v>5025</v>
      </c>
    </row>
    <row r="117" spans="1:44" x14ac:dyDescent="0.2">
      <c r="A117" s="15" t="s">
        <v>4302</v>
      </c>
      <c r="B117" s="4" t="str">
        <f>VLOOKUP(A117, PaperMeta!A$1:O$750, 6,FALSE)</f>
        <v>Better to give than reciprocate? Status and reciprocity in prosocial exchange.</v>
      </c>
      <c r="C117" s="15">
        <f>VLOOKUP(A117, PaperMeta!A$1:O$750, 2,FALSE)</f>
        <v>1</v>
      </c>
      <c r="D117" s="16">
        <v>7</v>
      </c>
      <c r="E117" s="20" t="s">
        <v>5102</v>
      </c>
      <c r="F117" s="16">
        <f>VLOOKUP($A117, ResearchPaper!$A$1:$L$750,11,FALSE)</f>
        <v>1</v>
      </c>
      <c r="G117" s="16">
        <f>VLOOKUP($A117, ResearchPaper!$A$1:$L$750,11,FALSE)</f>
        <v>1</v>
      </c>
      <c r="H117" s="16" t="s">
        <v>5210</v>
      </c>
      <c r="I117" s="16">
        <v>2</v>
      </c>
      <c r="J117" s="16">
        <v>2</v>
      </c>
      <c r="K117" s="16">
        <v>1</v>
      </c>
      <c r="L117" s="16">
        <f t="shared" si="35"/>
        <v>1</v>
      </c>
      <c r="M117" s="16" t="s">
        <v>5023</v>
      </c>
      <c r="N117" s="16">
        <f t="shared" si="33"/>
        <v>1</v>
      </c>
      <c r="O117" s="16">
        <v>0</v>
      </c>
      <c r="P117" s="16">
        <v>0</v>
      </c>
      <c r="Q117" s="16">
        <v>0</v>
      </c>
      <c r="R117" s="16" cm="1">
        <f t="array" aca="1" ref="R117" ca="1">IF(P117&gt;0,INDIRECT(ADDRESS(MOD(ROW(O117)-1,1500)+1,P117,1,1,"rand_B")),IF(ISBLANK(P117),-1,0))</f>
        <v>0</v>
      </c>
      <c r="S117" s="16" cm="1">
        <f t="array" aca="1" ref="S117" ca="1">IF(AND(P117=0,O117&gt;0,Q117&gt;0),INDIRECT(ADDRESS(MOD(ROW(O117)-1,1500)+1,Q117,1,1,"rand_B")),IF(ISBLANK(Q117),-1,0))</f>
        <v>0</v>
      </c>
      <c r="T117" s="16">
        <f t="shared" si="36"/>
        <v>-1</v>
      </c>
      <c r="U117" s="16" t="s">
        <v>5024</v>
      </c>
      <c r="V117" s="16">
        <v>-1</v>
      </c>
      <c r="W117" s="16" t="s">
        <v>5024</v>
      </c>
      <c r="X117" s="16">
        <f t="shared" si="37"/>
        <v>-1</v>
      </c>
      <c r="Y117" s="16">
        <f t="shared" si="38"/>
        <v>1</v>
      </c>
      <c r="Z117" s="16">
        <v>1</v>
      </c>
      <c r="AA117" s="16">
        <v>0</v>
      </c>
      <c r="AB117" s="16" t="e" cm="1">
        <f t="array" aca="1" ref="AB117" ca="1">IF(Z117&gt;0,INDIRECT(ADDRESS(MOD(ROW(Y117)-1,1500)+1,Z117,1,1,"rand_C")),IF(ISBLANK(Z117),-1,0))</f>
        <v>#VALUE!</v>
      </c>
      <c r="AC117" s="16" cm="1">
        <f t="array" aca="1" ref="AC117" ca="1">IF(AND(Z117=0,Y117&gt;0, AA117&gt;0),INDIRECT(ADDRESS(MOD(ROW(Y117)-1,1500)+1,AA117,1,1,"rand_C")),IF(ISBLANK(AA117),-1,0))</f>
        <v>0</v>
      </c>
      <c r="AD117" s="16">
        <f t="shared" si="39"/>
        <v>1</v>
      </c>
      <c r="AE117" s="16">
        <v>1</v>
      </c>
      <c r="AF117" s="16">
        <v>1</v>
      </c>
      <c r="AG117" s="16" t="s">
        <v>5023</v>
      </c>
      <c r="AH117" s="16">
        <f t="shared" si="40"/>
        <v>1</v>
      </c>
      <c r="AI117" s="35">
        <v>0</v>
      </c>
      <c r="AJ117" s="16">
        <v>-1</v>
      </c>
      <c r="AK117" s="16">
        <f t="shared" si="41"/>
        <v>-1</v>
      </c>
      <c r="AL117" s="16">
        <v>1</v>
      </c>
      <c r="AM117" s="16">
        <f t="shared" si="42"/>
        <v>1</v>
      </c>
      <c r="AN117" s="16">
        <f t="shared" si="43"/>
        <v>0</v>
      </c>
      <c r="AO117" s="16">
        <v>-1</v>
      </c>
      <c r="AP117" s="16">
        <v>0</v>
      </c>
      <c r="AQ117" s="16">
        <v>0</v>
      </c>
      <c r="AR117" s="16" t="s">
        <v>5025</v>
      </c>
    </row>
    <row r="118" spans="1:44" x14ac:dyDescent="0.2">
      <c r="A118" s="15" t="s">
        <v>4306</v>
      </c>
      <c r="B118" s="4" t="str">
        <f>VLOOKUP(A118, PaperMeta!A$1:O$750, 6,FALSE)</f>
        <v>How trust and distrust shape perception and memory.</v>
      </c>
      <c r="C118" s="15">
        <f>VLOOKUP(A118, PaperMeta!A$1:O$750, 2,FALSE)</f>
        <v>1</v>
      </c>
      <c r="D118" s="16" t="s">
        <v>5236</v>
      </c>
      <c r="E118" s="20" t="s">
        <v>5237</v>
      </c>
      <c r="F118" s="16">
        <f>VLOOKUP($A118, ResearchPaper!$A$1:$L$750,11,FALSE)</f>
        <v>1</v>
      </c>
      <c r="G118" s="16">
        <f>VLOOKUP($A118, ResearchPaper!$A$1:$L$750,11,FALSE)</f>
        <v>1</v>
      </c>
      <c r="H118" s="16">
        <v>3</v>
      </c>
      <c r="I118" s="16">
        <v>1</v>
      </c>
      <c r="J118" s="16">
        <v>3</v>
      </c>
      <c r="K118" s="16">
        <v>-1</v>
      </c>
      <c r="L118" s="16">
        <f t="shared" si="35"/>
        <v>0</v>
      </c>
      <c r="M118" s="16" t="s">
        <v>5023</v>
      </c>
      <c r="N118" s="16">
        <f t="shared" si="33"/>
        <v>-1</v>
      </c>
      <c r="O118" s="16">
        <v>1</v>
      </c>
      <c r="P118" s="16">
        <v>1</v>
      </c>
      <c r="Q118" s="16">
        <v>0</v>
      </c>
      <c r="R118" s="16" t="e" cm="1">
        <f t="array" aca="1" ref="R118" ca="1">IF(P118&gt;0,INDIRECT(ADDRESS(MOD(ROW(O118)-1,1500)+1,P118,1,1,"rand_B")),IF(ISBLANK(P118),-1,0))</f>
        <v>#VALUE!</v>
      </c>
      <c r="S118" s="16" cm="1">
        <f t="array" aca="1" ref="S118" ca="1">IF(AND(P118=0,O118&gt;0,Q118&gt;0),INDIRECT(ADDRESS(MOD(ROW(O118)-1,1500)+1,Q118,1,1,"rand_B")),IF(ISBLANK(Q118),-1,0))</f>
        <v>0</v>
      </c>
      <c r="T118" s="16">
        <f t="shared" si="36"/>
        <v>1</v>
      </c>
      <c r="U118" s="16">
        <v>1</v>
      </c>
      <c r="V118" s="16">
        <v>1</v>
      </c>
      <c r="W118" s="16" t="s">
        <v>5023</v>
      </c>
      <c r="X118" s="16">
        <f t="shared" si="37"/>
        <v>1</v>
      </c>
      <c r="Y118" s="16">
        <f t="shared" si="38"/>
        <v>0</v>
      </c>
      <c r="Z118" s="16">
        <v>0</v>
      </c>
      <c r="AA118" s="16">
        <v>0</v>
      </c>
      <c r="AB118" s="16" cm="1">
        <f t="array" aca="1" ref="AB118" ca="1">IF(Z118&gt;0,INDIRECT(ADDRESS(MOD(ROW(Y118)-1,1500)+1,Z118,1,1,"rand_C")),IF(ISBLANK(Z118),-1,0))</f>
        <v>0</v>
      </c>
      <c r="AC118" s="16" cm="1">
        <f t="array" aca="1" ref="AC118" ca="1">IF(AND(Z118=0,Y118&gt;0, AA118&gt;0),INDIRECT(ADDRESS(MOD(ROW(Y118)-1,1500)+1,AA118,1,1,"rand_C")),IF(ISBLANK(AA118),-1,0))</f>
        <v>0</v>
      </c>
      <c r="AD118" s="16">
        <f t="shared" si="39"/>
        <v>-1</v>
      </c>
      <c r="AE118" s="16" t="s">
        <v>5024</v>
      </c>
      <c r="AF118" s="16">
        <v>-1</v>
      </c>
      <c r="AG118" s="16" t="s">
        <v>5024</v>
      </c>
      <c r="AH118" s="16">
        <f t="shared" si="40"/>
        <v>-1</v>
      </c>
      <c r="AI118" s="16">
        <v>-1</v>
      </c>
      <c r="AJ118" s="16">
        <v>-1</v>
      </c>
      <c r="AK118" s="16">
        <f t="shared" si="41"/>
        <v>-1</v>
      </c>
      <c r="AL118" s="16">
        <v>-1</v>
      </c>
      <c r="AM118" s="16">
        <f t="shared" si="42"/>
        <v>-1</v>
      </c>
      <c r="AN118" s="16">
        <f t="shared" si="43"/>
        <v>0</v>
      </c>
      <c r="AO118" s="16">
        <v>-1</v>
      </c>
      <c r="AP118" s="16">
        <v>0</v>
      </c>
      <c r="AQ118" s="16">
        <v>0</v>
      </c>
      <c r="AR118" s="16" t="s">
        <v>5025</v>
      </c>
    </row>
    <row r="119" spans="1:44" x14ac:dyDescent="0.2">
      <c r="A119" s="15" t="s">
        <v>4306</v>
      </c>
      <c r="B119" s="4" t="str">
        <f>VLOOKUP(A119, PaperMeta!A$1:O$750, 6,FALSE)</f>
        <v>How trust and distrust shape perception and memory.</v>
      </c>
      <c r="C119" s="15">
        <f>VLOOKUP(A119, PaperMeta!A$1:O$750, 2,FALSE)</f>
        <v>1</v>
      </c>
      <c r="D119" s="16" t="s">
        <v>5236</v>
      </c>
      <c r="E119" s="20" t="s">
        <v>5193</v>
      </c>
      <c r="F119" s="16">
        <f>VLOOKUP($A119, ResearchPaper!$A$1:$L$750,11,FALSE)</f>
        <v>1</v>
      </c>
      <c r="G119" s="16">
        <f>VLOOKUP($A119, ResearchPaper!$A$1:$L$750,11,FALSE)</f>
        <v>1</v>
      </c>
      <c r="H119" s="16">
        <v>3</v>
      </c>
      <c r="I119" s="16">
        <v>1</v>
      </c>
      <c r="J119" s="16">
        <v>3</v>
      </c>
      <c r="K119" s="16">
        <v>-1</v>
      </c>
      <c r="L119" s="16">
        <f t="shared" si="35"/>
        <v>0</v>
      </c>
      <c r="M119" s="16" t="s">
        <v>5023</v>
      </c>
      <c r="N119" s="16">
        <f t="shared" si="33"/>
        <v>-1</v>
      </c>
      <c r="O119" s="16">
        <v>1</v>
      </c>
      <c r="P119" s="16">
        <v>0</v>
      </c>
      <c r="Q119" s="16">
        <v>1</v>
      </c>
      <c r="R119" s="16" cm="1">
        <f t="array" aca="1" ref="R119" ca="1">IF(P119&gt;0,INDIRECT(ADDRESS(MOD(ROW(O119)-1,1500)+1,P119,1,1,"rand_B")),IF(ISBLANK(P119),-1,0))</f>
        <v>0</v>
      </c>
      <c r="S119" s="16" t="e" cm="1">
        <f t="array" aca="1" ref="S119" ca="1">IF(AND(P119=0,O119&gt;0,Q119&gt;0),INDIRECT(ADDRESS(MOD(ROW(O119)-1,1500)+1,Q119,1,1,"rand_B")),IF(ISBLANK(Q119),-1,0))</f>
        <v>#VALUE!</v>
      </c>
      <c r="T119" s="16">
        <f t="shared" si="36"/>
        <v>0</v>
      </c>
      <c r="U119" s="16">
        <v>1</v>
      </c>
      <c r="V119" s="16">
        <v>0</v>
      </c>
      <c r="W119" s="16" t="s">
        <v>5024</v>
      </c>
      <c r="X119" s="16">
        <f t="shared" si="37"/>
        <v>-1</v>
      </c>
      <c r="Y119" s="16">
        <f t="shared" si="38"/>
        <v>0</v>
      </c>
      <c r="Z119" s="16">
        <v>0</v>
      </c>
      <c r="AA119" s="16">
        <v>0</v>
      </c>
      <c r="AB119" s="16" cm="1">
        <f t="array" aca="1" ref="AB119" ca="1">IF(Z119&gt;0,INDIRECT(ADDRESS(MOD(ROW(Y119)-1,1500)+1,Z119,1,1,"rand_C")),IF(ISBLANK(Z119),-1,0))</f>
        <v>0</v>
      </c>
      <c r="AC119" s="16" cm="1">
        <f t="array" aca="1" ref="AC119" ca="1">IF(AND(Z119=0,Y119&gt;0, AA119&gt;0),INDIRECT(ADDRESS(MOD(ROW(Y119)-1,1500)+1,AA119,1,1,"rand_C")),IF(ISBLANK(AA119),-1,0))</f>
        <v>0</v>
      </c>
      <c r="AD119" s="16">
        <f t="shared" si="39"/>
        <v>-1</v>
      </c>
      <c r="AE119" s="16" t="s">
        <v>5024</v>
      </c>
      <c r="AF119" s="16">
        <v>-1</v>
      </c>
      <c r="AG119" s="16" t="s">
        <v>5024</v>
      </c>
      <c r="AH119" s="16">
        <f t="shared" si="40"/>
        <v>-1</v>
      </c>
      <c r="AI119" s="16">
        <v>-1</v>
      </c>
      <c r="AJ119" s="16">
        <v>-1</v>
      </c>
      <c r="AK119" s="16">
        <f t="shared" si="41"/>
        <v>-1</v>
      </c>
      <c r="AL119" s="16">
        <v>-1</v>
      </c>
      <c r="AM119" s="16">
        <f t="shared" si="42"/>
        <v>-1</v>
      </c>
      <c r="AN119" s="16">
        <f t="shared" si="43"/>
        <v>0</v>
      </c>
      <c r="AO119" s="16">
        <v>-1</v>
      </c>
      <c r="AP119" s="16">
        <v>0</v>
      </c>
      <c r="AQ119" s="16">
        <v>0</v>
      </c>
      <c r="AR119" s="16" t="s">
        <v>5025</v>
      </c>
    </row>
    <row r="120" spans="1:44" x14ac:dyDescent="0.2">
      <c r="A120" s="15" t="s">
        <v>4306</v>
      </c>
      <c r="B120" s="4" t="str">
        <f>VLOOKUP(A120, PaperMeta!A$1:O$750, 6,FALSE)</f>
        <v>How trust and distrust shape perception and memory.</v>
      </c>
      <c r="C120" s="15">
        <f>VLOOKUP(A120, PaperMeta!A$1:O$750, 2,FALSE)</f>
        <v>1</v>
      </c>
      <c r="D120" s="16" t="s">
        <v>5238</v>
      </c>
      <c r="E120" s="20" t="s">
        <v>5237</v>
      </c>
      <c r="F120" s="16">
        <f>VLOOKUP($A120, ResearchPaper!$A$1:$L$750,11,FALSE)</f>
        <v>1</v>
      </c>
      <c r="G120" s="16">
        <f>VLOOKUP($A120, ResearchPaper!$A$1:$L$750,11,FALSE)</f>
        <v>1</v>
      </c>
      <c r="H120" s="16">
        <v>3</v>
      </c>
      <c r="I120" s="16">
        <v>1</v>
      </c>
      <c r="J120" s="16">
        <v>3</v>
      </c>
      <c r="K120" s="16">
        <v>-1</v>
      </c>
      <c r="L120" s="16">
        <f t="shared" si="35"/>
        <v>0</v>
      </c>
      <c r="M120" s="16" t="s">
        <v>5023</v>
      </c>
      <c r="N120" s="16">
        <f t="shared" si="33"/>
        <v>-1</v>
      </c>
      <c r="O120" s="16">
        <v>1</v>
      </c>
      <c r="P120" s="16">
        <v>1</v>
      </c>
      <c r="Q120" s="16">
        <v>0</v>
      </c>
      <c r="R120" s="16" t="e" cm="1">
        <f t="array" aca="1" ref="R120" ca="1">IF(P120&gt;0,INDIRECT(ADDRESS(MOD(ROW(O120)-1,1500)+1,P120,1,1,"rand_B")),IF(ISBLANK(P120),-1,0))</f>
        <v>#VALUE!</v>
      </c>
      <c r="S120" s="16" cm="1">
        <f t="array" aca="1" ref="S120" ca="1">IF(AND(P120=0,O120&gt;0,Q120&gt;0),INDIRECT(ADDRESS(MOD(ROW(O120)-1,1500)+1,Q120,1,1,"rand_B")),IF(ISBLANK(Q120),-1,0))</f>
        <v>0</v>
      </c>
      <c r="T120" s="16">
        <f t="shared" si="36"/>
        <v>1</v>
      </c>
      <c r="U120" s="16">
        <v>1</v>
      </c>
      <c r="V120" s="16">
        <v>1</v>
      </c>
      <c r="W120" s="16" t="s">
        <v>5023</v>
      </c>
      <c r="X120" s="16">
        <f t="shared" si="37"/>
        <v>1</v>
      </c>
      <c r="Y120" s="16">
        <f t="shared" si="38"/>
        <v>0</v>
      </c>
      <c r="Z120" s="16">
        <v>0</v>
      </c>
      <c r="AA120" s="16">
        <v>0</v>
      </c>
      <c r="AB120" s="16" cm="1">
        <f t="array" aca="1" ref="AB120" ca="1">IF(Z120&gt;0,INDIRECT(ADDRESS(MOD(ROW(Y120)-1,1500)+1,Z120,1,1,"rand_C")),IF(ISBLANK(Z120),-1,0))</f>
        <v>0</v>
      </c>
      <c r="AC120" s="16" cm="1">
        <f t="array" aca="1" ref="AC120" ca="1">IF(AND(Z120=0,Y120&gt;0, AA120&gt;0),INDIRECT(ADDRESS(MOD(ROW(Y120)-1,1500)+1,AA120,1,1,"rand_C")),IF(ISBLANK(AA120),-1,0))</f>
        <v>0</v>
      </c>
      <c r="AD120" s="16">
        <f t="shared" si="39"/>
        <v>-1</v>
      </c>
      <c r="AE120" s="16" t="s">
        <v>5024</v>
      </c>
      <c r="AF120" s="16">
        <v>-1</v>
      </c>
      <c r="AG120" s="16" t="s">
        <v>5024</v>
      </c>
      <c r="AH120" s="16">
        <f t="shared" si="40"/>
        <v>-1</v>
      </c>
      <c r="AI120" s="16">
        <v>-1</v>
      </c>
      <c r="AJ120" s="16">
        <v>-1</v>
      </c>
      <c r="AK120" s="16">
        <f t="shared" si="41"/>
        <v>-1</v>
      </c>
      <c r="AL120" s="16">
        <v>-1</v>
      </c>
      <c r="AM120" s="16">
        <f t="shared" si="42"/>
        <v>-1</v>
      </c>
      <c r="AN120" s="16">
        <f t="shared" si="43"/>
        <v>0</v>
      </c>
      <c r="AO120" s="16">
        <v>-1</v>
      </c>
      <c r="AP120" s="16">
        <v>1</v>
      </c>
      <c r="AQ120" s="16">
        <v>0</v>
      </c>
      <c r="AR120" s="16" t="s">
        <v>5025</v>
      </c>
    </row>
    <row r="121" spans="1:44" x14ac:dyDescent="0.2">
      <c r="A121" s="15" t="s">
        <v>4306</v>
      </c>
      <c r="B121" s="4" t="str">
        <f>VLOOKUP(A121, PaperMeta!A$1:O$750, 6,FALSE)</f>
        <v>How trust and distrust shape perception and memory.</v>
      </c>
      <c r="C121" s="15">
        <f>VLOOKUP(A121, PaperMeta!A$1:O$750, 2,FALSE)</f>
        <v>1</v>
      </c>
      <c r="D121" s="16" t="s">
        <v>5238</v>
      </c>
      <c r="E121" s="20" t="s">
        <v>5193</v>
      </c>
      <c r="F121" s="16">
        <f>VLOOKUP($A121, ResearchPaper!$A$1:$L$750,11,FALSE)</f>
        <v>1</v>
      </c>
      <c r="G121" s="16">
        <f>VLOOKUP($A121, ResearchPaper!$A$1:$L$750,11,FALSE)</f>
        <v>1</v>
      </c>
      <c r="H121" s="16">
        <v>3</v>
      </c>
      <c r="I121" s="16">
        <v>1</v>
      </c>
      <c r="J121" s="16">
        <v>3</v>
      </c>
      <c r="K121" s="16">
        <v>-1</v>
      </c>
      <c r="L121" s="16">
        <f t="shared" si="35"/>
        <v>0</v>
      </c>
      <c r="M121" s="16" t="s">
        <v>5023</v>
      </c>
      <c r="N121" s="16">
        <f t="shared" si="33"/>
        <v>-1</v>
      </c>
      <c r="O121" s="16">
        <v>1</v>
      </c>
      <c r="P121" s="16">
        <v>0</v>
      </c>
      <c r="Q121" s="16">
        <v>1</v>
      </c>
      <c r="R121" s="16" cm="1">
        <f t="array" aca="1" ref="R121" ca="1">IF(P121&gt;0,INDIRECT(ADDRESS(MOD(ROW(O121)-1,1500)+1,P121,1,1,"rand_B")),IF(ISBLANK(P121),-1,0))</f>
        <v>0</v>
      </c>
      <c r="S121" s="16" t="e" cm="1">
        <f t="array" aca="1" ref="S121" ca="1">IF(AND(P121=0,O121&gt;0,Q121&gt;0),INDIRECT(ADDRESS(MOD(ROW(O121)-1,1500)+1,Q121,1,1,"rand_B")),IF(ISBLANK(Q121),-1,0))</f>
        <v>#VALUE!</v>
      </c>
      <c r="T121" s="16">
        <f t="shared" si="36"/>
        <v>0</v>
      </c>
      <c r="U121" s="16">
        <v>1</v>
      </c>
      <c r="V121" s="16">
        <v>0</v>
      </c>
      <c r="W121" s="16" t="s">
        <v>5024</v>
      </c>
      <c r="X121" s="16">
        <f t="shared" si="37"/>
        <v>-1</v>
      </c>
      <c r="Y121" s="16">
        <f t="shared" si="38"/>
        <v>0</v>
      </c>
      <c r="Z121" s="16">
        <v>0</v>
      </c>
      <c r="AA121" s="16">
        <v>0</v>
      </c>
      <c r="AB121" s="16" cm="1">
        <f t="array" aca="1" ref="AB121" ca="1">IF(Z121&gt;0,INDIRECT(ADDRESS(MOD(ROW(Y121)-1,1500)+1,Z121,1,1,"rand_C")),IF(ISBLANK(Z121),-1,0))</f>
        <v>0</v>
      </c>
      <c r="AC121" s="16" cm="1">
        <f t="array" aca="1" ref="AC121" ca="1">IF(AND(Z121=0,Y121&gt;0, AA121&gt;0),INDIRECT(ADDRESS(MOD(ROW(Y121)-1,1500)+1,AA121,1,1,"rand_C")),IF(ISBLANK(AA121),-1,0))</f>
        <v>0</v>
      </c>
      <c r="AD121" s="16">
        <f t="shared" si="39"/>
        <v>-1</v>
      </c>
      <c r="AE121" s="16" t="s">
        <v>5024</v>
      </c>
      <c r="AF121" s="16">
        <v>-1</v>
      </c>
      <c r="AG121" s="16" t="s">
        <v>5024</v>
      </c>
      <c r="AH121" s="16">
        <f t="shared" si="40"/>
        <v>-1</v>
      </c>
      <c r="AI121" s="16">
        <v>-1</v>
      </c>
      <c r="AJ121" s="16">
        <v>-1</v>
      </c>
      <c r="AK121" s="16">
        <f t="shared" si="41"/>
        <v>-1</v>
      </c>
      <c r="AL121" s="16">
        <v>-1</v>
      </c>
      <c r="AM121" s="16">
        <f t="shared" si="42"/>
        <v>-1</v>
      </c>
      <c r="AN121" s="16">
        <f t="shared" si="43"/>
        <v>0</v>
      </c>
      <c r="AO121" s="16">
        <v>-1</v>
      </c>
      <c r="AP121" s="16">
        <v>1</v>
      </c>
      <c r="AQ121" s="16">
        <v>0</v>
      </c>
      <c r="AR121" s="16" t="s">
        <v>5025</v>
      </c>
    </row>
    <row r="122" spans="1:44" x14ac:dyDescent="0.2">
      <c r="A122" s="15" t="s">
        <v>4306</v>
      </c>
      <c r="B122" s="4" t="str">
        <f>VLOOKUP(A122, PaperMeta!A$1:O$750, 6,FALSE)</f>
        <v>How trust and distrust shape perception and memory.</v>
      </c>
      <c r="C122" s="15">
        <f>VLOOKUP(A122, PaperMeta!A$1:O$750, 2,FALSE)</f>
        <v>1</v>
      </c>
      <c r="D122" s="16">
        <v>4</v>
      </c>
      <c r="E122" s="20" t="s">
        <v>5182</v>
      </c>
      <c r="F122" s="16">
        <f>VLOOKUP($A122, ResearchPaper!$A$1:$L$750,11,FALSE)</f>
        <v>1</v>
      </c>
      <c r="G122" s="16">
        <f>VLOOKUP($A122, ResearchPaper!$A$1:$L$750,11,FALSE)</f>
        <v>1</v>
      </c>
      <c r="H122" s="16">
        <v>3</v>
      </c>
      <c r="I122" s="16">
        <v>1</v>
      </c>
      <c r="J122" s="16">
        <v>3</v>
      </c>
      <c r="K122" s="16">
        <v>-1</v>
      </c>
      <c r="L122" s="16">
        <f t="shared" si="35"/>
        <v>0</v>
      </c>
      <c r="M122" s="16" t="s">
        <v>5023</v>
      </c>
      <c r="N122" s="16">
        <f t="shared" si="33"/>
        <v>-1</v>
      </c>
      <c r="O122" s="16">
        <v>1</v>
      </c>
      <c r="P122" s="16">
        <v>1</v>
      </c>
      <c r="Q122" s="16">
        <v>0</v>
      </c>
      <c r="R122" s="16" t="e" cm="1">
        <f t="array" aca="1" ref="R122" ca="1">IF(P122&gt;0,INDIRECT(ADDRESS(MOD(ROW(O122)-1,1500)+1,P122,1,1,"rand_B")),IF(ISBLANK(P122),-1,0))</f>
        <v>#VALUE!</v>
      </c>
      <c r="S122" s="16" cm="1">
        <f t="array" aca="1" ref="S122" ca="1">IF(AND(P122=0,O122&gt;0,Q122&gt;0),INDIRECT(ADDRESS(MOD(ROW(O122)-1,1500)+1,Q122,1,1,"rand_B")),IF(ISBLANK(Q122),-1,0))</f>
        <v>0</v>
      </c>
      <c r="T122" s="16">
        <f t="shared" si="36"/>
        <v>1</v>
      </c>
      <c r="U122" s="16">
        <v>1</v>
      </c>
      <c r="V122" s="16">
        <v>1</v>
      </c>
      <c r="W122" s="16" t="s">
        <v>5023</v>
      </c>
      <c r="X122" s="16">
        <f t="shared" si="37"/>
        <v>1</v>
      </c>
      <c r="Y122" s="16">
        <f t="shared" si="38"/>
        <v>0</v>
      </c>
      <c r="Z122" s="16">
        <v>0</v>
      </c>
      <c r="AA122" s="16">
        <v>0</v>
      </c>
      <c r="AB122" s="16" cm="1">
        <f t="array" aca="1" ref="AB122" ca="1">IF(Z122&gt;0,INDIRECT(ADDRESS(MOD(ROW(Y122)-1,1500)+1,Z122,1,1,"rand_C")),IF(ISBLANK(Z122),-1,0))</f>
        <v>0</v>
      </c>
      <c r="AC122" s="16" cm="1">
        <f t="array" aca="1" ref="AC122" ca="1">IF(AND(Z122=0,Y122&gt;0, AA122&gt;0),INDIRECT(ADDRESS(MOD(ROW(Y122)-1,1500)+1,AA122,1,1,"rand_C")),IF(ISBLANK(AA122),-1,0))</f>
        <v>0</v>
      </c>
      <c r="AD122" s="16">
        <f t="shared" si="39"/>
        <v>-1</v>
      </c>
      <c r="AE122" s="16" t="s">
        <v>5024</v>
      </c>
      <c r="AF122" s="16">
        <v>-1</v>
      </c>
      <c r="AG122" s="16" t="s">
        <v>5024</v>
      </c>
      <c r="AH122" s="16">
        <f t="shared" si="40"/>
        <v>-1</v>
      </c>
      <c r="AI122" s="16">
        <v>-1</v>
      </c>
      <c r="AJ122" s="16">
        <v>-1</v>
      </c>
      <c r="AK122" s="16">
        <f t="shared" si="41"/>
        <v>-1</v>
      </c>
      <c r="AL122" s="16">
        <v>-1</v>
      </c>
      <c r="AM122" s="16">
        <f t="shared" si="42"/>
        <v>-1</v>
      </c>
      <c r="AN122" s="16">
        <f t="shared" si="43"/>
        <v>0</v>
      </c>
      <c r="AO122" s="16">
        <v>-1</v>
      </c>
      <c r="AP122" s="16">
        <v>0</v>
      </c>
      <c r="AQ122" s="16">
        <v>0</v>
      </c>
      <c r="AR122" s="16" t="s">
        <v>5025</v>
      </c>
    </row>
    <row r="123" spans="1:44" x14ac:dyDescent="0.2">
      <c r="A123" s="15" t="s">
        <v>4306</v>
      </c>
      <c r="B123" s="4" t="str">
        <f>VLOOKUP(A123, PaperMeta!A$1:O$750, 6,FALSE)</f>
        <v>How trust and distrust shape perception and memory.</v>
      </c>
      <c r="C123" s="15">
        <f>VLOOKUP(A123, PaperMeta!A$1:O$750, 2,FALSE)</f>
        <v>1</v>
      </c>
      <c r="D123" s="16">
        <v>6</v>
      </c>
      <c r="E123" s="20" t="s">
        <v>5237</v>
      </c>
      <c r="F123" s="16">
        <f>VLOOKUP($A123, ResearchPaper!$A$1:$L$750,11,FALSE)</f>
        <v>1</v>
      </c>
      <c r="G123" s="16">
        <f>VLOOKUP($A123, ResearchPaper!$A$1:$L$750,11,FALSE)</f>
        <v>1</v>
      </c>
      <c r="H123" s="16" t="s">
        <v>5210</v>
      </c>
      <c r="I123" s="16">
        <v>2</v>
      </c>
      <c r="J123" s="16">
        <v>2</v>
      </c>
      <c r="K123" s="16">
        <v>1</v>
      </c>
      <c r="L123" s="16">
        <f t="shared" si="35"/>
        <v>1</v>
      </c>
      <c r="M123" s="16" t="s">
        <v>5023</v>
      </c>
      <c r="N123" s="16">
        <f t="shared" si="33"/>
        <v>1</v>
      </c>
      <c r="O123" s="16">
        <v>0</v>
      </c>
      <c r="P123" s="16">
        <v>0</v>
      </c>
      <c r="Q123" s="16">
        <v>0</v>
      </c>
      <c r="R123" s="16" cm="1">
        <f t="array" aca="1" ref="R123" ca="1">IF(P123&gt;0,INDIRECT(ADDRESS(MOD(ROW(O123)-1,1500)+1,P123,1,1,"rand_B")),IF(ISBLANK(P123),-1,0))</f>
        <v>0</v>
      </c>
      <c r="S123" s="16" cm="1">
        <f t="array" aca="1" ref="S123" ca="1">IF(AND(P123=0,O123&gt;0,Q123&gt;0),INDIRECT(ADDRESS(MOD(ROW(O123)-1,1500)+1,Q123,1,1,"rand_B")),IF(ISBLANK(Q123),-1,0))</f>
        <v>0</v>
      </c>
      <c r="T123" s="16">
        <f t="shared" si="36"/>
        <v>-1</v>
      </c>
      <c r="U123" s="16" t="s">
        <v>5024</v>
      </c>
      <c r="V123" s="16">
        <v>-1</v>
      </c>
      <c r="W123" s="16" t="s">
        <v>5024</v>
      </c>
      <c r="X123" s="16">
        <f t="shared" si="37"/>
        <v>-1</v>
      </c>
      <c r="Y123" s="16">
        <f t="shared" si="38"/>
        <v>1</v>
      </c>
      <c r="Z123" s="16">
        <v>1</v>
      </c>
      <c r="AA123" s="16">
        <v>0</v>
      </c>
      <c r="AB123" s="16" t="e" cm="1">
        <f t="array" aca="1" ref="AB123" ca="1">IF(Z123&gt;0,INDIRECT(ADDRESS(MOD(ROW(Y123)-1,1500)+1,Z123,1,1,"rand_C")),IF(ISBLANK(Z123),-1,0))</f>
        <v>#VALUE!</v>
      </c>
      <c r="AC123" s="16" cm="1">
        <f t="array" aca="1" ref="AC123" ca="1">IF(AND(Z123=0,Y123&gt;0, AA123&gt;0),INDIRECT(ADDRESS(MOD(ROW(Y123)-1,1500)+1,AA123,1,1,"rand_C")),IF(ISBLANK(AA123),-1,0))</f>
        <v>0</v>
      </c>
      <c r="AD123" s="16">
        <f t="shared" si="39"/>
        <v>1</v>
      </c>
      <c r="AE123" s="16">
        <v>1</v>
      </c>
      <c r="AF123" s="16">
        <v>1</v>
      </c>
      <c r="AG123" s="16" t="s">
        <v>5023</v>
      </c>
      <c r="AH123" s="16">
        <f t="shared" si="40"/>
        <v>1</v>
      </c>
      <c r="AI123" s="16">
        <v>-1</v>
      </c>
      <c r="AJ123" s="16">
        <v>-1</v>
      </c>
      <c r="AK123" s="16">
        <f t="shared" si="41"/>
        <v>-1</v>
      </c>
      <c r="AL123" s="16">
        <v>-1</v>
      </c>
      <c r="AM123" s="16">
        <f t="shared" si="42"/>
        <v>-1</v>
      </c>
      <c r="AN123" s="16">
        <f t="shared" si="43"/>
        <v>0</v>
      </c>
      <c r="AO123" s="16">
        <v>-1</v>
      </c>
      <c r="AP123" s="16">
        <v>0</v>
      </c>
      <c r="AQ123" s="16">
        <v>0</v>
      </c>
      <c r="AR123" s="16" t="s">
        <v>5025</v>
      </c>
    </row>
    <row r="124" spans="1:44" x14ac:dyDescent="0.2">
      <c r="A124" s="15" t="s">
        <v>4306</v>
      </c>
      <c r="B124" s="4" t="str">
        <f>VLOOKUP(A124, PaperMeta!A$1:O$750, 6,FALSE)</f>
        <v>How trust and distrust shape perception and memory.</v>
      </c>
      <c r="C124" s="15">
        <f>VLOOKUP(A124, PaperMeta!A$1:O$750, 2,FALSE)</f>
        <v>1</v>
      </c>
      <c r="D124" s="16">
        <v>6</v>
      </c>
      <c r="E124" s="20" t="s">
        <v>5239</v>
      </c>
      <c r="F124" s="16">
        <f>VLOOKUP($A124, ResearchPaper!$A$1:$L$750,11,FALSE)</f>
        <v>1</v>
      </c>
      <c r="G124" s="16">
        <f>VLOOKUP($A124, ResearchPaper!$A$1:$L$750,11,FALSE)</f>
        <v>1</v>
      </c>
      <c r="H124" s="16" t="s">
        <v>5210</v>
      </c>
      <c r="I124" s="16">
        <v>2</v>
      </c>
      <c r="J124" s="16">
        <v>2</v>
      </c>
      <c r="K124" s="16">
        <v>1</v>
      </c>
      <c r="L124" s="16">
        <f t="shared" si="35"/>
        <v>1</v>
      </c>
      <c r="M124" s="16" t="s">
        <v>5023</v>
      </c>
      <c r="N124" s="16">
        <f t="shared" si="33"/>
        <v>1</v>
      </c>
      <c r="O124" s="16">
        <v>0</v>
      </c>
      <c r="P124" s="16">
        <v>0</v>
      </c>
      <c r="Q124" s="16">
        <v>0</v>
      </c>
      <c r="R124" s="16" cm="1">
        <f t="array" aca="1" ref="R124" ca="1">IF(P124&gt;0,INDIRECT(ADDRESS(MOD(ROW(O124)-1,1500)+1,P124,1,1,"rand_B")),IF(ISBLANK(P124),-1,0))</f>
        <v>0</v>
      </c>
      <c r="S124" s="16" cm="1">
        <f t="array" aca="1" ref="S124" ca="1">IF(AND(P124=0,O124&gt;0,Q124&gt;0),INDIRECT(ADDRESS(MOD(ROW(O124)-1,1500)+1,Q124,1,1,"rand_B")),IF(ISBLANK(Q124),-1,0))</f>
        <v>0</v>
      </c>
      <c r="T124" s="16">
        <f t="shared" si="36"/>
        <v>-1</v>
      </c>
      <c r="U124" s="16" t="s">
        <v>5024</v>
      </c>
      <c r="V124" s="16">
        <v>-1</v>
      </c>
      <c r="W124" s="16" t="s">
        <v>5024</v>
      </c>
      <c r="X124" s="16">
        <f t="shared" si="37"/>
        <v>-1</v>
      </c>
      <c r="Y124" s="16">
        <f t="shared" si="38"/>
        <v>1</v>
      </c>
      <c r="Z124" s="16">
        <v>0</v>
      </c>
      <c r="AA124" s="16">
        <v>1</v>
      </c>
      <c r="AB124" s="16" cm="1">
        <f t="array" aca="1" ref="AB124" ca="1">IF(Z124&gt;0,INDIRECT(ADDRESS(MOD(ROW(Y124)-1,1500)+1,Z124,1,1,"rand_C")),IF(ISBLANK(Z124),-1,0))</f>
        <v>0</v>
      </c>
      <c r="AC124" s="16" t="e" cm="1">
        <f t="array" aca="1" ref="AC124" ca="1">IF(AND(Z124=0,Y124&gt;0, AA124&gt;0),INDIRECT(ADDRESS(MOD(ROW(Y124)-1,1500)+1,AA124,1,1,"rand_C")),IF(ISBLANK(AA124),-1,0))</f>
        <v>#VALUE!</v>
      </c>
      <c r="AD124" s="16">
        <f t="shared" si="39"/>
        <v>0</v>
      </c>
      <c r="AE124" s="16">
        <v>1</v>
      </c>
      <c r="AF124" s="16">
        <v>0</v>
      </c>
      <c r="AG124" s="16" t="s">
        <v>5024</v>
      </c>
      <c r="AH124" s="16">
        <f t="shared" si="40"/>
        <v>-1</v>
      </c>
      <c r="AI124" s="16">
        <v>-1</v>
      </c>
      <c r="AJ124" s="16">
        <v>-1</v>
      </c>
      <c r="AK124" s="16">
        <f t="shared" si="41"/>
        <v>-1</v>
      </c>
      <c r="AL124" s="16">
        <v>-1</v>
      </c>
      <c r="AM124" s="16">
        <f t="shared" si="42"/>
        <v>-1</v>
      </c>
      <c r="AN124" s="16">
        <f t="shared" si="43"/>
        <v>0</v>
      </c>
      <c r="AO124" s="16">
        <v>-1</v>
      </c>
      <c r="AP124" s="16">
        <v>0</v>
      </c>
      <c r="AQ124" s="16">
        <v>0</v>
      </c>
      <c r="AR124" s="16" t="s">
        <v>5025</v>
      </c>
    </row>
    <row r="125" spans="1:44" x14ac:dyDescent="0.2">
      <c r="A125" s="15" t="s">
        <v>4306</v>
      </c>
      <c r="B125" s="4" t="str">
        <f>VLOOKUP(A125, PaperMeta!A$1:O$750, 6,FALSE)</f>
        <v>How trust and distrust shape perception and memory.</v>
      </c>
      <c r="C125" s="15">
        <f>VLOOKUP(A125, PaperMeta!A$1:O$750, 2,FALSE)</f>
        <v>1</v>
      </c>
      <c r="D125" s="16">
        <v>7</v>
      </c>
      <c r="E125" s="20" t="s">
        <v>5237</v>
      </c>
      <c r="F125" s="16">
        <f>VLOOKUP($A125, ResearchPaper!$A$1:$L$750,11,FALSE)</f>
        <v>1</v>
      </c>
      <c r="G125" s="16">
        <f>VLOOKUP($A125, ResearchPaper!$A$1:$L$750,11,FALSE)</f>
        <v>1</v>
      </c>
      <c r="H125" s="16" t="s">
        <v>5210</v>
      </c>
      <c r="I125" s="16">
        <v>2</v>
      </c>
      <c r="J125" s="16">
        <v>2</v>
      </c>
      <c r="K125" s="16">
        <v>1</v>
      </c>
      <c r="L125" s="16">
        <f t="shared" si="35"/>
        <v>1</v>
      </c>
      <c r="M125" s="16" t="s">
        <v>5023</v>
      </c>
      <c r="N125" s="16">
        <f t="shared" si="33"/>
        <v>1</v>
      </c>
      <c r="O125" s="16">
        <v>0</v>
      </c>
      <c r="P125" s="16">
        <v>0</v>
      </c>
      <c r="Q125" s="16">
        <v>0</v>
      </c>
      <c r="R125" s="16" cm="1">
        <f t="array" aca="1" ref="R125" ca="1">IF(P125&gt;0,INDIRECT(ADDRESS(MOD(ROW(O125)-1,1500)+1,P125,1,1,"rand_B")),IF(ISBLANK(P125),-1,0))</f>
        <v>0</v>
      </c>
      <c r="S125" s="16" cm="1">
        <f t="array" aca="1" ref="S125" ca="1">IF(AND(P125=0,O125&gt;0,Q125&gt;0),INDIRECT(ADDRESS(MOD(ROW(O125)-1,1500)+1,Q125,1,1,"rand_B")),IF(ISBLANK(Q125),-1,0))</f>
        <v>0</v>
      </c>
      <c r="T125" s="16">
        <f t="shared" si="36"/>
        <v>-1</v>
      </c>
      <c r="U125" s="16" t="s">
        <v>5024</v>
      </c>
      <c r="V125" s="16">
        <v>-1</v>
      </c>
      <c r="W125" s="16" t="s">
        <v>5024</v>
      </c>
      <c r="X125" s="16">
        <f t="shared" si="37"/>
        <v>-1</v>
      </c>
      <c r="Y125" s="16">
        <f t="shared" si="38"/>
        <v>1</v>
      </c>
      <c r="Z125" s="16">
        <v>1</v>
      </c>
      <c r="AA125" s="16">
        <v>0</v>
      </c>
      <c r="AB125" s="16" t="e" cm="1">
        <f t="array" aca="1" ref="AB125" ca="1">IF(Z125&gt;0,INDIRECT(ADDRESS(MOD(ROW(Y125)-1,1500)+1,Z125,1,1,"rand_C")),IF(ISBLANK(Z125),-1,0))</f>
        <v>#VALUE!</v>
      </c>
      <c r="AC125" s="16" cm="1">
        <f t="array" aca="1" ref="AC125" ca="1">IF(AND(Z125=0,Y125&gt;0, AA125&gt;0),INDIRECT(ADDRESS(MOD(ROW(Y125)-1,1500)+1,AA125,1,1,"rand_C")),IF(ISBLANK(AA125),-1,0))</f>
        <v>0</v>
      </c>
      <c r="AD125" s="16">
        <f t="shared" si="39"/>
        <v>1</v>
      </c>
      <c r="AE125" s="16">
        <v>1</v>
      </c>
      <c r="AF125" s="16">
        <v>1</v>
      </c>
      <c r="AG125" s="16" t="s">
        <v>5023</v>
      </c>
      <c r="AH125" s="16">
        <f t="shared" si="40"/>
        <v>1</v>
      </c>
      <c r="AI125" s="16">
        <v>-1</v>
      </c>
      <c r="AJ125" s="16">
        <v>-1</v>
      </c>
      <c r="AK125" s="16">
        <f t="shared" si="41"/>
        <v>-1</v>
      </c>
      <c r="AL125" s="16">
        <v>-1</v>
      </c>
      <c r="AM125" s="16">
        <f t="shared" si="42"/>
        <v>-1</v>
      </c>
      <c r="AN125" s="16">
        <f t="shared" si="43"/>
        <v>0</v>
      </c>
      <c r="AO125" s="16">
        <v>-1</v>
      </c>
      <c r="AP125" s="16">
        <v>1</v>
      </c>
      <c r="AQ125" s="16">
        <v>0</v>
      </c>
      <c r="AR125" s="16" t="s">
        <v>5025</v>
      </c>
    </row>
    <row r="126" spans="1:44" x14ac:dyDescent="0.2">
      <c r="A126" s="15" t="s">
        <v>4306</v>
      </c>
      <c r="B126" s="4" t="str">
        <f>VLOOKUP(A126, PaperMeta!A$1:O$750, 6,FALSE)</f>
        <v>How trust and distrust shape perception and memory.</v>
      </c>
      <c r="C126" s="15">
        <f>VLOOKUP(A126, PaperMeta!A$1:O$750, 2,FALSE)</f>
        <v>1</v>
      </c>
      <c r="D126" s="16">
        <v>7</v>
      </c>
      <c r="E126" s="20" t="s">
        <v>5239</v>
      </c>
      <c r="F126" s="16">
        <f>VLOOKUP($A126, ResearchPaper!$A$1:$L$750,11,FALSE)</f>
        <v>1</v>
      </c>
      <c r="G126" s="16">
        <f>VLOOKUP($A126, ResearchPaper!$A$1:$L$750,11,FALSE)</f>
        <v>1</v>
      </c>
      <c r="H126" s="16" t="s">
        <v>5210</v>
      </c>
      <c r="I126" s="16">
        <v>2</v>
      </c>
      <c r="J126" s="16">
        <v>2</v>
      </c>
      <c r="K126" s="16">
        <v>1</v>
      </c>
      <c r="L126" s="16">
        <f t="shared" si="35"/>
        <v>1</v>
      </c>
      <c r="M126" s="16" t="s">
        <v>5023</v>
      </c>
      <c r="N126" s="16">
        <f t="shared" si="33"/>
        <v>1</v>
      </c>
      <c r="O126" s="16">
        <v>0</v>
      </c>
      <c r="P126" s="16">
        <v>0</v>
      </c>
      <c r="Q126" s="16">
        <v>0</v>
      </c>
      <c r="R126" s="16" cm="1">
        <f t="array" aca="1" ref="R126" ca="1">IF(P126&gt;0,INDIRECT(ADDRESS(MOD(ROW(O126)-1,1500)+1,P126,1,1,"rand_B")),IF(ISBLANK(P126),-1,0))</f>
        <v>0</v>
      </c>
      <c r="S126" s="16" cm="1">
        <f t="array" aca="1" ref="S126" ca="1">IF(AND(P126=0,O126&gt;0,Q126&gt;0),INDIRECT(ADDRESS(MOD(ROW(O126)-1,1500)+1,Q126,1,1,"rand_B")),IF(ISBLANK(Q126),-1,0))</f>
        <v>0</v>
      </c>
      <c r="T126" s="16">
        <f t="shared" si="36"/>
        <v>-1</v>
      </c>
      <c r="U126" s="16" t="s">
        <v>5024</v>
      </c>
      <c r="V126" s="16">
        <v>-1</v>
      </c>
      <c r="W126" s="16" t="s">
        <v>5024</v>
      </c>
      <c r="X126" s="16">
        <f t="shared" si="37"/>
        <v>-1</v>
      </c>
      <c r="Y126" s="16">
        <f t="shared" si="38"/>
        <v>1</v>
      </c>
      <c r="Z126" s="16">
        <v>0</v>
      </c>
      <c r="AA126" s="16">
        <v>1</v>
      </c>
      <c r="AB126" s="16" cm="1">
        <f t="array" aca="1" ref="AB126" ca="1">IF(Z126&gt;0,INDIRECT(ADDRESS(MOD(ROW(Y126)-1,1500)+1,Z126,1,1,"rand_C")),IF(ISBLANK(Z126),-1,0))</f>
        <v>0</v>
      </c>
      <c r="AC126" s="16" t="e" cm="1">
        <f t="array" aca="1" ref="AC126" ca="1">IF(AND(Z126=0,Y126&gt;0, AA126&gt;0),INDIRECT(ADDRESS(MOD(ROW(Y126)-1,1500)+1,AA126,1,1,"rand_C")),IF(ISBLANK(AA126),-1,0))</f>
        <v>#VALUE!</v>
      </c>
      <c r="AD126" s="16">
        <f t="shared" si="39"/>
        <v>0</v>
      </c>
      <c r="AE126" s="16">
        <v>1</v>
      </c>
      <c r="AF126" s="16">
        <v>0</v>
      </c>
      <c r="AG126" s="16" t="s">
        <v>5024</v>
      </c>
      <c r="AH126" s="16">
        <f t="shared" si="40"/>
        <v>-1</v>
      </c>
      <c r="AI126" s="16">
        <v>-1</v>
      </c>
      <c r="AJ126" s="16">
        <v>-1</v>
      </c>
      <c r="AK126" s="16">
        <f t="shared" si="41"/>
        <v>-1</v>
      </c>
      <c r="AL126" s="16">
        <v>-1</v>
      </c>
      <c r="AM126" s="16">
        <f t="shared" si="42"/>
        <v>-1</v>
      </c>
      <c r="AN126" s="16">
        <f t="shared" si="43"/>
        <v>0</v>
      </c>
      <c r="AO126" s="16">
        <v>-1</v>
      </c>
      <c r="AP126" s="16">
        <v>1</v>
      </c>
      <c r="AQ126" s="16">
        <v>0</v>
      </c>
      <c r="AR126" s="16" t="s">
        <v>5025</v>
      </c>
    </row>
    <row r="127" spans="1:44" x14ac:dyDescent="0.2">
      <c r="A127" s="15" t="s">
        <v>4311</v>
      </c>
      <c r="B127" s="4" t="str">
        <f>VLOOKUP(A127, PaperMeta!A$1:O$750, 6,FALSE)</f>
        <v>The new identity theft: Perceptions of cultural appropriation in intergroup contexts.</v>
      </c>
      <c r="C127" s="15">
        <f>VLOOKUP(A127, PaperMeta!A$1:O$750, 2,FALSE)</f>
        <v>1</v>
      </c>
      <c r="D127" s="16">
        <v>1</v>
      </c>
      <c r="E127" s="20" t="s">
        <v>5113</v>
      </c>
      <c r="F127" s="16">
        <f>VLOOKUP($A127, ResearchPaper!$A$1:$L$750,11,FALSE)</f>
        <v>1</v>
      </c>
      <c r="G127" s="16">
        <f>VLOOKUP($A127, ResearchPaper!$A$1:$L$750,11,FALSE)</f>
        <v>1</v>
      </c>
      <c r="H127" s="16" t="s">
        <v>5240</v>
      </c>
      <c r="I127" s="16">
        <v>3</v>
      </c>
      <c r="J127" s="16">
        <v>6</v>
      </c>
      <c r="K127" s="16">
        <v>0</v>
      </c>
      <c r="L127" s="16">
        <f t="shared" si="35"/>
        <v>1</v>
      </c>
      <c r="M127" s="16" t="s">
        <v>5023</v>
      </c>
      <c r="N127" s="16">
        <f t="shared" si="33"/>
        <v>0</v>
      </c>
      <c r="O127" s="16">
        <v>1</v>
      </c>
      <c r="P127" s="16">
        <v>1</v>
      </c>
      <c r="Q127" s="16">
        <v>0</v>
      </c>
      <c r="R127" s="16" t="e" cm="1">
        <f t="array" aca="1" ref="R127" ca="1">IF(P127&gt;0,INDIRECT(ADDRESS(MOD(ROW(O127)-1,1500)+1,P127,1,1,"rand_B")),IF(ISBLANK(P127),-1,0))</f>
        <v>#VALUE!</v>
      </c>
      <c r="S127" s="16" cm="1">
        <f t="array" aca="1" ref="S127" ca="1">IF(AND(P127=0,O127&gt;0,Q127&gt;0),INDIRECT(ADDRESS(MOD(ROW(O127)-1,1500)+1,Q127,1,1,"rand_B")),IF(ISBLANK(Q127),-1,0))</f>
        <v>0</v>
      </c>
      <c r="T127" s="16">
        <f t="shared" si="36"/>
        <v>1</v>
      </c>
      <c r="U127" s="16">
        <v>1</v>
      </c>
      <c r="V127" s="16">
        <v>0</v>
      </c>
      <c r="W127" s="16" t="s">
        <v>5024</v>
      </c>
      <c r="X127" s="16">
        <f t="shared" si="37"/>
        <v>0</v>
      </c>
      <c r="Y127" s="16">
        <f t="shared" si="38"/>
        <v>3</v>
      </c>
      <c r="Z127" s="16">
        <v>1</v>
      </c>
      <c r="AA127" s="16">
        <v>0</v>
      </c>
      <c r="AB127" s="16" t="e" cm="1">
        <f t="array" aca="1" ref="AB127" ca="1">IF(Z127&gt;0,INDIRECT(ADDRESS(MOD(ROW(Y127)-1,1500)+1,Z127,1,1,"rand_C")),IF(ISBLANK(Z127),-1,0))</f>
        <v>#VALUE!</v>
      </c>
      <c r="AC127" s="16" cm="1">
        <f t="array" aca="1" ref="AC127" ca="1">IF(AND(Z127=0,Y127&gt;0, AA127&gt;0),INDIRECT(ADDRESS(MOD(ROW(Y127)-1,1500)+1,AA127,1,1,"rand_C")),IF(ISBLANK(AA127),-1,0))</f>
        <v>0</v>
      </c>
      <c r="AD127" s="16">
        <f t="shared" si="39"/>
        <v>1</v>
      </c>
      <c r="AE127" s="16">
        <v>1</v>
      </c>
      <c r="AF127" s="16">
        <v>1</v>
      </c>
      <c r="AG127" s="16" t="s">
        <v>5023</v>
      </c>
      <c r="AH127" s="16">
        <f t="shared" si="40"/>
        <v>1</v>
      </c>
      <c r="AI127" s="16">
        <v>1</v>
      </c>
      <c r="AJ127" s="16">
        <v>1</v>
      </c>
      <c r="AK127" s="16">
        <f t="shared" si="41"/>
        <v>1</v>
      </c>
      <c r="AL127" s="16">
        <v>-1</v>
      </c>
      <c r="AM127" s="16">
        <f t="shared" si="42"/>
        <v>-1</v>
      </c>
      <c r="AN127" s="16">
        <f t="shared" si="43"/>
        <v>1</v>
      </c>
      <c r="AO127" s="16">
        <v>0</v>
      </c>
      <c r="AP127" s="16">
        <v>0</v>
      </c>
      <c r="AQ127" s="16">
        <v>0</v>
      </c>
      <c r="AR127" s="16" t="s">
        <v>5025</v>
      </c>
    </row>
    <row r="128" spans="1:44" x14ac:dyDescent="0.2">
      <c r="A128" s="15" t="s">
        <v>4311</v>
      </c>
      <c r="B128" s="4" t="str">
        <f>VLOOKUP(A128, PaperMeta!A$1:O$750, 6,FALSE)</f>
        <v>The new identity theft: Perceptions of cultural appropriation in intergroup contexts.</v>
      </c>
      <c r="C128" s="15">
        <f>VLOOKUP(A128, PaperMeta!A$1:O$750, 2,FALSE)</f>
        <v>1</v>
      </c>
      <c r="D128" s="16">
        <v>1</v>
      </c>
      <c r="E128" s="20" t="s">
        <v>5115</v>
      </c>
      <c r="F128" s="16">
        <f>VLOOKUP($A128, ResearchPaper!$A$1:$L$750,11,FALSE)</f>
        <v>1</v>
      </c>
      <c r="G128" s="16">
        <f>VLOOKUP($A128, ResearchPaper!$A$1:$L$750,11,FALSE)</f>
        <v>1</v>
      </c>
      <c r="H128" s="16" t="s">
        <v>5240</v>
      </c>
      <c r="I128" s="16">
        <v>3</v>
      </c>
      <c r="J128" s="16">
        <v>6</v>
      </c>
      <c r="K128" s="16">
        <v>0</v>
      </c>
      <c r="L128" s="16">
        <f t="shared" si="35"/>
        <v>1</v>
      </c>
      <c r="M128" s="16" t="s">
        <v>5023</v>
      </c>
      <c r="N128" s="16">
        <f t="shared" si="33"/>
        <v>0</v>
      </c>
      <c r="O128" s="16">
        <v>1</v>
      </c>
      <c r="P128" s="16">
        <v>1</v>
      </c>
      <c r="Q128" s="16">
        <v>0</v>
      </c>
      <c r="R128" s="16" t="e" cm="1">
        <f t="array" aca="1" ref="R128" ca="1">IF(P128&gt;0,INDIRECT(ADDRESS(MOD(ROW(O128)-1,1500)+1,P128,1,1,"rand_B")),IF(ISBLANK(P128),-1,0))</f>
        <v>#VALUE!</v>
      </c>
      <c r="S128" s="16" cm="1">
        <f t="array" aca="1" ref="S128" ca="1">IF(AND(P128=0,O128&gt;0,Q128&gt;0),INDIRECT(ADDRESS(MOD(ROW(O128)-1,1500)+1,Q128,1,1,"rand_B")),IF(ISBLANK(Q128),-1,0))</f>
        <v>0</v>
      </c>
      <c r="T128" s="16">
        <f t="shared" si="36"/>
        <v>1</v>
      </c>
      <c r="U128" s="16">
        <v>1</v>
      </c>
      <c r="V128" s="16">
        <v>0</v>
      </c>
      <c r="W128" s="16" t="s">
        <v>5024</v>
      </c>
      <c r="X128" s="16">
        <f t="shared" si="37"/>
        <v>0</v>
      </c>
      <c r="Y128" s="16">
        <f t="shared" si="38"/>
        <v>3</v>
      </c>
      <c r="Z128" s="16">
        <v>1</v>
      </c>
      <c r="AA128" s="16">
        <v>0</v>
      </c>
      <c r="AB128" s="16" t="e" cm="1">
        <f t="array" aca="1" ref="AB128" ca="1">IF(Z128&gt;0,INDIRECT(ADDRESS(MOD(ROW(Y128)-1,1500)+1,Z128,1,1,"rand_C")),IF(ISBLANK(Z128),-1,0))</f>
        <v>#VALUE!</v>
      </c>
      <c r="AC128" s="16" cm="1">
        <f t="array" aca="1" ref="AC128" ca="1">IF(AND(Z128=0,Y128&gt;0, AA128&gt;0),INDIRECT(ADDRESS(MOD(ROW(Y128)-1,1500)+1,AA128,1,1,"rand_C")),IF(ISBLANK(AA128),-1,0))</f>
        <v>0</v>
      </c>
      <c r="AD128" s="16">
        <f t="shared" si="39"/>
        <v>1</v>
      </c>
      <c r="AE128" s="16">
        <v>1</v>
      </c>
      <c r="AF128" s="16">
        <v>1</v>
      </c>
      <c r="AG128" s="16" t="s">
        <v>5023</v>
      </c>
      <c r="AH128" s="16">
        <f t="shared" si="40"/>
        <v>1</v>
      </c>
      <c r="AI128" s="16">
        <v>0</v>
      </c>
      <c r="AJ128" s="16">
        <v>1</v>
      </c>
      <c r="AK128" s="16">
        <f t="shared" si="41"/>
        <v>-1</v>
      </c>
      <c r="AL128" s="16">
        <v>0</v>
      </c>
      <c r="AM128" s="16">
        <f t="shared" si="42"/>
        <v>0</v>
      </c>
      <c r="AN128" s="16">
        <f t="shared" si="43"/>
        <v>1</v>
      </c>
      <c r="AO128" s="16">
        <v>0</v>
      </c>
      <c r="AP128" s="16">
        <v>0</v>
      </c>
      <c r="AQ128" s="16">
        <v>0</v>
      </c>
      <c r="AR128" s="16" t="s">
        <v>5025</v>
      </c>
    </row>
    <row r="129" spans="1:44" x14ac:dyDescent="0.2">
      <c r="A129" s="15" t="s">
        <v>4311</v>
      </c>
      <c r="B129" s="4" t="str">
        <f>VLOOKUP(A129, PaperMeta!A$1:O$750, 6,FALSE)</f>
        <v>The new identity theft: Perceptions of cultural appropriation in intergroup contexts.</v>
      </c>
      <c r="C129" s="15">
        <f>VLOOKUP(A129, PaperMeta!A$1:O$750, 2,FALSE)</f>
        <v>1</v>
      </c>
      <c r="D129" s="16">
        <v>1</v>
      </c>
      <c r="E129" s="20" t="s">
        <v>5111</v>
      </c>
      <c r="F129" s="16">
        <f>VLOOKUP($A129, ResearchPaper!$A$1:$L$750,11,FALSE)</f>
        <v>1</v>
      </c>
      <c r="G129" s="16">
        <f>VLOOKUP($A129, ResearchPaper!$A$1:$L$750,11,FALSE)</f>
        <v>1</v>
      </c>
      <c r="H129" s="16" t="s">
        <v>5240</v>
      </c>
      <c r="I129" s="16">
        <v>3</v>
      </c>
      <c r="J129" s="16">
        <v>6</v>
      </c>
      <c r="K129" s="16">
        <v>0</v>
      </c>
      <c r="L129" s="16">
        <f t="shared" si="35"/>
        <v>1</v>
      </c>
      <c r="M129" s="16" t="s">
        <v>5023</v>
      </c>
      <c r="N129" s="16">
        <f t="shared" si="33"/>
        <v>0</v>
      </c>
      <c r="O129" s="16">
        <v>1</v>
      </c>
      <c r="P129" s="16">
        <v>1</v>
      </c>
      <c r="Q129" s="16">
        <v>0</v>
      </c>
      <c r="R129" s="16" t="e" cm="1">
        <f t="array" aca="1" ref="R129" ca="1">IF(P129&gt;0,INDIRECT(ADDRESS(MOD(ROW(O129)-1,1500)+1,P129,1,1,"rand_B")),IF(ISBLANK(P129),-1,0))</f>
        <v>#VALUE!</v>
      </c>
      <c r="S129" s="16" cm="1">
        <f t="array" aca="1" ref="S129" ca="1">IF(AND(P129=0,O129&gt;0,Q129&gt;0),INDIRECT(ADDRESS(MOD(ROW(O129)-1,1500)+1,Q129,1,1,"rand_B")),IF(ISBLANK(Q129),-1,0))</f>
        <v>0</v>
      </c>
      <c r="T129" s="16">
        <f t="shared" si="36"/>
        <v>1</v>
      </c>
      <c r="U129" s="16">
        <v>1</v>
      </c>
      <c r="V129" s="16">
        <v>0</v>
      </c>
      <c r="W129" s="16" t="s">
        <v>5024</v>
      </c>
      <c r="X129" s="16">
        <f t="shared" si="37"/>
        <v>0</v>
      </c>
      <c r="Y129" s="16">
        <f t="shared" si="38"/>
        <v>3</v>
      </c>
      <c r="Z129" s="16">
        <v>0</v>
      </c>
      <c r="AA129" s="16">
        <v>1</v>
      </c>
      <c r="AB129" s="16" cm="1">
        <f t="array" aca="1" ref="AB129" ca="1">IF(Z129&gt;0,INDIRECT(ADDRESS(MOD(ROW(Y129)-1,1500)+1,Z129,1,1,"rand_C")),IF(ISBLANK(Z129),-1,0))</f>
        <v>0</v>
      </c>
      <c r="AC129" s="16" t="e" cm="1">
        <f t="array" aca="1" ref="AC129" ca="1">IF(AND(Z129=0,Y129&gt;0, AA129&gt;0),INDIRECT(ADDRESS(MOD(ROW(Y129)-1,1500)+1,AA129,1,1,"rand_C")),IF(ISBLANK(AA129),-1,0))</f>
        <v>#VALUE!</v>
      </c>
      <c r="AD129" s="16">
        <f t="shared" si="39"/>
        <v>0</v>
      </c>
      <c r="AE129" s="16">
        <v>1</v>
      </c>
      <c r="AF129" s="16">
        <v>0</v>
      </c>
      <c r="AG129" s="16" t="s">
        <v>5024</v>
      </c>
      <c r="AH129" s="16">
        <f t="shared" si="40"/>
        <v>-1</v>
      </c>
      <c r="AI129" s="16">
        <v>0</v>
      </c>
      <c r="AJ129" s="16">
        <v>1</v>
      </c>
      <c r="AK129" s="16">
        <f t="shared" si="41"/>
        <v>-1</v>
      </c>
      <c r="AL129" s="16">
        <v>0</v>
      </c>
      <c r="AM129" s="16">
        <f t="shared" si="42"/>
        <v>0</v>
      </c>
      <c r="AN129" s="16">
        <f t="shared" si="43"/>
        <v>1</v>
      </c>
      <c r="AO129" s="16">
        <v>0</v>
      </c>
      <c r="AP129" s="16">
        <v>0</v>
      </c>
      <c r="AQ129" s="16">
        <v>0</v>
      </c>
      <c r="AR129" s="16" t="s">
        <v>5025</v>
      </c>
    </row>
    <row r="130" spans="1:44" x14ac:dyDescent="0.2">
      <c r="A130" s="15" t="s">
        <v>4311</v>
      </c>
      <c r="B130" s="4" t="str">
        <f>VLOOKUP(A130, PaperMeta!A$1:O$750, 6,FALSE)</f>
        <v>The new identity theft: Perceptions of cultural appropriation in intergroup contexts.</v>
      </c>
      <c r="C130" s="15">
        <f>VLOOKUP(A130, PaperMeta!A$1:O$750, 2,FALSE)</f>
        <v>1</v>
      </c>
      <c r="D130" s="16">
        <v>1</v>
      </c>
      <c r="E130" s="20" t="s">
        <v>5112</v>
      </c>
      <c r="F130" s="16">
        <f>VLOOKUP($A130, ResearchPaper!$A$1:$L$750,11,FALSE)</f>
        <v>1</v>
      </c>
      <c r="G130" s="16">
        <f>VLOOKUP($A130, ResearchPaper!$A$1:$L$750,11,FALSE)</f>
        <v>1</v>
      </c>
      <c r="H130" s="16" t="s">
        <v>5210</v>
      </c>
      <c r="I130" s="16">
        <v>2</v>
      </c>
      <c r="J130" s="16">
        <v>2</v>
      </c>
      <c r="K130" s="16">
        <v>1</v>
      </c>
      <c r="L130" s="16">
        <f t="shared" si="35"/>
        <v>1</v>
      </c>
      <c r="M130" s="16" t="s">
        <v>5023</v>
      </c>
      <c r="N130" s="16">
        <f t="shared" si="33"/>
        <v>1</v>
      </c>
      <c r="O130" s="16">
        <v>0</v>
      </c>
      <c r="P130" s="16">
        <v>0</v>
      </c>
      <c r="Q130" s="16">
        <v>0</v>
      </c>
      <c r="R130" s="16" cm="1">
        <f t="array" aca="1" ref="R130" ca="1">IF(P130&gt;0,INDIRECT(ADDRESS(MOD(ROW(O130)-1,1500)+1,P130,1,1,"rand_B")),IF(ISBLANK(P130),-1,0))</f>
        <v>0</v>
      </c>
      <c r="S130" s="16" cm="1">
        <f t="array" aca="1" ref="S130" ca="1">IF(AND(P130=0,O130&gt;0,Q130&gt;0),INDIRECT(ADDRESS(MOD(ROW(O130)-1,1500)+1,Q130,1,1,"rand_B")),IF(ISBLANK(Q130),-1,0))</f>
        <v>0</v>
      </c>
      <c r="T130" s="16">
        <f t="shared" si="36"/>
        <v>-1</v>
      </c>
      <c r="U130" s="16" t="s">
        <v>5024</v>
      </c>
      <c r="V130" s="16">
        <v>-1</v>
      </c>
      <c r="W130" s="16" t="s">
        <v>5024</v>
      </c>
      <c r="X130" s="16">
        <f t="shared" si="37"/>
        <v>-1</v>
      </c>
      <c r="Y130" s="16">
        <f t="shared" si="38"/>
        <v>1</v>
      </c>
      <c r="Z130" s="16">
        <v>0</v>
      </c>
      <c r="AA130" s="16">
        <v>1</v>
      </c>
      <c r="AB130" s="16" cm="1">
        <f t="array" aca="1" ref="AB130" ca="1">IF(Z130&gt;0,INDIRECT(ADDRESS(MOD(ROW(Y130)-1,1500)+1,Z130,1,1,"rand_C")),IF(ISBLANK(Z130),-1,0))</f>
        <v>0</v>
      </c>
      <c r="AC130" s="16" t="e" cm="1">
        <f t="array" aca="1" ref="AC130" ca="1">IF(AND(Z130=0,Y130&gt;0, AA130&gt;0),INDIRECT(ADDRESS(MOD(ROW(Y130)-1,1500)+1,AA130,1,1,"rand_C")),IF(ISBLANK(AA130),-1,0))</f>
        <v>#VALUE!</v>
      </c>
      <c r="AD130" s="16">
        <f t="shared" si="39"/>
        <v>0</v>
      </c>
      <c r="AE130" s="16">
        <v>1</v>
      </c>
      <c r="AF130" s="16">
        <v>0</v>
      </c>
      <c r="AG130" s="16" t="s">
        <v>5024</v>
      </c>
      <c r="AH130" s="16">
        <f t="shared" si="40"/>
        <v>-1</v>
      </c>
      <c r="AI130" s="16">
        <v>-1</v>
      </c>
      <c r="AJ130" s="16">
        <v>-1</v>
      </c>
      <c r="AK130" s="16">
        <f t="shared" si="41"/>
        <v>-1</v>
      </c>
      <c r="AL130" s="16">
        <v>-1</v>
      </c>
      <c r="AM130" s="16">
        <f t="shared" si="42"/>
        <v>-1</v>
      </c>
      <c r="AN130" s="16">
        <f t="shared" si="43"/>
        <v>0</v>
      </c>
      <c r="AO130" s="16">
        <v>-1</v>
      </c>
      <c r="AP130" s="16">
        <v>0</v>
      </c>
      <c r="AQ130" s="16">
        <v>0</v>
      </c>
      <c r="AR130" s="16" t="s">
        <v>5025</v>
      </c>
    </row>
    <row r="131" spans="1:44" x14ac:dyDescent="0.2">
      <c r="A131" s="15" t="s">
        <v>4311</v>
      </c>
      <c r="B131" s="4" t="str">
        <f>VLOOKUP(A131, PaperMeta!A$1:O$750, 6,FALSE)</f>
        <v>The new identity theft: Perceptions of cultural appropriation in intergroup contexts.</v>
      </c>
      <c r="C131" s="15">
        <f>VLOOKUP(A131, PaperMeta!A$1:O$750, 2,FALSE)</f>
        <v>1</v>
      </c>
      <c r="D131" s="16">
        <v>2</v>
      </c>
      <c r="E131" s="20" t="s">
        <v>5113</v>
      </c>
      <c r="F131" s="16">
        <f>VLOOKUP($A131, ResearchPaper!$A$1:$L$750,11,FALSE)</f>
        <v>1</v>
      </c>
      <c r="G131" s="16">
        <f>VLOOKUP($A131, ResearchPaper!$A$1:$L$750,11,FALSE)</f>
        <v>1</v>
      </c>
      <c r="H131" s="16" t="s">
        <v>5241</v>
      </c>
      <c r="I131" s="16">
        <v>3</v>
      </c>
      <c r="J131" s="16">
        <v>4</v>
      </c>
      <c r="K131" s="16">
        <v>0</v>
      </c>
      <c r="L131" s="16">
        <f t="shared" si="35"/>
        <v>1</v>
      </c>
      <c r="M131" s="16" t="s">
        <v>5023</v>
      </c>
      <c r="N131" s="16">
        <f t="shared" si="33"/>
        <v>0</v>
      </c>
      <c r="O131" s="16">
        <v>1</v>
      </c>
      <c r="P131" s="16">
        <v>1</v>
      </c>
      <c r="Q131" s="16">
        <v>0</v>
      </c>
      <c r="R131" s="16" t="e" cm="1">
        <f t="array" aca="1" ref="R131" ca="1">IF(P131&gt;0,INDIRECT(ADDRESS(MOD(ROW(O131)-1,1500)+1,P131,1,1,"rand_B")),IF(ISBLANK(P131),-1,0))</f>
        <v>#VALUE!</v>
      </c>
      <c r="S131" s="16" cm="1">
        <f t="array" aca="1" ref="S131" ca="1">IF(AND(P131=0,O131&gt;0,Q131&gt;0),INDIRECT(ADDRESS(MOD(ROW(O131)-1,1500)+1,Q131,1,1,"rand_B")),IF(ISBLANK(Q131),-1,0))</f>
        <v>0</v>
      </c>
      <c r="T131" s="16">
        <f t="shared" si="36"/>
        <v>1</v>
      </c>
      <c r="U131" s="16">
        <v>1</v>
      </c>
      <c r="V131" s="16">
        <v>0</v>
      </c>
      <c r="W131" s="16" t="s">
        <v>5024</v>
      </c>
      <c r="X131" s="16">
        <f t="shared" si="37"/>
        <v>0</v>
      </c>
      <c r="Y131" s="16">
        <f t="shared" si="38"/>
        <v>3</v>
      </c>
      <c r="Z131" s="16">
        <v>1</v>
      </c>
      <c r="AA131" s="16">
        <v>0</v>
      </c>
      <c r="AB131" s="16" t="e" cm="1">
        <f t="array" aca="1" ref="AB131" ca="1">IF(Z131&gt;0,INDIRECT(ADDRESS(MOD(ROW(Y131)-1,1500)+1,Z131,1,1,"rand_C")),IF(ISBLANK(Z131),-1,0))</f>
        <v>#VALUE!</v>
      </c>
      <c r="AC131" s="16" cm="1">
        <f t="array" aca="1" ref="AC131" ca="1">IF(AND(Z131=0,Y131&gt;0, AA131&gt;0),INDIRECT(ADDRESS(MOD(ROW(Y131)-1,1500)+1,AA131,1,1,"rand_C")),IF(ISBLANK(AA131),-1,0))</f>
        <v>0</v>
      </c>
      <c r="AD131" s="16">
        <f t="shared" si="39"/>
        <v>1</v>
      </c>
      <c r="AE131" s="16">
        <v>1</v>
      </c>
      <c r="AF131" s="16">
        <v>1</v>
      </c>
      <c r="AG131" s="16" t="s">
        <v>5023</v>
      </c>
      <c r="AH131" s="16">
        <f t="shared" si="40"/>
        <v>1</v>
      </c>
      <c r="AI131" s="16">
        <v>1</v>
      </c>
      <c r="AJ131" s="16">
        <v>1</v>
      </c>
      <c r="AK131" s="16">
        <f t="shared" si="41"/>
        <v>1</v>
      </c>
      <c r="AL131" s="16">
        <v>-1</v>
      </c>
      <c r="AM131" s="16">
        <f t="shared" si="42"/>
        <v>-1</v>
      </c>
      <c r="AN131" s="16">
        <f t="shared" si="43"/>
        <v>1</v>
      </c>
      <c r="AO131" s="16">
        <v>0</v>
      </c>
      <c r="AP131" s="16">
        <v>0</v>
      </c>
      <c r="AQ131" s="16">
        <v>0</v>
      </c>
      <c r="AR131" s="16" t="s">
        <v>5025</v>
      </c>
    </row>
    <row r="132" spans="1:44" x14ac:dyDescent="0.2">
      <c r="A132" s="15" t="s">
        <v>4311</v>
      </c>
      <c r="B132" s="4" t="str">
        <f>VLOOKUP(A132, PaperMeta!A$1:O$750, 6,FALSE)</f>
        <v>The new identity theft: Perceptions of cultural appropriation in intergroup contexts.</v>
      </c>
      <c r="C132" s="15">
        <f>VLOOKUP(A132, PaperMeta!A$1:O$750, 2,FALSE)</f>
        <v>1</v>
      </c>
      <c r="D132" s="16">
        <v>2</v>
      </c>
      <c r="E132" s="20" t="s">
        <v>5115</v>
      </c>
      <c r="F132" s="16">
        <f>VLOOKUP($A132, ResearchPaper!$A$1:$L$750,11,FALSE)</f>
        <v>1</v>
      </c>
      <c r="G132" s="16">
        <f>VLOOKUP($A132, ResearchPaper!$A$1:$L$750,11,FALSE)</f>
        <v>1</v>
      </c>
      <c r="H132" s="16" t="s">
        <v>5210</v>
      </c>
      <c r="I132" s="16">
        <v>2</v>
      </c>
      <c r="J132" s="16">
        <v>2</v>
      </c>
      <c r="K132" s="16">
        <v>1</v>
      </c>
      <c r="L132" s="16">
        <f t="shared" si="35"/>
        <v>1</v>
      </c>
      <c r="M132" s="16" t="s">
        <v>5023</v>
      </c>
      <c r="N132" s="16">
        <f t="shared" si="33"/>
        <v>1</v>
      </c>
      <c r="O132" s="16">
        <v>0</v>
      </c>
      <c r="P132" s="16">
        <v>0</v>
      </c>
      <c r="Q132" s="16">
        <v>0</v>
      </c>
      <c r="R132" s="16" cm="1">
        <f t="array" aca="1" ref="R132" ca="1">IF(P132&gt;0,INDIRECT(ADDRESS(MOD(ROW(O132)-1,1500)+1,P132,1,1,"rand_B")),IF(ISBLANK(P132),-1,0))</f>
        <v>0</v>
      </c>
      <c r="S132" s="16" cm="1">
        <f t="array" aca="1" ref="S132" ca="1">IF(AND(P132=0,O132&gt;0,Q132&gt;0),INDIRECT(ADDRESS(MOD(ROW(O132)-1,1500)+1,Q132,1,1,"rand_B")),IF(ISBLANK(Q132),-1,0))</f>
        <v>0</v>
      </c>
      <c r="T132" s="16">
        <f t="shared" si="36"/>
        <v>-1</v>
      </c>
      <c r="U132" s="16" t="s">
        <v>5024</v>
      </c>
      <c r="V132" s="16">
        <v>-1</v>
      </c>
      <c r="W132" s="16" t="s">
        <v>5024</v>
      </c>
      <c r="X132" s="16">
        <f t="shared" si="37"/>
        <v>-1</v>
      </c>
      <c r="Y132" s="16">
        <f t="shared" si="38"/>
        <v>1</v>
      </c>
      <c r="Z132" s="16">
        <v>1</v>
      </c>
      <c r="AA132" s="16">
        <v>0</v>
      </c>
      <c r="AB132" s="16" t="e" cm="1">
        <f t="array" aca="1" ref="AB132" ca="1">IF(Z132&gt;0,INDIRECT(ADDRESS(MOD(ROW(Y132)-1,1500)+1,Z132,1,1,"rand_C")),IF(ISBLANK(Z132),-1,0))</f>
        <v>#VALUE!</v>
      </c>
      <c r="AC132" s="16" cm="1">
        <f t="array" aca="1" ref="AC132" ca="1">IF(AND(Z132=0,Y132&gt;0, AA132&gt;0),INDIRECT(ADDRESS(MOD(ROW(Y132)-1,1500)+1,AA132,1,1,"rand_C")),IF(ISBLANK(AA132),-1,0))</f>
        <v>0</v>
      </c>
      <c r="AD132" s="16">
        <f t="shared" si="39"/>
        <v>1</v>
      </c>
      <c r="AE132" s="16">
        <v>1</v>
      </c>
      <c r="AF132" s="16">
        <v>1</v>
      </c>
      <c r="AG132" s="16" t="s">
        <v>5023</v>
      </c>
      <c r="AH132" s="16">
        <f t="shared" si="40"/>
        <v>1</v>
      </c>
      <c r="AI132" s="16">
        <v>-1</v>
      </c>
      <c r="AJ132" s="16">
        <v>-1</v>
      </c>
      <c r="AK132" s="16">
        <f t="shared" si="41"/>
        <v>-1</v>
      </c>
      <c r="AL132" s="16">
        <v>-1</v>
      </c>
      <c r="AM132" s="16">
        <f t="shared" si="42"/>
        <v>-1</v>
      </c>
      <c r="AN132" s="16">
        <f t="shared" si="43"/>
        <v>0</v>
      </c>
      <c r="AO132" s="16">
        <v>-1</v>
      </c>
      <c r="AP132" s="16">
        <v>0</v>
      </c>
      <c r="AQ132" s="16">
        <v>0</v>
      </c>
      <c r="AR132" s="16" t="s">
        <v>5025</v>
      </c>
    </row>
    <row r="133" spans="1:44" x14ac:dyDescent="0.2">
      <c r="A133" s="15" t="s">
        <v>4311</v>
      </c>
      <c r="B133" s="4" t="str">
        <f>VLOOKUP(A133, PaperMeta!A$1:O$750, 6,FALSE)</f>
        <v>The new identity theft: Perceptions of cultural appropriation in intergroup contexts.</v>
      </c>
      <c r="C133" s="15">
        <f>VLOOKUP(A133, PaperMeta!A$1:O$750, 2,FALSE)</f>
        <v>1</v>
      </c>
      <c r="D133" s="16">
        <v>2</v>
      </c>
      <c r="E133" s="20" t="s">
        <v>5111</v>
      </c>
      <c r="F133" s="16">
        <f>VLOOKUP($A133, ResearchPaper!$A$1:$L$750,11,FALSE)</f>
        <v>1</v>
      </c>
      <c r="G133" s="16">
        <f>VLOOKUP($A133, ResearchPaper!$A$1:$L$750,11,FALSE)</f>
        <v>1</v>
      </c>
      <c r="H133" s="16" t="s">
        <v>5210</v>
      </c>
      <c r="I133" s="16">
        <v>2</v>
      </c>
      <c r="J133" s="16">
        <v>2</v>
      </c>
      <c r="K133" s="16">
        <v>1</v>
      </c>
      <c r="L133" s="16">
        <f t="shared" si="35"/>
        <v>1</v>
      </c>
      <c r="M133" s="16" t="s">
        <v>5023</v>
      </c>
      <c r="N133" s="16">
        <f t="shared" si="33"/>
        <v>1</v>
      </c>
      <c r="O133" s="16">
        <v>0</v>
      </c>
      <c r="P133" s="16">
        <v>0</v>
      </c>
      <c r="Q133" s="16">
        <v>0</v>
      </c>
      <c r="R133" s="16" cm="1">
        <f t="array" aca="1" ref="R133" ca="1">IF(P133&gt;0,INDIRECT(ADDRESS(MOD(ROW(O133)-1,1500)+1,P133,1,1,"rand_B")),IF(ISBLANK(P133),-1,0))</f>
        <v>0</v>
      </c>
      <c r="S133" s="16" cm="1">
        <f t="array" aca="1" ref="S133" ca="1">IF(AND(P133=0,O133&gt;0,Q133&gt;0),INDIRECT(ADDRESS(MOD(ROW(O133)-1,1500)+1,Q133,1,1,"rand_B")),IF(ISBLANK(Q133),-1,0))</f>
        <v>0</v>
      </c>
      <c r="T133" s="16">
        <f t="shared" si="36"/>
        <v>-1</v>
      </c>
      <c r="U133" s="16" t="s">
        <v>5024</v>
      </c>
      <c r="V133" s="16">
        <v>-1</v>
      </c>
      <c r="W133" s="16" t="s">
        <v>5024</v>
      </c>
      <c r="X133" s="16">
        <f t="shared" si="37"/>
        <v>-1</v>
      </c>
      <c r="Y133" s="16">
        <f t="shared" si="38"/>
        <v>1</v>
      </c>
      <c r="Z133" s="16">
        <v>1</v>
      </c>
      <c r="AA133" s="16">
        <v>0</v>
      </c>
      <c r="AB133" s="16" t="e" cm="1">
        <f t="array" aca="1" ref="AB133" ca="1">IF(Z133&gt;0,INDIRECT(ADDRESS(MOD(ROW(Y133)-1,1500)+1,Z133,1,1,"rand_C")),IF(ISBLANK(Z133),-1,0))</f>
        <v>#VALUE!</v>
      </c>
      <c r="AC133" s="16" cm="1">
        <f t="array" aca="1" ref="AC133" ca="1">IF(AND(Z133=0,Y133&gt;0, AA133&gt;0),INDIRECT(ADDRESS(MOD(ROW(Y133)-1,1500)+1,AA133,1,1,"rand_C")),IF(ISBLANK(AA133),-1,0))</f>
        <v>0</v>
      </c>
      <c r="AD133" s="16">
        <f t="shared" si="39"/>
        <v>1</v>
      </c>
      <c r="AE133" s="16">
        <v>1</v>
      </c>
      <c r="AF133" s="16">
        <v>1</v>
      </c>
      <c r="AG133" s="16" t="s">
        <v>5023</v>
      </c>
      <c r="AH133" s="16">
        <f t="shared" si="40"/>
        <v>1</v>
      </c>
      <c r="AI133" s="16">
        <v>-1</v>
      </c>
      <c r="AJ133" s="16">
        <v>-1</v>
      </c>
      <c r="AK133" s="16">
        <f t="shared" si="41"/>
        <v>-1</v>
      </c>
      <c r="AL133" s="16">
        <v>-1</v>
      </c>
      <c r="AM133" s="16">
        <f t="shared" si="42"/>
        <v>-1</v>
      </c>
      <c r="AN133" s="16">
        <f t="shared" si="43"/>
        <v>0</v>
      </c>
      <c r="AO133" s="16">
        <v>-1</v>
      </c>
      <c r="AP133" s="16">
        <v>0</v>
      </c>
      <c r="AQ133" s="16">
        <v>0</v>
      </c>
      <c r="AR133" s="16" t="s">
        <v>5025</v>
      </c>
    </row>
    <row r="134" spans="1:44" x14ac:dyDescent="0.2">
      <c r="A134" s="15" t="s">
        <v>4311</v>
      </c>
      <c r="B134" s="4" t="str">
        <f>VLOOKUP(A134, PaperMeta!A$1:O$750, 6,FALSE)</f>
        <v>The new identity theft: Perceptions of cultural appropriation in intergroup contexts.</v>
      </c>
      <c r="C134" s="15">
        <f>VLOOKUP(A134, PaperMeta!A$1:O$750, 2,FALSE)</f>
        <v>1</v>
      </c>
      <c r="D134" s="16">
        <v>2</v>
      </c>
      <c r="E134" s="20" t="s">
        <v>5112</v>
      </c>
      <c r="F134" s="16">
        <f>VLOOKUP($A134, ResearchPaper!$A$1:$L$750,11,FALSE)</f>
        <v>1</v>
      </c>
      <c r="G134" s="16">
        <f>VLOOKUP($A134, ResearchPaper!$A$1:$L$750,11,FALSE)</f>
        <v>1</v>
      </c>
      <c r="H134" s="16" t="s">
        <v>5210</v>
      </c>
      <c r="I134" s="16">
        <v>2</v>
      </c>
      <c r="J134" s="16">
        <v>2</v>
      </c>
      <c r="K134" s="16">
        <v>1</v>
      </c>
      <c r="L134" s="16">
        <f t="shared" si="35"/>
        <v>1</v>
      </c>
      <c r="M134" s="16" t="s">
        <v>5023</v>
      </c>
      <c r="N134" s="16">
        <f t="shared" si="33"/>
        <v>1</v>
      </c>
      <c r="O134" s="16">
        <v>0</v>
      </c>
      <c r="P134" s="16">
        <v>0</v>
      </c>
      <c r="Q134" s="16">
        <v>0</v>
      </c>
      <c r="R134" s="16" cm="1">
        <f t="array" aca="1" ref="R134" ca="1">IF(P134&gt;0,INDIRECT(ADDRESS(MOD(ROW(O134)-1,1500)+1,P134,1,1,"rand_B")),IF(ISBLANK(P134),-1,0))</f>
        <v>0</v>
      </c>
      <c r="S134" s="16" cm="1">
        <f t="array" aca="1" ref="S134" ca="1">IF(AND(P134=0,O134&gt;0,Q134&gt;0),INDIRECT(ADDRESS(MOD(ROW(O134)-1,1500)+1,Q134,1,1,"rand_B")),IF(ISBLANK(Q134),-1,0))</f>
        <v>0</v>
      </c>
      <c r="T134" s="16">
        <f t="shared" si="36"/>
        <v>-1</v>
      </c>
      <c r="U134" s="16" t="s">
        <v>5024</v>
      </c>
      <c r="V134" s="16">
        <v>-1</v>
      </c>
      <c r="W134" s="16" t="s">
        <v>5024</v>
      </c>
      <c r="X134" s="16">
        <f t="shared" si="37"/>
        <v>-1</v>
      </c>
      <c r="Y134" s="16">
        <f t="shared" si="38"/>
        <v>1</v>
      </c>
      <c r="Z134" s="16">
        <v>1</v>
      </c>
      <c r="AA134" s="16">
        <v>0</v>
      </c>
      <c r="AB134" s="16" t="e" cm="1">
        <f t="array" aca="1" ref="AB134" ca="1">IF(Z134&gt;0,INDIRECT(ADDRESS(MOD(ROW(Y134)-1,1500)+1,Z134,1,1,"rand_C")),IF(ISBLANK(Z134),-1,0))</f>
        <v>#VALUE!</v>
      </c>
      <c r="AC134" s="16" cm="1">
        <f t="array" aca="1" ref="AC134" ca="1">IF(AND(Z134=0,Y134&gt;0, AA134&gt;0),INDIRECT(ADDRESS(MOD(ROW(Y134)-1,1500)+1,AA134,1,1,"rand_C")),IF(ISBLANK(AA134),-1,0))</f>
        <v>0</v>
      </c>
      <c r="AD134" s="16">
        <f t="shared" si="39"/>
        <v>1</v>
      </c>
      <c r="AE134" s="16">
        <v>1</v>
      </c>
      <c r="AF134" s="16">
        <v>1</v>
      </c>
      <c r="AG134" s="16" t="s">
        <v>5023</v>
      </c>
      <c r="AH134" s="16">
        <f t="shared" si="40"/>
        <v>1</v>
      </c>
      <c r="AI134" s="16">
        <v>-1</v>
      </c>
      <c r="AJ134" s="16">
        <v>-1</v>
      </c>
      <c r="AK134" s="16">
        <f t="shared" si="41"/>
        <v>-1</v>
      </c>
      <c r="AL134" s="16">
        <v>-1</v>
      </c>
      <c r="AM134" s="16">
        <f t="shared" si="42"/>
        <v>-1</v>
      </c>
      <c r="AN134" s="16">
        <f t="shared" si="43"/>
        <v>0</v>
      </c>
      <c r="AO134" s="16">
        <v>-1</v>
      </c>
      <c r="AP134" s="16">
        <v>0</v>
      </c>
      <c r="AQ134" s="16">
        <v>0</v>
      </c>
      <c r="AR134" s="16" t="s">
        <v>5025</v>
      </c>
    </row>
    <row r="135" spans="1:44" x14ac:dyDescent="0.2">
      <c r="A135" s="15" t="s">
        <v>4311</v>
      </c>
      <c r="B135" s="4" t="str">
        <f>VLOOKUP(A135, PaperMeta!A$1:O$750, 6,FALSE)</f>
        <v>The new identity theft: Perceptions of cultural appropriation in intergroup contexts.</v>
      </c>
      <c r="C135" s="15">
        <f>VLOOKUP(A135, PaperMeta!A$1:O$750, 2,FALSE)</f>
        <v>1</v>
      </c>
      <c r="D135" s="16">
        <v>3</v>
      </c>
      <c r="E135" s="20" t="s">
        <v>5113</v>
      </c>
      <c r="F135" s="16">
        <f>VLOOKUP($A135, ResearchPaper!$A$1:$L$750,11,FALSE)</f>
        <v>1</v>
      </c>
      <c r="G135" s="16">
        <f>VLOOKUP($A135, ResearchPaper!$A$1:$L$750,11,FALSE)</f>
        <v>1</v>
      </c>
      <c r="H135" s="16" t="s">
        <v>5242</v>
      </c>
      <c r="I135" s="16">
        <v>3</v>
      </c>
      <c r="J135" s="16">
        <v>8</v>
      </c>
      <c r="K135" s="16">
        <v>0</v>
      </c>
      <c r="L135" s="16">
        <f t="shared" si="35"/>
        <v>1</v>
      </c>
      <c r="M135" s="16" t="s">
        <v>5023</v>
      </c>
      <c r="N135" s="16">
        <f t="shared" si="33"/>
        <v>0</v>
      </c>
      <c r="O135" s="16">
        <v>1</v>
      </c>
      <c r="P135" s="16">
        <v>1</v>
      </c>
      <c r="Q135" s="16">
        <v>0</v>
      </c>
      <c r="R135" s="16" t="e" cm="1">
        <f t="array" aca="1" ref="R135" ca="1">IF(P135&gt;0,INDIRECT(ADDRESS(MOD(ROW(O135)-1,1500)+1,P135,1,1,"rand_B")),IF(ISBLANK(P135),-1,0))</f>
        <v>#VALUE!</v>
      </c>
      <c r="S135" s="16" cm="1">
        <f t="array" aca="1" ref="S135" ca="1">IF(AND(P135=0,O135&gt;0,Q135&gt;0),INDIRECT(ADDRESS(MOD(ROW(O135)-1,1500)+1,Q135,1,1,"rand_B")),IF(ISBLANK(Q135),-1,0))</f>
        <v>0</v>
      </c>
      <c r="T135" s="16">
        <f t="shared" si="36"/>
        <v>1</v>
      </c>
      <c r="U135" s="16">
        <v>1</v>
      </c>
      <c r="V135" s="16">
        <v>0</v>
      </c>
      <c r="W135" s="16" t="s">
        <v>5024</v>
      </c>
      <c r="X135" s="16">
        <f t="shared" si="37"/>
        <v>0</v>
      </c>
      <c r="Y135" s="16">
        <f t="shared" si="38"/>
        <v>3</v>
      </c>
      <c r="Z135" s="16">
        <v>1</v>
      </c>
      <c r="AA135" s="16">
        <v>0</v>
      </c>
      <c r="AB135" s="16" t="e" cm="1">
        <f t="array" aca="1" ref="AB135" ca="1">IF(Z135&gt;0,INDIRECT(ADDRESS(MOD(ROW(Y135)-1,1500)+1,Z135,1,1,"rand_C")),IF(ISBLANK(Z135),-1,0))</f>
        <v>#VALUE!</v>
      </c>
      <c r="AC135" s="16" cm="1">
        <f t="array" aca="1" ref="AC135" ca="1">IF(AND(Z135=0,Y135&gt;0, AA135&gt;0),INDIRECT(ADDRESS(MOD(ROW(Y135)-1,1500)+1,AA135,1,1,"rand_C")),IF(ISBLANK(AA135),-1,0))</f>
        <v>0</v>
      </c>
      <c r="AD135" s="16">
        <f t="shared" si="39"/>
        <v>1</v>
      </c>
      <c r="AE135" s="16">
        <v>1</v>
      </c>
      <c r="AF135" s="16">
        <v>1</v>
      </c>
      <c r="AG135" s="16" t="s">
        <v>5023</v>
      </c>
      <c r="AH135" s="16">
        <f t="shared" si="40"/>
        <v>1</v>
      </c>
      <c r="AI135" s="16">
        <v>-1</v>
      </c>
      <c r="AJ135" s="16">
        <v>1</v>
      </c>
      <c r="AK135" s="16">
        <f t="shared" si="41"/>
        <v>-1</v>
      </c>
      <c r="AL135" s="16">
        <v>-1</v>
      </c>
      <c r="AM135" s="16">
        <f t="shared" si="42"/>
        <v>-1</v>
      </c>
      <c r="AN135" s="16">
        <f t="shared" si="43"/>
        <v>1</v>
      </c>
      <c r="AO135" s="16">
        <v>0</v>
      </c>
      <c r="AP135" s="16">
        <v>1</v>
      </c>
      <c r="AQ135" s="16">
        <v>0</v>
      </c>
      <c r="AR135" s="16" t="s">
        <v>5025</v>
      </c>
    </row>
    <row r="136" spans="1:44" x14ac:dyDescent="0.2">
      <c r="A136" s="15" t="s">
        <v>4311</v>
      </c>
      <c r="B136" s="4" t="str">
        <f>VLOOKUP(A136, PaperMeta!A$1:O$750, 6,FALSE)</f>
        <v>The new identity theft: Perceptions of cultural appropriation in intergroup contexts.</v>
      </c>
      <c r="C136" s="15">
        <f>VLOOKUP(A136, PaperMeta!A$1:O$750, 2,FALSE)</f>
        <v>1</v>
      </c>
      <c r="D136" s="16">
        <v>3</v>
      </c>
      <c r="E136" s="20" t="s">
        <v>5112</v>
      </c>
      <c r="F136" s="16">
        <f>VLOOKUP($A136, ResearchPaper!$A$1:$L$750,11,FALSE)</f>
        <v>1</v>
      </c>
      <c r="G136" s="16">
        <f>VLOOKUP($A136, ResearchPaper!$A$1:$L$750,11,FALSE)</f>
        <v>1</v>
      </c>
      <c r="H136" s="16" t="s">
        <v>5210</v>
      </c>
      <c r="I136" s="16">
        <v>2</v>
      </c>
      <c r="J136" s="16">
        <v>2</v>
      </c>
      <c r="K136" s="16">
        <v>1</v>
      </c>
      <c r="L136" s="16">
        <f t="shared" si="35"/>
        <v>1</v>
      </c>
      <c r="M136" s="16" t="s">
        <v>5023</v>
      </c>
      <c r="N136" s="16">
        <f t="shared" si="33"/>
        <v>1</v>
      </c>
      <c r="O136" s="16">
        <v>0</v>
      </c>
      <c r="P136" s="16">
        <v>0</v>
      </c>
      <c r="Q136" s="16">
        <v>0</v>
      </c>
      <c r="R136" s="16" cm="1">
        <f t="array" aca="1" ref="R136" ca="1">IF(P136&gt;0,INDIRECT(ADDRESS(MOD(ROW(O136)-1,1500)+1,P136,1,1,"rand_B")),IF(ISBLANK(P136),-1,0))</f>
        <v>0</v>
      </c>
      <c r="S136" s="16" cm="1">
        <f t="array" aca="1" ref="S136" ca="1">IF(AND(P136=0,O136&gt;0,Q136&gt;0),INDIRECT(ADDRESS(MOD(ROW(O136)-1,1500)+1,Q136,1,1,"rand_B")),IF(ISBLANK(Q136),-1,0))</f>
        <v>0</v>
      </c>
      <c r="T136" s="16">
        <f t="shared" si="36"/>
        <v>-1</v>
      </c>
      <c r="U136" s="16" t="s">
        <v>5024</v>
      </c>
      <c r="V136" s="16">
        <v>-1</v>
      </c>
      <c r="W136" s="16" t="s">
        <v>5024</v>
      </c>
      <c r="X136" s="16">
        <f t="shared" si="37"/>
        <v>-1</v>
      </c>
      <c r="Y136" s="16">
        <f t="shared" si="38"/>
        <v>1</v>
      </c>
      <c r="Z136" s="16">
        <v>1</v>
      </c>
      <c r="AA136" s="16">
        <v>0</v>
      </c>
      <c r="AB136" s="16" t="e" cm="1">
        <f t="array" aca="1" ref="AB136" ca="1">IF(Z136&gt;0,INDIRECT(ADDRESS(MOD(ROW(Y136)-1,1500)+1,Z136,1,1,"rand_C")),IF(ISBLANK(Z136),-1,0))</f>
        <v>#VALUE!</v>
      </c>
      <c r="AC136" s="16" cm="1">
        <f t="array" aca="1" ref="AC136" ca="1">IF(AND(Z136=0,Y136&gt;0, AA136&gt;0),INDIRECT(ADDRESS(MOD(ROW(Y136)-1,1500)+1,AA136,1,1,"rand_C")),IF(ISBLANK(AA136),-1,0))</f>
        <v>0</v>
      </c>
      <c r="AD136" s="16">
        <f t="shared" si="39"/>
        <v>1</v>
      </c>
      <c r="AE136" s="16">
        <v>1</v>
      </c>
      <c r="AF136" s="16">
        <v>1</v>
      </c>
      <c r="AG136" s="16" t="s">
        <v>5023</v>
      </c>
      <c r="AH136" s="16">
        <f t="shared" si="40"/>
        <v>1</v>
      </c>
      <c r="AI136" s="16">
        <v>-1</v>
      </c>
      <c r="AJ136" s="16">
        <v>-1</v>
      </c>
      <c r="AK136" s="16">
        <f t="shared" si="41"/>
        <v>-1</v>
      </c>
      <c r="AL136" s="16">
        <v>-1</v>
      </c>
      <c r="AM136" s="16">
        <f t="shared" si="42"/>
        <v>-1</v>
      </c>
      <c r="AN136" s="16">
        <f t="shared" si="43"/>
        <v>0</v>
      </c>
      <c r="AO136" s="16">
        <v>-1</v>
      </c>
      <c r="AP136" s="16">
        <v>1</v>
      </c>
      <c r="AQ136" s="16">
        <v>0</v>
      </c>
      <c r="AR136" s="16" t="s">
        <v>5025</v>
      </c>
    </row>
    <row r="137" spans="1:44" x14ac:dyDescent="0.2">
      <c r="A137" s="15" t="s">
        <v>4311</v>
      </c>
      <c r="B137" s="4" t="str">
        <f>VLOOKUP(A137, PaperMeta!A$1:O$750, 6,FALSE)</f>
        <v>The new identity theft: Perceptions of cultural appropriation in intergroup contexts.</v>
      </c>
      <c r="C137" s="15">
        <f>VLOOKUP(A137, PaperMeta!A$1:O$750, 2,FALSE)</f>
        <v>1</v>
      </c>
      <c r="D137" s="16">
        <v>4</v>
      </c>
      <c r="E137" s="20" t="s">
        <v>5112</v>
      </c>
      <c r="F137" s="16">
        <f>VLOOKUP($A137, ResearchPaper!$A$1:$L$750,11,FALSE)</f>
        <v>1</v>
      </c>
      <c r="G137" s="16">
        <f>VLOOKUP($A137, ResearchPaper!$A$1:$L$750,11,FALSE)</f>
        <v>1</v>
      </c>
      <c r="H137" s="16" t="s">
        <v>5231</v>
      </c>
      <c r="I137" s="16">
        <v>3</v>
      </c>
      <c r="J137" s="16">
        <v>2</v>
      </c>
      <c r="K137" s="16">
        <v>1</v>
      </c>
      <c r="L137" s="16">
        <f t="shared" si="35"/>
        <v>1</v>
      </c>
      <c r="M137" s="16" t="s">
        <v>5023</v>
      </c>
      <c r="N137" s="16">
        <f t="shared" si="33"/>
        <v>1</v>
      </c>
      <c r="O137" s="16">
        <v>0</v>
      </c>
      <c r="P137" s="16">
        <v>0</v>
      </c>
      <c r="Q137" s="16">
        <v>0</v>
      </c>
      <c r="R137" s="16" cm="1">
        <f t="array" aca="1" ref="R137" ca="1">IF(P137&gt;0,INDIRECT(ADDRESS(MOD(ROW(O137)-1,1500)+1,P137,1,1,"rand_B")),IF(ISBLANK(P137),-1,0))</f>
        <v>0</v>
      </c>
      <c r="S137" s="16" cm="1">
        <f t="array" aca="1" ref="S137" ca="1">IF(AND(P137=0,O137&gt;0,Q137&gt;0),INDIRECT(ADDRESS(MOD(ROW(O137)-1,1500)+1,Q137,1,1,"rand_B")),IF(ISBLANK(Q137),-1,0))</f>
        <v>0</v>
      </c>
      <c r="T137" s="16">
        <f t="shared" si="36"/>
        <v>-1</v>
      </c>
      <c r="U137" s="16" t="s">
        <v>5024</v>
      </c>
      <c r="V137" s="16">
        <v>-1</v>
      </c>
      <c r="W137" s="16" t="s">
        <v>5024</v>
      </c>
      <c r="X137" s="16">
        <f t="shared" si="37"/>
        <v>-1</v>
      </c>
      <c r="Y137" s="16">
        <f t="shared" si="38"/>
        <v>3</v>
      </c>
      <c r="Z137" s="16">
        <v>0</v>
      </c>
      <c r="AA137" s="16">
        <v>3</v>
      </c>
      <c r="AB137" s="16" cm="1">
        <f t="array" aca="1" ref="AB137" ca="1">IF(Z137&gt;0,INDIRECT(ADDRESS(MOD(ROW(Y137)-1,1500)+1,Z137,1,1,"rand_C")),IF(ISBLANK(Z137),-1,0))</f>
        <v>0</v>
      </c>
      <c r="AC137" s="16" t="e" cm="1">
        <f t="array" aca="1" ref="AC137" ca="1">IF(AND(Z137=0,Y137&gt;0, AA137&gt;0),INDIRECT(ADDRESS(MOD(ROW(Y137)-1,1500)+1,AA137,1,1,"rand_C")),IF(ISBLANK(AA137),-1,0))</f>
        <v>#VALUE!</v>
      </c>
      <c r="AD137" s="16">
        <f t="shared" si="39"/>
        <v>0</v>
      </c>
      <c r="AE137" s="16" t="s">
        <v>5201</v>
      </c>
      <c r="AF137" s="16">
        <v>0</v>
      </c>
      <c r="AG137" s="16" t="s">
        <v>5024</v>
      </c>
      <c r="AH137" s="16">
        <f t="shared" si="40"/>
        <v>-1</v>
      </c>
      <c r="AI137" s="16">
        <v>0</v>
      </c>
      <c r="AJ137" s="16">
        <v>1</v>
      </c>
      <c r="AK137" s="16">
        <f t="shared" si="41"/>
        <v>-1</v>
      </c>
      <c r="AL137" s="16">
        <v>0</v>
      </c>
      <c r="AM137" s="16">
        <f t="shared" si="42"/>
        <v>0</v>
      </c>
      <c r="AN137" s="16">
        <f t="shared" si="43"/>
        <v>0</v>
      </c>
      <c r="AO137" s="16">
        <v>-1</v>
      </c>
      <c r="AP137" s="16">
        <v>1</v>
      </c>
      <c r="AQ137" s="16">
        <v>0</v>
      </c>
      <c r="AR137" s="16" t="s">
        <v>5025</v>
      </c>
    </row>
    <row r="138" spans="1:44" x14ac:dyDescent="0.2">
      <c r="A138" s="16" t="s">
        <v>4311</v>
      </c>
      <c r="B138" s="4" t="str">
        <f>VLOOKUP(A138, PaperMeta!A$1:O$750, 6,FALSE)</f>
        <v>The new identity theft: Perceptions of cultural appropriation in intergroup contexts.</v>
      </c>
      <c r="C138" s="15">
        <f>VLOOKUP(A138, PaperMeta!A$1:O$750, 2,FALSE)</f>
        <v>1</v>
      </c>
      <c r="D138" s="16">
        <v>4</v>
      </c>
      <c r="E138" s="20" t="s">
        <v>5198</v>
      </c>
      <c r="F138" s="16">
        <f>VLOOKUP($A138, ResearchPaper!$A$1:$L$750,11,FALSE)</f>
        <v>1</v>
      </c>
      <c r="G138" s="16">
        <f>VLOOKUP($A138, ResearchPaper!$A$1:$L$750,11,FALSE)</f>
        <v>1</v>
      </c>
      <c r="H138" s="16" t="s">
        <v>5074</v>
      </c>
      <c r="I138" s="16">
        <v>3</v>
      </c>
      <c r="J138" s="16">
        <v>2</v>
      </c>
      <c r="K138" s="16">
        <v>0</v>
      </c>
      <c r="L138" s="16">
        <f t="shared" si="35"/>
        <v>1</v>
      </c>
      <c r="M138" s="16" t="s">
        <v>5023</v>
      </c>
      <c r="N138" s="16">
        <f t="shared" si="33"/>
        <v>0</v>
      </c>
      <c r="O138" s="16">
        <v>0</v>
      </c>
      <c r="P138" s="16">
        <v>0</v>
      </c>
      <c r="Q138" s="16">
        <v>0</v>
      </c>
      <c r="R138" s="16" cm="1">
        <f t="array" aca="1" ref="R138" ca="1">IF(P138&gt;0,INDIRECT(ADDRESS(MOD(ROW(O138)-1,1500)+1,P138,1,1,"rand_B")),IF(ISBLANK(P138),-1,0))</f>
        <v>0</v>
      </c>
      <c r="S138" s="16" cm="1">
        <f t="array" aca="1" ref="S138" ca="1">IF(AND(P138=0,O138&gt;0,Q138&gt;0),INDIRECT(ADDRESS(MOD(ROW(O138)-1,1500)+1,Q138,1,1,"rand_B")),IF(ISBLANK(Q138),-1,0))</f>
        <v>0</v>
      </c>
      <c r="T138" s="16">
        <f t="shared" si="36"/>
        <v>-1</v>
      </c>
      <c r="U138" s="16" t="s">
        <v>5024</v>
      </c>
      <c r="V138" s="16">
        <v>-1</v>
      </c>
      <c r="W138" s="16" t="s">
        <v>5024</v>
      </c>
      <c r="X138" s="16">
        <f t="shared" si="37"/>
        <v>-1</v>
      </c>
      <c r="Y138" s="16">
        <f t="shared" si="38"/>
        <v>3</v>
      </c>
      <c r="Z138" s="16">
        <v>1</v>
      </c>
      <c r="AA138" s="16">
        <v>0</v>
      </c>
      <c r="AB138" s="16" t="e" cm="1">
        <f t="array" aca="1" ref="AB138" ca="1">IF(Z138&gt;0,INDIRECT(ADDRESS(MOD(ROW(Y138)-1,1500)+1,Z138,1,1,"rand_C")),IF(ISBLANK(Z138),-1,0))</f>
        <v>#VALUE!</v>
      </c>
      <c r="AC138" s="16" cm="1">
        <f t="array" aca="1" ref="AC138" ca="1">IF(AND(Z138=0,Y138&gt;0, AA138&gt;0),INDIRECT(ADDRESS(MOD(ROW(Y138)-1,1500)+1,AA138,1,1,"rand_C")),IF(ISBLANK(AA138),-1,0))</f>
        <v>0</v>
      </c>
      <c r="AD138" s="16">
        <f t="shared" si="39"/>
        <v>1</v>
      </c>
      <c r="AE138" s="16">
        <v>1</v>
      </c>
      <c r="AF138" s="16">
        <v>1</v>
      </c>
      <c r="AG138" s="16" t="s">
        <v>5023</v>
      </c>
      <c r="AH138" s="16">
        <f t="shared" si="40"/>
        <v>1</v>
      </c>
      <c r="AI138" s="16">
        <v>-1</v>
      </c>
      <c r="AJ138" s="16">
        <v>-1</v>
      </c>
      <c r="AK138" s="16">
        <f t="shared" si="41"/>
        <v>-1</v>
      </c>
      <c r="AL138" s="16">
        <v>-1</v>
      </c>
      <c r="AM138" s="16">
        <f t="shared" si="42"/>
        <v>-1</v>
      </c>
      <c r="AN138" s="16">
        <f t="shared" si="43"/>
        <v>0</v>
      </c>
      <c r="AO138" s="16">
        <v>-1</v>
      </c>
      <c r="AP138" s="16">
        <v>0</v>
      </c>
      <c r="AQ138" s="16">
        <v>0</v>
      </c>
      <c r="AR138" s="16" t="s">
        <v>5025</v>
      </c>
    </row>
    <row r="139" spans="1:44" x14ac:dyDescent="0.2">
      <c r="A139" s="15" t="s">
        <v>4311</v>
      </c>
      <c r="B139" s="4" t="str">
        <f>VLOOKUP(A139, PaperMeta!A$1:O$750, 6,FALSE)</f>
        <v>The new identity theft: Perceptions of cultural appropriation in intergroup contexts.</v>
      </c>
      <c r="C139" s="15">
        <f>VLOOKUP(A139, PaperMeta!A$1:O$750, 2,FALSE)</f>
        <v>1</v>
      </c>
      <c r="D139" s="16">
        <v>4</v>
      </c>
      <c r="E139" s="20" t="s">
        <v>5184</v>
      </c>
      <c r="F139" s="16">
        <f>VLOOKUP($A139, ResearchPaper!$A$1:$L$750,11,FALSE)</f>
        <v>1</v>
      </c>
      <c r="G139" s="16">
        <f>VLOOKUP($A139, ResearchPaper!$A$1:$L$750,11,FALSE)</f>
        <v>1</v>
      </c>
      <c r="H139" s="16" t="s">
        <v>5231</v>
      </c>
      <c r="I139" s="16">
        <v>3</v>
      </c>
      <c r="J139" s="16">
        <v>2</v>
      </c>
      <c r="K139" s="16">
        <v>1</v>
      </c>
      <c r="L139" s="16">
        <f t="shared" si="35"/>
        <v>1</v>
      </c>
      <c r="M139" s="16" t="s">
        <v>5023</v>
      </c>
      <c r="N139" s="16">
        <f t="shared" si="33"/>
        <v>1</v>
      </c>
      <c r="O139" s="16">
        <v>0</v>
      </c>
      <c r="P139" s="16">
        <v>0</v>
      </c>
      <c r="Q139" s="16">
        <v>0</v>
      </c>
      <c r="R139" s="16" cm="1">
        <f t="array" aca="1" ref="R139" ca="1">IF(P139&gt;0,INDIRECT(ADDRESS(MOD(ROW(O139)-1,1500)+1,P139,1,1,"rand_B")),IF(ISBLANK(P139),-1,0))</f>
        <v>0</v>
      </c>
      <c r="S139" s="16" cm="1">
        <f t="array" aca="1" ref="S139" ca="1">IF(AND(P139=0,O139&gt;0,Q139&gt;0),INDIRECT(ADDRESS(MOD(ROW(O139)-1,1500)+1,Q139,1,1,"rand_B")),IF(ISBLANK(Q139),-1,0))</f>
        <v>0</v>
      </c>
      <c r="T139" s="16">
        <f t="shared" si="36"/>
        <v>-1</v>
      </c>
      <c r="U139" s="16" t="s">
        <v>5024</v>
      </c>
      <c r="V139" s="16">
        <v>-1</v>
      </c>
      <c r="W139" s="16" t="s">
        <v>5024</v>
      </c>
      <c r="X139" s="16">
        <f t="shared" si="37"/>
        <v>-1</v>
      </c>
      <c r="Y139" s="16">
        <f t="shared" si="38"/>
        <v>3</v>
      </c>
      <c r="Z139" s="16">
        <v>1</v>
      </c>
      <c r="AA139" s="16">
        <v>2</v>
      </c>
      <c r="AB139" s="16" t="e" cm="1">
        <f t="array" aca="1" ref="AB139" ca="1">IF(Z139&gt;0,INDIRECT(ADDRESS(MOD(ROW(Y139)-1,1500)+1,Z139,1,1,"rand_C")),IF(ISBLANK(Z139),-1,0))</f>
        <v>#VALUE!</v>
      </c>
      <c r="AC139" s="16" cm="1">
        <f t="array" aca="1" ref="AC139" ca="1">IF(AND(Z139=0,Y139&gt;0, AA139&gt;0),INDIRECT(ADDRESS(MOD(ROW(Y139)-1,1500)+1,AA139,1,1,"rand_C")),IF(ISBLANK(AA139),-1,0))</f>
        <v>0</v>
      </c>
      <c r="AD139" s="16">
        <f t="shared" si="39"/>
        <v>1</v>
      </c>
      <c r="AE139" s="16">
        <v>1</v>
      </c>
      <c r="AF139" s="16">
        <v>1</v>
      </c>
      <c r="AG139" s="16" t="s">
        <v>5023</v>
      </c>
      <c r="AH139" s="16">
        <f t="shared" si="40"/>
        <v>1</v>
      </c>
      <c r="AI139" s="16">
        <v>1</v>
      </c>
      <c r="AJ139" s="16">
        <v>1</v>
      </c>
      <c r="AK139" s="16">
        <f t="shared" si="41"/>
        <v>1</v>
      </c>
      <c r="AL139" s="16">
        <v>-1</v>
      </c>
      <c r="AM139" s="16">
        <f t="shared" si="42"/>
        <v>-1</v>
      </c>
      <c r="AN139" s="16">
        <f t="shared" si="43"/>
        <v>0</v>
      </c>
      <c r="AO139" s="16">
        <v>-1</v>
      </c>
      <c r="AP139" s="16">
        <v>1</v>
      </c>
      <c r="AQ139" s="16">
        <v>0</v>
      </c>
      <c r="AR139" s="16" t="s">
        <v>5025</v>
      </c>
    </row>
    <row r="140" spans="1:44" x14ac:dyDescent="0.2">
      <c r="A140" s="15" t="s">
        <v>4311</v>
      </c>
      <c r="B140" s="4" t="str">
        <f>VLOOKUP(A140, PaperMeta!A$1:O$750, 6,FALSE)</f>
        <v>The new identity theft: Perceptions of cultural appropriation in intergroup contexts.</v>
      </c>
      <c r="C140" s="15">
        <f>VLOOKUP(A140, PaperMeta!A$1:O$750, 2,FALSE)</f>
        <v>1</v>
      </c>
      <c r="D140" s="16">
        <v>4</v>
      </c>
      <c r="E140" s="20" t="s">
        <v>5185</v>
      </c>
      <c r="F140" s="16">
        <f>VLOOKUP($A140, ResearchPaper!$A$1:$L$750,11,FALSE)</f>
        <v>1</v>
      </c>
      <c r="G140" s="16">
        <f>VLOOKUP($A140, ResearchPaper!$A$1:$L$750,11,FALSE)</f>
        <v>1</v>
      </c>
      <c r="H140" s="16" t="s">
        <v>5231</v>
      </c>
      <c r="I140" s="16">
        <v>3</v>
      </c>
      <c r="J140" s="16">
        <v>2</v>
      </c>
      <c r="K140" s="16">
        <v>1</v>
      </c>
      <c r="L140" s="16">
        <f t="shared" si="35"/>
        <v>1</v>
      </c>
      <c r="M140" s="16" t="s">
        <v>5023</v>
      </c>
      <c r="N140" s="16">
        <f t="shared" si="33"/>
        <v>1</v>
      </c>
      <c r="O140" s="16">
        <v>0</v>
      </c>
      <c r="P140" s="16">
        <v>0</v>
      </c>
      <c r="Q140" s="16">
        <v>0</v>
      </c>
      <c r="R140" s="16" cm="1">
        <f t="array" aca="1" ref="R140" ca="1">IF(P140&gt;0,INDIRECT(ADDRESS(MOD(ROW(O140)-1,1500)+1,P140,1,1,"rand_B")),IF(ISBLANK(P140),-1,0))</f>
        <v>0</v>
      </c>
      <c r="S140" s="16" cm="1">
        <f t="array" aca="1" ref="S140" ca="1">IF(AND(P140=0,O140&gt;0,Q140&gt;0),INDIRECT(ADDRESS(MOD(ROW(O140)-1,1500)+1,Q140,1,1,"rand_B")),IF(ISBLANK(Q140),-1,0))</f>
        <v>0</v>
      </c>
      <c r="T140" s="16">
        <f t="shared" si="36"/>
        <v>-1</v>
      </c>
      <c r="U140" s="16" t="s">
        <v>5024</v>
      </c>
      <c r="V140" s="16">
        <v>-1</v>
      </c>
      <c r="W140" s="16" t="s">
        <v>5024</v>
      </c>
      <c r="X140" s="16">
        <f t="shared" si="37"/>
        <v>-1</v>
      </c>
      <c r="Y140" s="16">
        <f t="shared" si="38"/>
        <v>3</v>
      </c>
      <c r="Z140" s="16">
        <v>0</v>
      </c>
      <c r="AA140" s="16">
        <v>3</v>
      </c>
      <c r="AB140" s="16" cm="1">
        <f t="array" aca="1" ref="AB140" ca="1">IF(Z140&gt;0,INDIRECT(ADDRESS(MOD(ROW(Y140)-1,1500)+1,Z140,1,1,"rand_C")),IF(ISBLANK(Z140),-1,0))</f>
        <v>0</v>
      </c>
      <c r="AC140" s="16" t="e" cm="1">
        <f t="array" aca="1" ref="AC140" ca="1">IF(AND(Z140=0,Y140&gt;0, AA140&gt;0),INDIRECT(ADDRESS(MOD(ROW(Y140)-1,1500)+1,AA140,1,1,"rand_C")),IF(ISBLANK(AA140),-1,0))</f>
        <v>#VALUE!</v>
      </c>
      <c r="AD140" s="16">
        <f t="shared" si="39"/>
        <v>0</v>
      </c>
      <c r="AE140" s="16" t="s">
        <v>5204</v>
      </c>
      <c r="AF140" s="16">
        <v>0</v>
      </c>
      <c r="AG140" s="16" t="s">
        <v>5024</v>
      </c>
      <c r="AH140" s="16">
        <f t="shared" si="40"/>
        <v>-1</v>
      </c>
      <c r="AI140" s="16">
        <v>0</v>
      </c>
      <c r="AJ140" s="16">
        <v>-1</v>
      </c>
      <c r="AK140" s="16">
        <f t="shared" si="41"/>
        <v>-1</v>
      </c>
      <c r="AL140" s="16">
        <v>0</v>
      </c>
      <c r="AM140" s="16">
        <f t="shared" si="42"/>
        <v>0</v>
      </c>
      <c r="AN140" s="16">
        <f t="shared" si="43"/>
        <v>0</v>
      </c>
      <c r="AO140" s="16">
        <v>-1</v>
      </c>
      <c r="AP140" s="16">
        <v>1</v>
      </c>
      <c r="AQ140" s="16">
        <v>0</v>
      </c>
      <c r="AR140" s="16" t="s">
        <v>5025</v>
      </c>
    </row>
    <row r="141" spans="1:44" x14ac:dyDescent="0.2">
      <c r="A141" s="15" t="s">
        <v>4311</v>
      </c>
      <c r="B141" s="4" t="str">
        <f>VLOOKUP(A141, PaperMeta!A$1:O$750, 6,FALSE)</f>
        <v>The new identity theft: Perceptions of cultural appropriation in intergroup contexts.</v>
      </c>
      <c r="C141" s="15">
        <f>VLOOKUP(A141, PaperMeta!A$1:O$750, 2,FALSE)</f>
        <v>1</v>
      </c>
      <c r="D141" s="16">
        <v>5</v>
      </c>
      <c r="E141" s="20" t="s">
        <v>5183</v>
      </c>
      <c r="F141" s="16">
        <f>VLOOKUP($A141, ResearchPaper!$A$1:$L$750,11,FALSE)</f>
        <v>1</v>
      </c>
      <c r="G141" s="16">
        <f>VLOOKUP($A141, ResearchPaper!$A$1:$L$750,11,FALSE)</f>
        <v>1</v>
      </c>
      <c r="H141" s="16" t="s">
        <v>5231</v>
      </c>
      <c r="I141" s="16">
        <v>3</v>
      </c>
      <c r="J141" s="16">
        <v>2</v>
      </c>
      <c r="K141" s="16">
        <v>0</v>
      </c>
      <c r="L141" s="16">
        <f t="shared" si="35"/>
        <v>1</v>
      </c>
      <c r="M141" s="16" t="s">
        <v>5023</v>
      </c>
      <c r="N141" s="16">
        <f t="shared" si="33"/>
        <v>0</v>
      </c>
      <c r="O141" s="16">
        <v>0</v>
      </c>
      <c r="P141" s="16">
        <v>0</v>
      </c>
      <c r="Q141" s="16">
        <v>0</v>
      </c>
      <c r="R141" s="16" cm="1">
        <f t="array" aca="1" ref="R141" ca="1">IF(P141&gt;0,INDIRECT(ADDRESS(MOD(ROW(O141)-1,1500)+1,P141,1,1,"rand_B")),IF(ISBLANK(P141),-1,0))</f>
        <v>0</v>
      </c>
      <c r="S141" s="16" cm="1">
        <f t="array" aca="1" ref="S141" ca="1">IF(AND(P141=0,O141&gt;0,Q141&gt;0),INDIRECT(ADDRESS(MOD(ROW(O141)-1,1500)+1,Q141,1,1,"rand_B")),IF(ISBLANK(Q141),-1,0))</f>
        <v>0</v>
      </c>
      <c r="T141" s="16">
        <f t="shared" si="36"/>
        <v>-1</v>
      </c>
      <c r="U141" s="16" t="s">
        <v>5024</v>
      </c>
      <c r="V141" s="16">
        <v>-1</v>
      </c>
      <c r="W141" s="16" t="s">
        <v>5024</v>
      </c>
      <c r="X141" s="16">
        <f t="shared" si="37"/>
        <v>-1</v>
      </c>
      <c r="Y141" s="16">
        <f t="shared" si="38"/>
        <v>3</v>
      </c>
      <c r="Z141" s="16">
        <v>0</v>
      </c>
      <c r="AA141" s="16">
        <v>0</v>
      </c>
      <c r="AB141" s="16" cm="1">
        <f t="array" aca="1" ref="AB141" ca="1">IF(Z141&gt;0,INDIRECT(ADDRESS(MOD(ROW(Y141)-1,1500)+1,Z141,1,1,"rand_C")),IF(ISBLANK(Z141),-1,0))</f>
        <v>0</v>
      </c>
      <c r="AC141" s="16" cm="1">
        <f t="array" aca="1" ref="AC141" ca="1">IF(AND(Z141=0,Y141&gt;0, AA141&gt;0),INDIRECT(ADDRESS(MOD(ROW(Y141)-1,1500)+1,AA141,1,1,"rand_C")),IF(ISBLANK(AA141),-1,0))</f>
        <v>0</v>
      </c>
      <c r="AD141" s="16">
        <f t="shared" si="39"/>
        <v>0</v>
      </c>
      <c r="AE141" s="16" t="s">
        <v>5205</v>
      </c>
      <c r="AF141" s="16">
        <v>-1</v>
      </c>
      <c r="AG141" s="16" t="s">
        <v>5024</v>
      </c>
      <c r="AH141" s="16">
        <f t="shared" si="40"/>
        <v>-1</v>
      </c>
      <c r="AI141" s="16">
        <v>-1</v>
      </c>
      <c r="AJ141" s="16">
        <v>0</v>
      </c>
      <c r="AK141" s="16">
        <f t="shared" si="41"/>
        <v>-1</v>
      </c>
      <c r="AL141" s="16">
        <v>-1</v>
      </c>
      <c r="AM141" s="16">
        <f t="shared" si="42"/>
        <v>-1</v>
      </c>
      <c r="AN141" s="16">
        <f t="shared" si="43"/>
        <v>0</v>
      </c>
      <c r="AO141" s="16">
        <v>-1</v>
      </c>
      <c r="AP141" s="16">
        <v>1</v>
      </c>
      <c r="AQ141" s="16">
        <v>0</v>
      </c>
      <c r="AR141" s="16" t="s">
        <v>5025</v>
      </c>
    </row>
    <row r="142" spans="1:44" x14ac:dyDescent="0.2">
      <c r="A142" s="15" t="s">
        <v>4311</v>
      </c>
      <c r="B142" s="4" t="str">
        <f>VLOOKUP(A142, PaperMeta!A$1:O$750, 6,FALSE)</f>
        <v>The new identity theft: Perceptions of cultural appropriation in intergroup contexts.</v>
      </c>
      <c r="C142" s="15">
        <f>VLOOKUP(A142, PaperMeta!A$1:O$750, 2,FALSE)</f>
        <v>1</v>
      </c>
      <c r="D142" s="16">
        <v>5</v>
      </c>
      <c r="E142" s="20" t="s">
        <v>5184</v>
      </c>
      <c r="F142" s="16">
        <f>VLOOKUP($A142, ResearchPaper!$A$1:$L$750,11,FALSE)</f>
        <v>1</v>
      </c>
      <c r="G142" s="16">
        <f>VLOOKUP($A142, ResearchPaper!$A$1:$L$750,11,FALSE)</f>
        <v>1</v>
      </c>
      <c r="H142" s="16" t="s">
        <v>5231</v>
      </c>
      <c r="I142" s="16">
        <v>3</v>
      </c>
      <c r="J142" s="16">
        <v>2</v>
      </c>
      <c r="K142" s="16">
        <v>1</v>
      </c>
      <c r="L142" s="16">
        <f t="shared" si="35"/>
        <v>1</v>
      </c>
      <c r="M142" s="16" t="s">
        <v>5023</v>
      </c>
      <c r="N142" s="16">
        <f t="shared" si="33"/>
        <v>1</v>
      </c>
      <c r="O142" s="16">
        <v>0</v>
      </c>
      <c r="P142" s="16">
        <v>0</v>
      </c>
      <c r="Q142" s="16">
        <v>0</v>
      </c>
      <c r="R142" s="16" cm="1">
        <f t="array" aca="1" ref="R142" ca="1">IF(P142&gt;0,INDIRECT(ADDRESS(MOD(ROW(O142)-1,1500)+1,P142,1,1,"rand_B")),IF(ISBLANK(P142),-1,0))</f>
        <v>0</v>
      </c>
      <c r="S142" s="16" cm="1">
        <f t="array" aca="1" ref="S142" ca="1">IF(AND(P142=0,O142&gt;0,Q142&gt;0),INDIRECT(ADDRESS(MOD(ROW(O142)-1,1500)+1,Q142,1,1,"rand_B")),IF(ISBLANK(Q142),-1,0))</f>
        <v>0</v>
      </c>
      <c r="T142" s="16">
        <f t="shared" si="36"/>
        <v>-1</v>
      </c>
      <c r="U142" s="16" t="s">
        <v>5024</v>
      </c>
      <c r="V142" s="16">
        <v>-1</v>
      </c>
      <c r="W142" s="16" t="s">
        <v>5024</v>
      </c>
      <c r="X142" s="16">
        <f t="shared" si="37"/>
        <v>-1</v>
      </c>
      <c r="Y142" s="16">
        <f t="shared" si="38"/>
        <v>3</v>
      </c>
      <c r="Z142" s="16">
        <v>1</v>
      </c>
      <c r="AA142" s="16">
        <v>2</v>
      </c>
      <c r="AB142" s="16" t="e" cm="1">
        <f t="array" aca="1" ref="AB142" ca="1">IF(Z142&gt;0,INDIRECT(ADDRESS(MOD(ROW(Y142)-1,1500)+1,Z142,1,1,"rand_C")),IF(ISBLANK(Z142),-1,0))</f>
        <v>#VALUE!</v>
      </c>
      <c r="AC142" s="16" cm="1">
        <f t="array" aca="1" ref="AC142" ca="1">IF(AND(Z142=0,Y142&gt;0, AA142&gt;0),INDIRECT(ADDRESS(MOD(ROW(Y142)-1,1500)+1,AA142,1,1,"rand_C")),IF(ISBLANK(AA142),-1,0))</f>
        <v>0</v>
      </c>
      <c r="AD142" s="16">
        <f t="shared" si="39"/>
        <v>1</v>
      </c>
      <c r="AE142" s="16">
        <v>1</v>
      </c>
      <c r="AF142" s="16">
        <v>1</v>
      </c>
      <c r="AG142" s="16" t="s">
        <v>5023</v>
      </c>
      <c r="AH142" s="16">
        <f t="shared" si="40"/>
        <v>1</v>
      </c>
      <c r="AI142" s="16">
        <v>0</v>
      </c>
      <c r="AJ142" s="16">
        <v>-1</v>
      </c>
      <c r="AK142" s="16">
        <f t="shared" si="41"/>
        <v>-1</v>
      </c>
      <c r="AL142" s="16">
        <v>0</v>
      </c>
      <c r="AM142" s="16">
        <f t="shared" si="42"/>
        <v>0</v>
      </c>
      <c r="AN142" s="16">
        <f t="shared" si="43"/>
        <v>0</v>
      </c>
      <c r="AO142" s="16">
        <v>-1</v>
      </c>
      <c r="AP142" s="16">
        <v>1</v>
      </c>
      <c r="AQ142" s="16">
        <v>0</v>
      </c>
      <c r="AR142" s="16" t="s">
        <v>5025</v>
      </c>
    </row>
    <row r="143" spans="1:44" x14ac:dyDescent="0.2">
      <c r="A143" s="15" t="s">
        <v>4311</v>
      </c>
      <c r="B143" s="4" t="str">
        <f>VLOOKUP(A143, PaperMeta!A$1:O$750, 6,FALSE)</f>
        <v>The new identity theft: Perceptions of cultural appropriation in intergroup contexts.</v>
      </c>
      <c r="C143" s="15">
        <f>VLOOKUP(A143, PaperMeta!A$1:O$750, 2,FALSE)</f>
        <v>1</v>
      </c>
      <c r="D143" s="16">
        <v>5</v>
      </c>
      <c r="E143" s="20" t="s">
        <v>5185</v>
      </c>
      <c r="F143" s="16">
        <f>VLOOKUP($A143, ResearchPaper!$A$1:$L$750,11,FALSE)</f>
        <v>1</v>
      </c>
      <c r="G143" s="16">
        <f>VLOOKUP($A143, ResearchPaper!$A$1:$L$750,11,FALSE)</f>
        <v>1</v>
      </c>
      <c r="H143" s="16" t="s">
        <v>5231</v>
      </c>
      <c r="I143" s="16">
        <v>3</v>
      </c>
      <c r="J143" s="16">
        <v>2</v>
      </c>
      <c r="K143" s="16">
        <v>1</v>
      </c>
      <c r="L143" s="16">
        <f t="shared" si="35"/>
        <v>1</v>
      </c>
      <c r="M143" s="16" t="s">
        <v>5023</v>
      </c>
      <c r="N143" s="16">
        <f t="shared" si="33"/>
        <v>1</v>
      </c>
      <c r="O143" s="16">
        <v>0</v>
      </c>
      <c r="P143" s="16">
        <v>0</v>
      </c>
      <c r="Q143" s="16">
        <v>0</v>
      </c>
      <c r="R143" s="16" cm="1">
        <f t="array" aca="1" ref="R143" ca="1">IF(P143&gt;0,INDIRECT(ADDRESS(MOD(ROW(O143)-1,1500)+1,P143,1,1,"rand_B")),IF(ISBLANK(P143),-1,0))</f>
        <v>0</v>
      </c>
      <c r="S143" s="16" cm="1">
        <f t="array" aca="1" ref="S143" ca="1">IF(AND(P143=0,O143&gt;0,Q143&gt;0),INDIRECT(ADDRESS(MOD(ROW(O143)-1,1500)+1,Q143,1,1,"rand_B")),IF(ISBLANK(Q143),-1,0))</f>
        <v>0</v>
      </c>
      <c r="T143" s="16">
        <f t="shared" si="36"/>
        <v>-1</v>
      </c>
      <c r="U143" s="16" t="s">
        <v>5024</v>
      </c>
      <c r="V143" s="16">
        <v>-1</v>
      </c>
      <c r="W143" s="16" t="s">
        <v>5024</v>
      </c>
      <c r="X143" s="16">
        <f t="shared" si="37"/>
        <v>-1</v>
      </c>
      <c r="Y143" s="16">
        <f t="shared" si="38"/>
        <v>3</v>
      </c>
      <c r="Z143" s="16">
        <v>0</v>
      </c>
      <c r="AA143" s="16">
        <v>3</v>
      </c>
      <c r="AB143" s="16" cm="1">
        <f t="array" aca="1" ref="AB143" ca="1">IF(Z143&gt;0,INDIRECT(ADDRESS(MOD(ROW(Y143)-1,1500)+1,Z143,1,1,"rand_C")),IF(ISBLANK(Z143),-1,0))</f>
        <v>0</v>
      </c>
      <c r="AC143" s="16" t="e" cm="1">
        <f t="array" aca="1" ref="AC143" ca="1">IF(AND(Z143=0,Y143&gt;0, AA143&gt;0),INDIRECT(ADDRESS(MOD(ROW(Y143)-1,1500)+1,AA143,1,1,"rand_C")),IF(ISBLANK(AA143),-1,0))</f>
        <v>#VALUE!</v>
      </c>
      <c r="AD143" s="16">
        <f t="shared" si="39"/>
        <v>0</v>
      </c>
      <c r="AE143" s="16" t="s">
        <v>5205</v>
      </c>
      <c r="AF143" s="16">
        <v>0</v>
      </c>
      <c r="AG143" s="16" t="s">
        <v>5024</v>
      </c>
      <c r="AH143" s="16">
        <f t="shared" si="40"/>
        <v>-1</v>
      </c>
      <c r="AI143" s="16">
        <v>0</v>
      </c>
      <c r="AJ143" s="16">
        <v>-1</v>
      </c>
      <c r="AK143" s="16">
        <f t="shared" si="41"/>
        <v>-1</v>
      </c>
      <c r="AL143" s="16">
        <v>0</v>
      </c>
      <c r="AM143" s="16">
        <f t="shared" si="42"/>
        <v>0</v>
      </c>
      <c r="AN143" s="16">
        <f t="shared" si="43"/>
        <v>0</v>
      </c>
      <c r="AO143" s="16">
        <v>-1</v>
      </c>
      <c r="AP143" s="16">
        <v>1</v>
      </c>
      <c r="AQ143" s="16">
        <v>0</v>
      </c>
      <c r="AR143" s="16" t="s">
        <v>5025</v>
      </c>
    </row>
    <row r="144" spans="1:44" x14ac:dyDescent="0.2">
      <c r="A144" s="15" t="s">
        <v>4312</v>
      </c>
      <c r="B144" s="4" t="str">
        <f>VLOOKUP(A144, PaperMeta!A$1:O$750, 6,FALSE)</f>
        <v>I’m up here! Sexual objectification leads to feeling ostracized.</v>
      </c>
      <c r="C144" s="15">
        <f>VLOOKUP(A144, PaperMeta!A$1:O$750, 2,FALSE)</f>
        <v>1</v>
      </c>
      <c r="D144" s="16" t="s">
        <v>5223</v>
      </c>
      <c r="E144" s="20" t="s">
        <v>5119</v>
      </c>
      <c r="F144" s="16">
        <f>VLOOKUP($A144, ResearchPaper!$A$1:$L$750,11,FALSE)</f>
        <v>1</v>
      </c>
      <c r="G144" s="16">
        <f>VLOOKUP($A144, ResearchPaper!$A$1:$L$750,11,FALSE)</f>
        <v>1</v>
      </c>
      <c r="H144" s="16">
        <v>3</v>
      </c>
      <c r="I144" s="16">
        <v>1</v>
      </c>
      <c r="J144" s="16">
        <v>3</v>
      </c>
      <c r="K144" s="16">
        <v>-1</v>
      </c>
      <c r="L144" s="16">
        <f t="shared" si="35"/>
        <v>0</v>
      </c>
      <c r="M144" s="16" t="s">
        <v>5023</v>
      </c>
      <c r="N144" s="16">
        <f t="shared" si="33"/>
        <v>-1</v>
      </c>
      <c r="O144" s="16">
        <v>1</v>
      </c>
      <c r="P144" s="16">
        <v>1</v>
      </c>
      <c r="Q144" s="16">
        <v>0</v>
      </c>
      <c r="R144" s="16" t="e" cm="1">
        <f t="array" aca="1" ref="R144" ca="1">IF(P144&gt;0,INDIRECT(ADDRESS(MOD(ROW(O144)-1,1500)+1,P144,1,1,"rand_B")),IF(ISBLANK(P144),-1,0))</f>
        <v>#VALUE!</v>
      </c>
      <c r="S144" s="16" cm="1">
        <f t="array" aca="1" ref="S144" ca="1">IF(AND(P144=0,O144&gt;0,Q144&gt;0),INDIRECT(ADDRESS(MOD(ROW(O144)-1,1500)+1,Q144,1,1,"rand_B")),IF(ISBLANK(Q144),-1,0))</f>
        <v>0</v>
      </c>
      <c r="T144" s="16">
        <f t="shared" si="36"/>
        <v>1</v>
      </c>
      <c r="U144" s="16">
        <v>1</v>
      </c>
      <c r="V144" s="16">
        <v>1</v>
      </c>
      <c r="W144" s="16" t="s">
        <v>5121</v>
      </c>
      <c r="X144" s="16">
        <f t="shared" si="37"/>
        <v>1</v>
      </c>
      <c r="Y144" s="16">
        <f t="shared" si="38"/>
        <v>0</v>
      </c>
      <c r="Z144" s="16">
        <v>0</v>
      </c>
      <c r="AA144" s="16">
        <v>0</v>
      </c>
      <c r="AB144" s="16" cm="1">
        <f t="array" aca="1" ref="AB144" ca="1">IF(Z144&gt;0,INDIRECT(ADDRESS(MOD(ROW(Y144)-1,1500)+1,Z144,1,1,"rand_C")),IF(ISBLANK(Z144),-1,0))</f>
        <v>0</v>
      </c>
      <c r="AC144" s="16" cm="1">
        <f t="array" aca="1" ref="AC144" ca="1">IF(AND(Z144=0,Y144&gt;0, AA144&gt;0),INDIRECT(ADDRESS(MOD(ROW(Y144)-1,1500)+1,AA144,1,1,"rand_C")),IF(ISBLANK(AA144),-1,0))</f>
        <v>0</v>
      </c>
      <c r="AD144" s="16">
        <f t="shared" si="39"/>
        <v>-1</v>
      </c>
      <c r="AE144" s="16" t="s">
        <v>5024</v>
      </c>
      <c r="AF144" s="16">
        <v>-1</v>
      </c>
      <c r="AG144" s="16" t="s">
        <v>5024</v>
      </c>
      <c r="AH144" s="16">
        <f t="shared" si="40"/>
        <v>-1</v>
      </c>
      <c r="AI144" s="16">
        <v>-1</v>
      </c>
      <c r="AJ144" s="16">
        <v>-1</v>
      </c>
      <c r="AK144" s="16">
        <f t="shared" si="41"/>
        <v>-1</v>
      </c>
      <c r="AL144" s="16">
        <v>-1</v>
      </c>
      <c r="AM144" s="16">
        <f t="shared" si="42"/>
        <v>-1</v>
      </c>
      <c r="AN144" s="16">
        <f t="shared" si="43"/>
        <v>0</v>
      </c>
      <c r="AO144" s="16">
        <v>-1</v>
      </c>
      <c r="AP144" s="16">
        <v>0</v>
      </c>
      <c r="AQ144" s="16">
        <v>0</v>
      </c>
      <c r="AR144" s="16" t="s">
        <v>5025</v>
      </c>
    </row>
    <row r="145" spans="1:44" x14ac:dyDescent="0.2">
      <c r="A145" s="15" t="s">
        <v>4312</v>
      </c>
      <c r="B145" s="4" t="str">
        <f>VLOOKUP(A145, PaperMeta!A$1:O$750, 6,FALSE)</f>
        <v>I’m up here! Sexual objectification leads to feeling ostracized.</v>
      </c>
      <c r="C145" s="15">
        <f>VLOOKUP(A145, PaperMeta!A$1:O$750, 2,FALSE)</f>
        <v>1</v>
      </c>
      <c r="D145" s="16" t="s">
        <v>5223</v>
      </c>
      <c r="E145" s="20" t="s">
        <v>5120</v>
      </c>
      <c r="F145" s="16">
        <f>VLOOKUP($A145, ResearchPaper!$A$1:$L$750,11,FALSE)</f>
        <v>1</v>
      </c>
      <c r="G145" s="16">
        <f>VLOOKUP($A145, ResearchPaper!$A$1:$L$750,11,FALSE)</f>
        <v>1</v>
      </c>
      <c r="H145" s="16">
        <v>3</v>
      </c>
      <c r="I145" s="16">
        <v>1</v>
      </c>
      <c r="J145" s="16">
        <v>3</v>
      </c>
      <c r="K145" s="16">
        <v>-1</v>
      </c>
      <c r="L145" s="16">
        <f t="shared" si="35"/>
        <v>0</v>
      </c>
      <c r="M145" s="16" t="s">
        <v>5023</v>
      </c>
      <c r="N145" s="16">
        <f t="shared" si="33"/>
        <v>-1</v>
      </c>
      <c r="O145" s="16">
        <v>1</v>
      </c>
      <c r="P145" s="16">
        <v>1</v>
      </c>
      <c r="Q145" s="16">
        <v>0</v>
      </c>
      <c r="R145" s="16" t="e" cm="1">
        <f t="array" aca="1" ref="R145" ca="1">IF(P145&gt;0,INDIRECT(ADDRESS(MOD(ROW(O145)-1,1500)+1,P145,1,1,"rand_B")),IF(ISBLANK(P145),-1,0))</f>
        <v>#VALUE!</v>
      </c>
      <c r="S145" s="16" cm="1">
        <f t="array" aca="1" ref="S145" ca="1">IF(AND(P145=0,O145&gt;0,Q145&gt;0),INDIRECT(ADDRESS(MOD(ROW(O145)-1,1500)+1,Q145,1,1,"rand_B")),IF(ISBLANK(Q145),-1,0))</f>
        <v>0</v>
      </c>
      <c r="T145" s="16">
        <f t="shared" si="36"/>
        <v>1</v>
      </c>
      <c r="U145" s="16">
        <v>1</v>
      </c>
      <c r="V145" s="16">
        <v>1</v>
      </c>
      <c r="W145" s="16" t="s">
        <v>5121</v>
      </c>
      <c r="X145" s="16">
        <f t="shared" si="37"/>
        <v>1</v>
      </c>
      <c r="Y145" s="16">
        <f t="shared" si="38"/>
        <v>0</v>
      </c>
      <c r="Z145" s="16">
        <v>0</v>
      </c>
      <c r="AA145" s="16">
        <v>0</v>
      </c>
      <c r="AB145" s="16" cm="1">
        <f t="array" aca="1" ref="AB145" ca="1">IF(Z145&gt;0,INDIRECT(ADDRESS(MOD(ROW(Y145)-1,1500)+1,Z145,1,1,"rand_C")),IF(ISBLANK(Z145),-1,0))</f>
        <v>0</v>
      </c>
      <c r="AC145" s="16" cm="1">
        <f t="array" aca="1" ref="AC145" ca="1">IF(AND(Z145=0,Y145&gt;0, AA145&gt;0),INDIRECT(ADDRESS(MOD(ROW(Y145)-1,1500)+1,AA145,1,1,"rand_C")),IF(ISBLANK(AA145),-1,0))</f>
        <v>0</v>
      </c>
      <c r="AD145" s="16">
        <f t="shared" si="39"/>
        <v>-1</v>
      </c>
      <c r="AE145" s="16" t="s">
        <v>5024</v>
      </c>
      <c r="AF145" s="16">
        <v>-1</v>
      </c>
      <c r="AG145" s="16" t="s">
        <v>5024</v>
      </c>
      <c r="AH145" s="16">
        <f t="shared" si="40"/>
        <v>-1</v>
      </c>
      <c r="AI145" s="16">
        <v>-1</v>
      </c>
      <c r="AJ145" s="16">
        <v>-1</v>
      </c>
      <c r="AK145" s="16">
        <f t="shared" si="41"/>
        <v>-1</v>
      </c>
      <c r="AL145" s="16">
        <v>-1</v>
      </c>
      <c r="AM145" s="16">
        <f t="shared" si="42"/>
        <v>-1</v>
      </c>
      <c r="AN145" s="16">
        <f t="shared" si="43"/>
        <v>0</v>
      </c>
      <c r="AO145" s="16">
        <v>-1</v>
      </c>
      <c r="AP145" s="16">
        <v>0</v>
      </c>
      <c r="AQ145" s="16">
        <v>0</v>
      </c>
      <c r="AR145" s="16" t="s">
        <v>5025</v>
      </c>
    </row>
    <row r="146" spans="1:44" x14ac:dyDescent="0.2">
      <c r="A146" s="15" t="s">
        <v>4312</v>
      </c>
      <c r="B146" s="4" t="str">
        <f>VLOOKUP(A146, PaperMeta!A$1:O$750, 6,FALSE)</f>
        <v>I’m up here! Sexual objectification leads to feeling ostracized.</v>
      </c>
      <c r="C146" s="15">
        <f>VLOOKUP(A146, PaperMeta!A$1:O$750, 2,FALSE)</f>
        <v>1</v>
      </c>
      <c r="D146" s="16" t="s">
        <v>5223</v>
      </c>
      <c r="E146" s="20" t="s">
        <v>5122</v>
      </c>
      <c r="F146" s="16">
        <f>VLOOKUP($A146, ResearchPaper!$A$1:$L$750,11,FALSE)</f>
        <v>1</v>
      </c>
      <c r="G146" s="16">
        <f>VLOOKUP($A146, ResearchPaper!$A$1:$L$750,11,FALSE)</f>
        <v>1</v>
      </c>
      <c r="H146" s="16">
        <v>3</v>
      </c>
      <c r="I146" s="16">
        <v>1</v>
      </c>
      <c r="J146" s="16">
        <v>3</v>
      </c>
      <c r="K146" s="16">
        <v>-1</v>
      </c>
      <c r="L146" s="16">
        <f t="shared" si="35"/>
        <v>0</v>
      </c>
      <c r="M146" s="16" t="s">
        <v>5023</v>
      </c>
      <c r="N146" s="16">
        <f t="shared" si="33"/>
        <v>-1</v>
      </c>
      <c r="O146" s="16">
        <v>1</v>
      </c>
      <c r="P146" s="16">
        <v>1</v>
      </c>
      <c r="Q146" s="16">
        <v>0</v>
      </c>
      <c r="R146" s="16" t="e" cm="1">
        <f t="array" aca="1" ref="R146" ca="1">IF(P146&gt;0,INDIRECT(ADDRESS(MOD(ROW(O146)-1,1500)+1,P146,1,1,"rand_B")),IF(ISBLANK(P146),-1,0))</f>
        <v>#VALUE!</v>
      </c>
      <c r="S146" s="16" cm="1">
        <f t="array" aca="1" ref="S146" ca="1">IF(AND(P146=0,O146&gt;0,Q146&gt;0),INDIRECT(ADDRESS(MOD(ROW(O146)-1,1500)+1,Q146,1,1,"rand_B")),IF(ISBLANK(Q146),-1,0))</f>
        <v>0</v>
      </c>
      <c r="T146" s="16">
        <f t="shared" si="36"/>
        <v>1</v>
      </c>
      <c r="U146" s="16">
        <v>1</v>
      </c>
      <c r="V146" s="16">
        <v>1</v>
      </c>
      <c r="W146" s="16" t="s">
        <v>5121</v>
      </c>
      <c r="X146" s="16">
        <f t="shared" si="37"/>
        <v>1</v>
      </c>
      <c r="Y146" s="16">
        <f t="shared" si="38"/>
        <v>0</v>
      </c>
      <c r="Z146" s="16">
        <v>0</v>
      </c>
      <c r="AA146" s="16">
        <v>0</v>
      </c>
      <c r="AB146" s="16" cm="1">
        <f t="array" aca="1" ref="AB146" ca="1">IF(Z146&gt;0,INDIRECT(ADDRESS(MOD(ROW(Y146)-1,1500)+1,Z146,1,1,"rand_C")),IF(ISBLANK(Z146),-1,0))</f>
        <v>0</v>
      </c>
      <c r="AC146" s="16" cm="1">
        <f t="array" aca="1" ref="AC146" ca="1">IF(AND(Z146=0,Y146&gt;0, AA146&gt;0),INDIRECT(ADDRESS(MOD(ROW(Y146)-1,1500)+1,AA146,1,1,"rand_C")),IF(ISBLANK(AA146),-1,0))</f>
        <v>0</v>
      </c>
      <c r="AD146" s="16">
        <f t="shared" si="39"/>
        <v>-1</v>
      </c>
      <c r="AE146" s="16" t="s">
        <v>5024</v>
      </c>
      <c r="AF146" s="16">
        <v>-1</v>
      </c>
      <c r="AG146" s="16" t="s">
        <v>5024</v>
      </c>
      <c r="AH146" s="16">
        <f t="shared" si="40"/>
        <v>-1</v>
      </c>
      <c r="AI146" s="16">
        <v>-1</v>
      </c>
      <c r="AJ146" s="16">
        <v>-1</v>
      </c>
      <c r="AK146" s="16">
        <f t="shared" si="41"/>
        <v>-1</v>
      </c>
      <c r="AL146" s="16">
        <v>-1</v>
      </c>
      <c r="AM146" s="16">
        <f t="shared" si="42"/>
        <v>-1</v>
      </c>
      <c r="AN146" s="16">
        <f t="shared" si="43"/>
        <v>0</v>
      </c>
      <c r="AO146" s="16">
        <v>-1</v>
      </c>
      <c r="AP146" s="16">
        <v>0</v>
      </c>
      <c r="AQ146" s="16">
        <v>0</v>
      </c>
      <c r="AR146" s="16" t="s">
        <v>5025</v>
      </c>
    </row>
    <row r="147" spans="1:44" x14ac:dyDescent="0.2">
      <c r="A147" s="15" t="s">
        <v>4312</v>
      </c>
      <c r="B147" s="4" t="str">
        <f>VLOOKUP(A147, PaperMeta!A$1:O$750, 6,FALSE)</f>
        <v>I’m up here! Sexual objectification leads to feeling ostracized.</v>
      </c>
      <c r="C147" s="15">
        <f>VLOOKUP(A147, PaperMeta!A$1:O$750, 2,FALSE)</f>
        <v>1</v>
      </c>
      <c r="D147" s="16" t="s">
        <v>5223</v>
      </c>
      <c r="E147" s="20" t="s">
        <v>5123</v>
      </c>
      <c r="F147" s="16">
        <f>VLOOKUP($A147, ResearchPaper!$A$1:$L$750,11,FALSE)</f>
        <v>1</v>
      </c>
      <c r="G147" s="16">
        <f>VLOOKUP($A147, ResearchPaper!$A$1:$L$750,11,FALSE)</f>
        <v>1</v>
      </c>
      <c r="H147" s="16">
        <v>3</v>
      </c>
      <c r="I147" s="16">
        <v>1</v>
      </c>
      <c r="J147" s="16">
        <v>3</v>
      </c>
      <c r="K147" s="16">
        <v>-1</v>
      </c>
      <c r="L147" s="16">
        <f t="shared" si="35"/>
        <v>0</v>
      </c>
      <c r="M147" s="16" t="s">
        <v>5023</v>
      </c>
      <c r="N147" s="16">
        <f t="shared" si="33"/>
        <v>-1</v>
      </c>
      <c r="O147" s="16">
        <v>1</v>
      </c>
      <c r="P147" s="16">
        <v>1</v>
      </c>
      <c r="Q147" s="16">
        <v>0</v>
      </c>
      <c r="R147" s="16" t="e" cm="1">
        <f t="array" aca="1" ref="R147" ca="1">IF(P147&gt;0,INDIRECT(ADDRESS(MOD(ROW(O147)-1,1500)+1,P147,1,1,"rand_B")),IF(ISBLANK(P147),-1,0))</f>
        <v>#VALUE!</v>
      </c>
      <c r="S147" s="16" cm="1">
        <f t="array" aca="1" ref="S147" ca="1">IF(AND(P147=0,O147&gt;0,Q147&gt;0),INDIRECT(ADDRESS(MOD(ROW(O147)-1,1500)+1,Q147,1,1,"rand_B")),IF(ISBLANK(Q147),-1,0))</f>
        <v>0</v>
      </c>
      <c r="T147" s="16">
        <f t="shared" si="36"/>
        <v>1</v>
      </c>
      <c r="U147" s="16">
        <v>1</v>
      </c>
      <c r="V147" s="16">
        <v>1</v>
      </c>
      <c r="W147" s="16" t="s">
        <v>5121</v>
      </c>
      <c r="X147" s="16">
        <f t="shared" si="37"/>
        <v>1</v>
      </c>
      <c r="Y147" s="16">
        <f t="shared" si="38"/>
        <v>0</v>
      </c>
      <c r="Z147" s="16">
        <v>0</v>
      </c>
      <c r="AA147" s="16">
        <v>0</v>
      </c>
      <c r="AB147" s="16" cm="1">
        <f t="array" aca="1" ref="AB147" ca="1">IF(Z147&gt;0,INDIRECT(ADDRESS(MOD(ROW(Y147)-1,1500)+1,Z147,1,1,"rand_C")),IF(ISBLANK(Z147),-1,0))</f>
        <v>0</v>
      </c>
      <c r="AC147" s="16" cm="1">
        <f t="array" aca="1" ref="AC147" ca="1">IF(AND(Z147=0,Y147&gt;0, AA147&gt;0),INDIRECT(ADDRESS(MOD(ROW(Y147)-1,1500)+1,AA147,1,1,"rand_C")),IF(ISBLANK(AA147),-1,0))</f>
        <v>0</v>
      </c>
      <c r="AD147" s="16">
        <f t="shared" si="39"/>
        <v>-1</v>
      </c>
      <c r="AE147" s="16" t="s">
        <v>5024</v>
      </c>
      <c r="AF147" s="16">
        <v>-1</v>
      </c>
      <c r="AG147" s="16" t="s">
        <v>5024</v>
      </c>
      <c r="AH147" s="16">
        <f t="shared" si="40"/>
        <v>-1</v>
      </c>
      <c r="AI147" s="16">
        <v>-1</v>
      </c>
      <c r="AJ147" s="16">
        <v>-1</v>
      </c>
      <c r="AK147" s="16">
        <f t="shared" si="41"/>
        <v>-1</v>
      </c>
      <c r="AL147" s="16">
        <v>-1</v>
      </c>
      <c r="AM147" s="16">
        <f t="shared" si="42"/>
        <v>-1</v>
      </c>
      <c r="AN147" s="16">
        <f t="shared" si="43"/>
        <v>0</v>
      </c>
      <c r="AO147" s="16">
        <v>-1</v>
      </c>
      <c r="AP147" s="16">
        <v>0</v>
      </c>
      <c r="AQ147" s="16">
        <v>0</v>
      </c>
      <c r="AR147" s="16" t="s">
        <v>5025</v>
      </c>
    </row>
    <row r="148" spans="1:44" x14ac:dyDescent="0.2">
      <c r="A148" s="15" t="s">
        <v>4312</v>
      </c>
      <c r="B148" s="4" t="str">
        <f>VLOOKUP(A148, PaperMeta!A$1:O$750, 6,FALSE)</f>
        <v>I’m up here! Sexual objectification leads to feeling ostracized.</v>
      </c>
      <c r="C148" s="15">
        <f>VLOOKUP(A148, PaperMeta!A$1:O$750, 2,FALSE)</f>
        <v>1</v>
      </c>
      <c r="D148" s="16" t="s">
        <v>5223</v>
      </c>
      <c r="E148" s="20" t="s">
        <v>5124</v>
      </c>
      <c r="F148" s="16">
        <f>VLOOKUP($A148, ResearchPaper!$A$1:$L$750,11,FALSE)</f>
        <v>1</v>
      </c>
      <c r="G148" s="16">
        <f>VLOOKUP($A148, ResearchPaper!$A$1:$L$750,11,FALSE)</f>
        <v>1</v>
      </c>
      <c r="H148" s="16">
        <v>3</v>
      </c>
      <c r="I148" s="16">
        <v>1</v>
      </c>
      <c r="J148" s="16">
        <v>3</v>
      </c>
      <c r="K148" s="16">
        <v>-1</v>
      </c>
      <c r="L148" s="16">
        <f t="shared" si="35"/>
        <v>0</v>
      </c>
      <c r="M148" s="16" t="s">
        <v>5023</v>
      </c>
      <c r="N148" s="16">
        <f t="shared" si="33"/>
        <v>-1</v>
      </c>
      <c r="O148" s="16">
        <v>1</v>
      </c>
      <c r="P148" s="16">
        <v>1</v>
      </c>
      <c r="Q148" s="16">
        <v>0</v>
      </c>
      <c r="R148" s="16" t="e" cm="1">
        <f t="array" aca="1" ref="R148" ca="1">IF(P148&gt;0,INDIRECT(ADDRESS(MOD(ROW(O148)-1,1500)+1,P148,1,1,"rand_B")),IF(ISBLANK(P148),-1,0))</f>
        <v>#VALUE!</v>
      </c>
      <c r="S148" s="16" cm="1">
        <f t="array" aca="1" ref="S148" ca="1">IF(AND(P148=0,O148&gt;0,Q148&gt;0),INDIRECT(ADDRESS(MOD(ROW(O148)-1,1500)+1,Q148,1,1,"rand_B")),IF(ISBLANK(Q148),-1,0))</f>
        <v>0</v>
      </c>
      <c r="T148" s="16">
        <f t="shared" si="36"/>
        <v>1</v>
      </c>
      <c r="U148" s="16">
        <v>1</v>
      </c>
      <c r="V148" s="16">
        <v>1</v>
      </c>
      <c r="W148" s="16" t="s">
        <v>5121</v>
      </c>
      <c r="X148" s="16">
        <f t="shared" si="37"/>
        <v>1</v>
      </c>
      <c r="Y148" s="16">
        <f t="shared" si="38"/>
        <v>0</v>
      </c>
      <c r="Z148" s="16">
        <v>0</v>
      </c>
      <c r="AA148" s="16">
        <v>0</v>
      </c>
      <c r="AB148" s="16" cm="1">
        <f t="array" aca="1" ref="AB148" ca="1">IF(Z148&gt;0,INDIRECT(ADDRESS(MOD(ROW(Y148)-1,1500)+1,Z148,1,1,"rand_C")),IF(ISBLANK(Z148),-1,0))</f>
        <v>0</v>
      </c>
      <c r="AC148" s="16" cm="1">
        <f t="array" aca="1" ref="AC148" ca="1">IF(AND(Z148=0,Y148&gt;0, AA148&gt;0),INDIRECT(ADDRESS(MOD(ROW(Y148)-1,1500)+1,AA148,1,1,"rand_C")),IF(ISBLANK(AA148),-1,0))</f>
        <v>0</v>
      </c>
      <c r="AD148" s="16">
        <f t="shared" si="39"/>
        <v>-1</v>
      </c>
      <c r="AE148" s="16" t="s">
        <v>5024</v>
      </c>
      <c r="AF148" s="16">
        <v>-1</v>
      </c>
      <c r="AG148" s="16" t="s">
        <v>5024</v>
      </c>
      <c r="AH148" s="16">
        <f t="shared" si="40"/>
        <v>-1</v>
      </c>
      <c r="AI148" s="16">
        <v>-1</v>
      </c>
      <c r="AJ148" s="16">
        <v>-1</v>
      </c>
      <c r="AK148" s="16">
        <f t="shared" si="41"/>
        <v>-1</v>
      </c>
      <c r="AL148" s="16">
        <v>-1</v>
      </c>
      <c r="AM148" s="16">
        <f t="shared" si="42"/>
        <v>-1</v>
      </c>
      <c r="AN148" s="16">
        <f t="shared" si="43"/>
        <v>0</v>
      </c>
      <c r="AO148" s="16">
        <v>-1</v>
      </c>
      <c r="AP148" s="16">
        <v>0</v>
      </c>
      <c r="AQ148" s="16">
        <v>0</v>
      </c>
      <c r="AR148" s="16" t="s">
        <v>5025</v>
      </c>
    </row>
    <row r="149" spans="1:44" x14ac:dyDescent="0.2">
      <c r="A149" s="15" t="s">
        <v>4312</v>
      </c>
      <c r="B149" s="4" t="str">
        <f>VLOOKUP(A149, PaperMeta!A$1:O$750, 6,FALSE)</f>
        <v>I’m up here! Sexual objectification leads to feeling ostracized.</v>
      </c>
      <c r="C149" s="15">
        <f>VLOOKUP(A149, PaperMeta!A$1:O$750, 2,FALSE)</f>
        <v>1</v>
      </c>
      <c r="D149" s="16" t="s">
        <v>5223</v>
      </c>
      <c r="E149" s="20" t="s">
        <v>5125</v>
      </c>
      <c r="F149" s="16">
        <f>VLOOKUP($A149, ResearchPaper!$A$1:$L$750,11,FALSE)</f>
        <v>1</v>
      </c>
      <c r="G149" s="16">
        <f>VLOOKUP($A149, ResearchPaper!$A$1:$L$750,11,FALSE)</f>
        <v>1</v>
      </c>
      <c r="H149" s="16">
        <v>3</v>
      </c>
      <c r="I149" s="16">
        <v>1</v>
      </c>
      <c r="J149" s="16">
        <v>3</v>
      </c>
      <c r="K149" s="16">
        <v>-1</v>
      </c>
      <c r="L149" s="16">
        <f t="shared" si="35"/>
        <v>0</v>
      </c>
      <c r="M149" s="16" t="s">
        <v>5023</v>
      </c>
      <c r="N149" s="16">
        <f t="shared" ref="N149:N205" si="44">IF(L149=1, K149,-1)</f>
        <v>-1</v>
      </c>
      <c r="O149" s="16">
        <v>1</v>
      </c>
      <c r="P149" s="16">
        <v>1</v>
      </c>
      <c r="Q149" s="16">
        <v>0</v>
      </c>
      <c r="R149" s="16" t="e" cm="1">
        <f t="array" aca="1" ref="R149" ca="1">IF(P149&gt;0,INDIRECT(ADDRESS(MOD(ROW(O149)-1,1500)+1,P149,1,1,"rand_B")),IF(ISBLANK(P149),-1,0))</f>
        <v>#VALUE!</v>
      </c>
      <c r="S149" s="16" cm="1">
        <f t="array" aca="1" ref="S149" ca="1">IF(AND(P149=0,O149&gt;0,Q149&gt;0),INDIRECT(ADDRESS(MOD(ROW(O149)-1,1500)+1,Q149,1,1,"rand_B")),IF(ISBLANK(Q149),-1,0))</f>
        <v>0</v>
      </c>
      <c r="T149" s="16">
        <f t="shared" si="36"/>
        <v>1</v>
      </c>
      <c r="U149" s="16">
        <v>1</v>
      </c>
      <c r="V149" s="16">
        <v>1</v>
      </c>
      <c r="W149" s="16" t="s">
        <v>5121</v>
      </c>
      <c r="X149" s="16">
        <f t="shared" si="37"/>
        <v>1</v>
      </c>
      <c r="Y149" s="16">
        <f t="shared" si="38"/>
        <v>0</v>
      </c>
      <c r="Z149" s="16">
        <v>0</v>
      </c>
      <c r="AA149" s="16">
        <v>0</v>
      </c>
      <c r="AB149" s="16" cm="1">
        <f t="array" aca="1" ref="AB149" ca="1">IF(Z149&gt;0,INDIRECT(ADDRESS(MOD(ROW(Y149)-1,1500)+1,Z149,1,1,"rand_C")),IF(ISBLANK(Z149),-1,0))</f>
        <v>0</v>
      </c>
      <c r="AC149" s="16" cm="1">
        <f t="array" aca="1" ref="AC149" ca="1">IF(AND(Z149=0,Y149&gt;0, AA149&gt;0),INDIRECT(ADDRESS(MOD(ROW(Y149)-1,1500)+1,AA149,1,1,"rand_C")),IF(ISBLANK(AA149),-1,0))</f>
        <v>0</v>
      </c>
      <c r="AD149" s="16">
        <f t="shared" si="39"/>
        <v>-1</v>
      </c>
      <c r="AE149" s="16" t="s">
        <v>5024</v>
      </c>
      <c r="AF149" s="16">
        <v>-1</v>
      </c>
      <c r="AG149" s="16" t="s">
        <v>5024</v>
      </c>
      <c r="AH149" s="16">
        <f t="shared" si="40"/>
        <v>-1</v>
      </c>
      <c r="AI149" s="16">
        <v>-1</v>
      </c>
      <c r="AJ149" s="16">
        <v>-1</v>
      </c>
      <c r="AK149" s="16">
        <f t="shared" si="41"/>
        <v>-1</v>
      </c>
      <c r="AL149" s="16">
        <v>-1</v>
      </c>
      <c r="AM149" s="16">
        <f t="shared" si="42"/>
        <v>-1</v>
      </c>
      <c r="AN149" s="16">
        <f t="shared" si="43"/>
        <v>0</v>
      </c>
      <c r="AO149" s="16">
        <v>-1</v>
      </c>
      <c r="AP149" s="16">
        <v>0</v>
      </c>
      <c r="AQ149" s="16">
        <v>0</v>
      </c>
      <c r="AR149" s="16" t="s">
        <v>5025</v>
      </c>
    </row>
    <row r="150" spans="1:44" x14ac:dyDescent="0.2">
      <c r="A150" s="15" t="s">
        <v>4312</v>
      </c>
      <c r="B150" s="4" t="str">
        <f>VLOOKUP(A150, PaperMeta!A$1:O$750, 6,FALSE)</f>
        <v>I’m up here! Sexual objectification leads to feeling ostracized.</v>
      </c>
      <c r="C150" s="15">
        <f>VLOOKUP(A150, PaperMeta!A$1:O$750, 2,FALSE)</f>
        <v>1</v>
      </c>
      <c r="D150" s="16" t="s">
        <v>5224</v>
      </c>
      <c r="E150" s="20" t="s">
        <v>5119</v>
      </c>
      <c r="F150" s="16">
        <f>VLOOKUP($A150, ResearchPaper!$A$1:$L$750,11,FALSE)</f>
        <v>1</v>
      </c>
      <c r="G150" s="16">
        <f>VLOOKUP($A150, ResearchPaper!$A$1:$L$750,11,FALSE)</f>
        <v>1</v>
      </c>
      <c r="H150" s="16" t="s">
        <v>5213</v>
      </c>
      <c r="I150" s="16">
        <v>2</v>
      </c>
      <c r="J150" s="16">
        <v>3</v>
      </c>
      <c r="K150" s="16">
        <v>1</v>
      </c>
      <c r="L150" s="16">
        <f t="shared" si="35"/>
        <v>1</v>
      </c>
      <c r="M150" s="16" t="s">
        <v>5023</v>
      </c>
      <c r="N150" s="16">
        <f t="shared" si="44"/>
        <v>1</v>
      </c>
      <c r="O150" s="16">
        <v>1</v>
      </c>
      <c r="P150" s="16">
        <v>1</v>
      </c>
      <c r="Q150" s="16">
        <v>0</v>
      </c>
      <c r="R150" s="16" t="e" cm="1">
        <f t="array" aca="1" ref="R150" ca="1">IF(P150&gt;0,INDIRECT(ADDRESS(MOD(ROW(O150)-1,1500)+1,P150,1,1,"rand_B")),IF(ISBLANK(P150),-1,0))</f>
        <v>#VALUE!</v>
      </c>
      <c r="S150" s="16" cm="1">
        <f t="array" aca="1" ref="S150" ca="1">IF(AND(P150=0,O150&gt;0,Q150&gt;0),INDIRECT(ADDRESS(MOD(ROW(O150)-1,1500)+1,Q150,1,1,"rand_B")),IF(ISBLANK(Q150),-1,0))</f>
        <v>0</v>
      </c>
      <c r="T150" s="16">
        <f t="shared" si="36"/>
        <v>1</v>
      </c>
      <c r="U150" s="16">
        <v>1</v>
      </c>
      <c r="V150" s="16">
        <v>1</v>
      </c>
      <c r="W150" s="16" t="s">
        <v>5121</v>
      </c>
      <c r="X150" s="16">
        <f t="shared" si="37"/>
        <v>1</v>
      </c>
      <c r="Y150" s="16">
        <f t="shared" si="38"/>
        <v>1</v>
      </c>
      <c r="Z150" s="16">
        <v>0</v>
      </c>
      <c r="AA150" s="16">
        <v>1</v>
      </c>
      <c r="AB150" s="16" cm="1">
        <f t="array" aca="1" ref="AB150" ca="1">IF(Z150&gt;0,INDIRECT(ADDRESS(MOD(ROW(Y150)-1,1500)+1,Z150,1,1,"rand_C")),IF(ISBLANK(Z150),-1,0))</f>
        <v>0</v>
      </c>
      <c r="AC150" s="16" t="e" cm="1">
        <f t="array" aca="1" ref="AC150" ca="1">IF(AND(Z150=0,Y150&gt;0, AA150&gt;0),INDIRECT(ADDRESS(MOD(ROW(Y150)-1,1500)+1,AA150,1,1,"rand_C")),IF(ISBLANK(AA150),-1,0))</f>
        <v>#VALUE!</v>
      </c>
      <c r="AD150" s="16">
        <f t="shared" si="39"/>
        <v>0</v>
      </c>
      <c r="AE150" s="16">
        <v>1</v>
      </c>
      <c r="AF150" s="16">
        <v>0</v>
      </c>
      <c r="AG150" s="16" t="s">
        <v>5024</v>
      </c>
      <c r="AH150" s="16">
        <f t="shared" si="40"/>
        <v>-1</v>
      </c>
      <c r="AI150" s="16">
        <v>-1</v>
      </c>
      <c r="AJ150" s="16">
        <v>-1</v>
      </c>
      <c r="AK150" s="16">
        <f t="shared" si="41"/>
        <v>-1</v>
      </c>
      <c r="AL150" s="16">
        <v>-1</v>
      </c>
      <c r="AM150" s="16">
        <f t="shared" si="42"/>
        <v>-1</v>
      </c>
      <c r="AN150" s="16">
        <f t="shared" si="43"/>
        <v>1</v>
      </c>
      <c r="AO150" s="16">
        <v>0</v>
      </c>
      <c r="AP150" s="16">
        <v>0</v>
      </c>
      <c r="AQ150" s="16">
        <v>0</v>
      </c>
      <c r="AR150" s="16" t="s">
        <v>5025</v>
      </c>
    </row>
    <row r="151" spans="1:44" x14ac:dyDescent="0.2">
      <c r="A151" s="15" t="s">
        <v>4312</v>
      </c>
      <c r="B151" s="4" t="str">
        <f>VLOOKUP(A151, PaperMeta!A$1:O$750, 6,FALSE)</f>
        <v>I’m up here! Sexual objectification leads to feeling ostracized.</v>
      </c>
      <c r="C151" s="15">
        <f>VLOOKUP(A151, PaperMeta!A$1:O$750, 2,FALSE)</f>
        <v>1</v>
      </c>
      <c r="D151" s="16" t="s">
        <v>5224</v>
      </c>
      <c r="E151" s="20" t="s">
        <v>5120</v>
      </c>
      <c r="F151" s="16">
        <f>VLOOKUP($A151, ResearchPaper!$A$1:$L$750,11,FALSE)</f>
        <v>1</v>
      </c>
      <c r="G151" s="16">
        <f>VLOOKUP($A151, ResearchPaper!$A$1:$L$750,11,FALSE)</f>
        <v>1</v>
      </c>
      <c r="H151" s="16" t="s">
        <v>5213</v>
      </c>
      <c r="I151" s="16">
        <v>2</v>
      </c>
      <c r="J151" s="16">
        <v>3</v>
      </c>
      <c r="K151" s="16">
        <v>1</v>
      </c>
      <c r="L151" s="16">
        <f t="shared" si="35"/>
        <v>1</v>
      </c>
      <c r="M151" s="16" t="s">
        <v>5023</v>
      </c>
      <c r="N151" s="16">
        <f t="shared" si="44"/>
        <v>1</v>
      </c>
      <c r="O151" s="16">
        <v>1</v>
      </c>
      <c r="P151" s="16">
        <v>1</v>
      </c>
      <c r="Q151" s="16">
        <v>0</v>
      </c>
      <c r="R151" s="16" t="e" cm="1">
        <f t="array" aca="1" ref="R151" ca="1">IF(P151&gt;0,INDIRECT(ADDRESS(MOD(ROW(O151)-1,1500)+1,P151,1,1,"rand_B")),IF(ISBLANK(P151),-1,0))</f>
        <v>#VALUE!</v>
      </c>
      <c r="S151" s="16" cm="1">
        <f t="array" aca="1" ref="S151" ca="1">IF(AND(P151=0,O151&gt;0,Q151&gt;0),INDIRECT(ADDRESS(MOD(ROW(O151)-1,1500)+1,Q151,1,1,"rand_B")),IF(ISBLANK(Q151),-1,0))</f>
        <v>0</v>
      </c>
      <c r="T151" s="16">
        <f t="shared" si="36"/>
        <v>1</v>
      </c>
      <c r="U151" s="16">
        <v>1</v>
      </c>
      <c r="V151" s="16">
        <v>1</v>
      </c>
      <c r="W151" s="16" t="s">
        <v>5121</v>
      </c>
      <c r="X151" s="16">
        <f t="shared" si="37"/>
        <v>1</v>
      </c>
      <c r="Y151" s="16">
        <f t="shared" si="38"/>
        <v>1</v>
      </c>
      <c r="Z151" s="16">
        <v>0</v>
      </c>
      <c r="AA151" s="16">
        <v>1</v>
      </c>
      <c r="AB151" s="16" cm="1">
        <f t="array" aca="1" ref="AB151" ca="1">IF(Z151&gt;0,INDIRECT(ADDRESS(MOD(ROW(Y151)-1,1500)+1,Z151,1,1,"rand_C")),IF(ISBLANK(Z151),-1,0))</f>
        <v>0</v>
      </c>
      <c r="AC151" s="16" t="e" cm="1">
        <f t="array" aca="1" ref="AC151" ca="1">IF(AND(Z151=0,Y151&gt;0, AA151&gt;0),INDIRECT(ADDRESS(MOD(ROW(Y151)-1,1500)+1,AA151,1,1,"rand_C")),IF(ISBLANK(AA151),-1,0))</f>
        <v>#VALUE!</v>
      </c>
      <c r="AD151" s="16">
        <f t="shared" si="39"/>
        <v>0</v>
      </c>
      <c r="AE151" s="16">
        <v>1</v>
      </c>
      <c r="AF151" s="16">
        <v>0</v>
      </c>
      <c r="AG151" s="16" t="s">
        <v>5024</v>
      </c>
      <c r="AH151" s="16">
        <f t="shared" si="40"/>
        <v>-1</v>
      </c>
      <c r="AI151" s="16">
        <v>-1</v>
      </c>
      <c r="AJ151" s="16">
        <v>-1</v>
      </c>
      <c r="AK151" s="16">
        <f t="shared" si="41"/>
        <v>-1</v>
      </c>
      <c r="AL151" s="16">
        <v>-1</v>
      </c>
      <c r="AM151" s="16">
        <f t="shared" si="42"/>
        <v>-1</v>
      </c>
      <c r="AN151" s="16">
        <f t="shared" si="43"/>
        <v>1</v>
      </c>
      <c r="AO151" s="16">
        <v>0</v>
      </c>
      <c r="AP151" s="16">
        <v>0</v>
      </c>
      <c r="AQ151" s="16">
        <v>0</v>
      </c>
      <c r="AR151" s="16" t="s">
        <v>5025</v>
      </c>
    </row>
    <row r="152" spans="1:44" x14ac:dyDescent="0.2">
      <c r="A152" s="15" t="s">
        <v>4312</v>
      </c>
      <c r="B152" s="4" t="str">
        <f>VLOOKUP(A152, PaperMeta!A$1:O$750, 6,FALSE)</f>
        <v>I’m up here! Sexual objectification leads to feeling ostracized.</v>
      </c>
      <c r="C152" s="15">
        <f>VLOOKUP(A152, PaperMeta!A$1:O$750, 2,FALSE)</f>
        <v>1</v>
      </c>
      <c r="D152" s="16" t="s">
        <v>5224</v>
      </c>
      <c r="E152" s="20" t="s">
        <v>5122</v>
      </c>
      <c r="F152" s="16">
        <f>VLOOKUP($A152, ResearchPaper!$A$1:$L$750,11,FALSE)</f>
        <v>1</v>
      </c>
      <c r="G152" s="16">
        <f>VLOOKUP($A152, ResearchPaper!$A$1:$L$750,11,FALSE)</f>
        <v>1</v>
      </c>
      <c r="H152" s="16" t="s">
        <v>5213</v>
      </c>
      <c r="I152" s="16">
        <v>2</v>
      </c>
      <c r="J152" s="16">
        <v>3</v>
      </c>
      <c r="K152" s="16">
        <v>1</v>
      </c>
      <c r="L152" s="16">
        <f t="shared" si="35"/>
        <v>1</v>
      </c>
      <c r="M152" s="16" t="s">
        <v>5023</v>
      </c>
      <c r="N152" s="16">
        <f t="shared" si="44"/>
        <v>1</v>
      </c>
      <c r="O152" s="16">
        <v>1</v>
      </c>
      <c r="P152" s="16">
        <v>1</v>
      </c>
      <c r="Q152" s="16">
        <v>0</v>
      </c>
      <c r="R152" s="16" t="e" cm="1">
        <f t="array" aca="1" ref="R152" ca="1">IF(P152&gt;0,INDIRECT(ADDRESS(MOD(ROW(O152)-1,1500)+1,P152,1,1,"rand_B")),IF(ISBLANK(P152),-1,0))</f>
        <v>#VALUE!</v>
      </c>
      <c r="S152" s="16" cm="1">
        <f t="array" aca="1" ref="S152" ca="1">IF(AND(P152=0,O152&gt;0,Q152&gt;0),INDIRECT(ADDRESS(MOD(ROW(O152)-1,1500)+1,Q152,1,1,"rand_B")),IF(ISBLANK(Q152),-1,0))</f>
        <v>0</v>
      </c>
      <c r="T152" s="16">
        <f t="shared" si="36"/>
        <v>1</v>
      </c>
      <c r="U152" s="16">
        <v>1</v>
      </c>
      <c r="V152" s="16">
        <v>1</v>
      </c>
      <c r="W152" s="16" t="s">
        <v>5121</v>
      </c>
      <c r="X152" s="16">
        <f t="shared" si="37"/>
        <v>1</v>
      </c>
      <c r="Y152" s="16">
        <f t="shared" si="38"/>
        <v>1</v>
      </c>
      <c r="Z152" s="16">
        <v>0</v>
      </c>
      <c r="AA152" s="16">
        <v>1</v>
      </c>
      <c r="AB152" s="16" cm="1">
        <f t="array" aca="1" ref="AB152" ca="1">IF(Z152&gt;0,INDIRECT(ADDRESS(MOD(ROW(Y152)-1,1500)+1,Z152,1,1,"rand_C")),IF(ISBLANK(Z152),-1,0))</f>
        <v>0</v>
      </c>
      <c r="AC152" s="16" t="e" cm="1">
        <f t="array" aca="1" ref="AC152" ca="1">IF(AND(Z152=0,Y152&gt;0, AA152&gt;0),INDIRECT(ADDRESS(MOD(ROW(Y152)-1,1500)+1,AA152,1,1,"rand_C")),IF(ISBLANK(AA152),-1,0))</f>
        <v>#VALUE!</v>
      </c>
      <c r="AD152" s="16">
        <f t="shared" si="39"/>
        <v>0</v>
      </c>
      <c r="AE152" s="16">
        <v>1</v>
      </c>
      <c r="AF152" s="16">
        <v>0</v>
      </c>
      <c r="AG152" s="16" t="s">
        <v>5024</v>
      </c>
      <c r="AH152" s="16">
        <f t="shared" si="40"/>
        <v>-1</v>
      </c>
      <c r="AI152" s="16">
        <v>-1</v>
      </c>
      <c r="AJ152" s="16">
        <v>-1</v>
      </c>
      <c r="AK152" s="16">
        <f t="shared" si="41"/>
        <v>-1</v>
      </c>
      <c r="AL152" s="16">
        <v>-1</v>
      </c>
      <c r="AM152" s="16">
        <f t="shared" si="42"/>
        <v>-1</v>
      </c>
      <c r="AN152" s="16">
        <f t="shared" si="43"/>
        <v>1</v>
      </c>
      <c r="AO152" s="16">
        <v>0</v>
      </c>
      <c r="AP152" s="16">
        <v>0</v>
      </c>
      <c r="AQ152" s="16">
        <v>0</v>
      </c>
      <c r="AR152" s="16" t="s">
        <v>5025</v>
      </c>
    </row>
    <row r="153" spans="1:44" x14ac:dyDescent="0.2">
      <c r="A153" s="15" t="s">
        <v>4312</v>
      </c>
      <c r="B153" s="4" t="str">
        <f>VLOOKUP(A153, PaperMeta!A$1:O$750, 6,FALSE)</f>
        <v>I’m up here! Sexual objectification leads to feeling ostracized.</v>
      </c>
      <c r="C153" s="15">
        <f>VLOOKUP(A153, PaperMeta!A$1:O$750, 2,FALSE)</f>
        <v>1</v>
      </c>
      <c r="D153" s="16" t="s">
        <v>5224</v>
      </c>
      <c r="E153" s="20" t="s">
        <v>5123</v>
      </c>
      <c r="F153" s="16">
        <f>VLOOKUP($A153, ResearchPaper!$A$1:$L$750,11,FALSE)</f>
        <v>1</v>
      </c>
      <c r="G153" s="16">
        <f>VLOOKUP($A153, ResearchPaper!$A$1:$L$750,11,FALSE)</f>
        <v>1</v>
      </c>
      <c r="H153" s="16" t="s">
        <v>5213</v>
      </c>
      <c r="I153" s="16">
        <v>2</v>
      </c>
      <c r="J153" s="16">
        <v>3</v>
      </c>
      <c r="K153" s="16">
        <v>1</v>
      </c>
      <c r="L153" s="16">
        <f t="shared" si="35"/>
        <v>1</v>
      </c>
      <c r="M153" s="16" t="s">
        <v>5023</v>
      </c>
      <c r="N153" s="16">
        <f t="shared" si="44"/>
        <v>1</v>
      </c>
      <c r="O153" s="16">
        <v>1</v>
      </c>
      <c r="P153" s="16">
        <v>1</v>
      </c>
      <c r="Q153" s="16">
        <v>0</v>
      </c>
      <c r="R153" s="16" t="e" cm="1">
        <f t="array" aca="1" ref="R153" ca="1">IF(P153&gt;0,INDIRECT(ADDRESS(MOD(ROW(O153)-1,1500)+1,P153,1,1,"rand_B")),IF(ISBLANK(P153),-1,0))</f>
        <v>#VALUE!</v>
      </c>
      <c r="S153" s="16" cm="1">
        <f t="array" aca="1" ref="S153" ca="1">IF(AND(P153=0,O153&gt;0,Q153&gt;0),INDIRECT(ADDRESS(MOD(ROW(O153)-1,1500)+1,Q153,1,1,"rand_B")),IF(ISBLANK(Q153),-1,0))</f>
        <v>0</v>
      </c>
      <c r="T153" s="16">
        <f t="shared" si="36"/>
        <v>1</v>
      </c>
      <c r="U153" s="16">
        <v>1</v>
      </c>
      <c r="V153" s="16">
        <v>1</v>
      </c>
      <c r="W153" s="16" t="s">
        <v>5121</v>
      </c>
      <c r="X153" s="16">
        <f t="shared" si="37"/>
        <v>1</v>
      </c>
      <c r="Y153" s="16">
        <f t="shared" si="38"/>
        <v>1</v>
      </c>
      <c r="Z153" s="16">
        <v>0</v>
      </c>
      <c r="AA153" s="16">
        <v>1</v>
      </c>
      <c r="AB153" s="16" cm="1">
        <f t="array" aca="1" ref="AB153" ca="1">IF(Z153&gt;0,INDIRECT(ADDRESS(MOD(ROW(Y153)-1,1500)+1,Z153,1,1,"rand_C")),IF(ISBLANK(Z153),-1,0))</f>
        <v>0</v>
      </c>
      <c r="AC153" s="16" t="e" cm="1">
        <f t="array" aca="1" ref="AC153" ca="1">IF(AND(Z153=0,Y153&gt;0, AA153&gt;0),INDIRECT(ADDRESS(MOD(ROW(Y153)-1,1500)+1,AA153,1,1,"rand_C")),IF(ISBLANK(AA153),-1,0))</f>
        <v>#VALUE!</v>
      </c>
      <c r="AD153" s="16">
        <f t="shared" si="39"/>
        <v>0</v>
      </c>
      <c r="AE153" s="16">
        <v>1</v>
      </c>
      <c r="AF153" s="16">
        <v>0</v>
      </c>
      <c r="AG153" s="16" t="s">
        <v>5024</v>
      </c>
      <c r="AH153" s="16">
        <f t="shared" si="40"/>
        <v>-1</v>
      </c>
      <c r="AI153" s="16">
        <v>-1</v>
      </c>
      <c r="AJ153" s="16">
        <v>-1</v>
      </c>
      <c r="AK153" s="16">
        <f t="shared" si="41"/>
        <v>-1</v>
      </c>
      <c r="AL153" s="16">
        <v>-1</v>
      </c>
      <c r="AM153" s="16">
        <f t="shared" si="42"/>
        <v>-1</v>
      </c>
      <c r="AN153" s="16">
        <f t="shared" si="43"/>
        <v>1</v>
      </c>
      <c r="AO153" s="16">
        <v>0</v>
      </c>
      <c r="AP153" s="16">
        <v>0</v>
      </c>
      <c r="AQ153" s="16">
        <v>0</v>
      </c>
      <c r="AR153" s="16" t="s">
        <v>5025</v>
      </c>
    </row>
    <row r="154" spans="1:44" x14ac:dyDescent="0.2">
      <c r="A154" s="15" t="s">
        <v>4312</v>
      </c>
      <c r="B154" s="4" t="str">
        <f>VLOOKUP(A154, PaperMeta!A$1:O$750, 6,FALSE)</f>
        <v>I’m up here! Sexual objectification leads to feeling ostracized.</v>
      </c>
      <c r="C154" s="15">
        <f>VLOOKUP(A154, PaperMeta!A$1:O$750, 2,FALSE)</f>
        <v>1</v>
      </c>
      <c r="D154" s="16" t="s">
        <v>5224</v>
      </c>
      <c r="E154" s="20" t="s">
        <v>5124</v>
      </c>
      <c r="F154" s="16">
        <f>VLOOKUP($A154, ResearchPaper!$A$1:$L$750,11,FALSE)</f>
        <v>1</v>
      </c>
      <c r="G154" s="16">
        <f>VLOOKUP($A154, ResearchPaper!$A$1:$L$750,11,FALSE)</f>
        <v>1</v>
      </c>
      <c r="H154" s="16" t="s">
        <v>5213</v>
      </c>
      <c r="I154" s="16">
        <v>2</v>
      </c>
      <c r="J154" s="16">
        <v>3</v>
      </c>
      <c r="K154" s="16">
        <v>1</v>
      </c>
      <c r="L154" s="16">
        <f t="shared" si="35"/>
        <v>1</v>
      </c>
      <c r="M154" s="16" t="s">
        <v>5023</v>
      </c>
      <c r="N154" s="16">
        <f t="shared" si="44"/>
        <v>1</v>
      </c>
      <c r="O154" s="16">
        <v>1</v>
      </c>
      <c r="P154" s="16">
        <v>1</v>
      </c>
      <c r="Q154" s="16">
        <v>0</v>
      </c>
      <c r="R154" s="16" t="e" cm="1">
        <f t="array" aca="1" ref="R154" ca="1">IF(P154&gt;0,INDIRECT(ADDRESS(MOD(ROW(O154)-1,1500)+1,P154,1,1,"rand_B")),IF(ISBLANK(P154),-1,0))</f>
        <v>#VALUE!</v>
      </c>
      <c r="S154" s="16" cm="1">
        <f t="array" aca="1" ref="S154" ca="1">IF(AND(P154=0,O154&gt;0,Q154&gt;0),INDIRECT(ADDRESS(MOD(ROW(O154)-1,1500)+1,Q154,1,1,"rand_B")),IF(ISBLANK(Q154),-1,0))</f>
        <v>0</v>
      </c>
      <c r="T154" s="16">
        <f t="shared" si="36"/>
        <v>1</v>
      </c>
      <c r="U154" s="16">
        <v>1</v>
      </c>
      <c r="V154" s="16">
        <v>1</v>
      </c>
      <c r="W154" s="16" t="s">
        <v>5121</v>
      </c>
      <c r="X154" s="16">
        <f t="shared" si="37"/>
        <v>1</v>
      </c>
      <c r="Y154" s="16">
        <f t="shared" si="38"/>
        <v>1</v>
      </c>
      <c r="Z154" s="16">
        <v>0</v>
      </c>
      <c r="AA154" s="16">
        <v>1</v>
      </c>
      <c r="AB154" s="16" cm="1">
        <f t="array" aca="1" ref="AB154" ca="1">IF(Z154&gt;0,INDIRECT(ADDRESS(MOD(ROW(Y154)-1,1500)+1,Z154,1,1,"rand_C")),IF(ISBLANK(Z154),-1,0))</f>
        <v>0</v>
      </c>
      <c r="AC154" s="16" t="e" cm="1">
        <f t="array" aca="1" ref="AC154" ca="1">IF(AND(Z154=0,Y154&gt;0, AA154&gt;0),INDIRECT(ADDRESS(MOD(ROW(Y154)-1,1500)+1,AA154,1,1,"rand_C")),IF(ISBLANK(AA154),-1,0))</f>
        <v>#VALUE!</v>
      </c>
      <c r="AD154" s="16">
        <f t="shared" si="39"/>
        <v>0</v>
      </c>
      <c r="AE154" s="16">
        <v>1</v>
      </c>
      <c r="AF154" s="16">
        <v>0</v>
      </c>
      <c r="AG154" s="16" t="s">
        <v>5024</v>
      </c>
      <c r="AH154" s="16">
        <f t="shared" si="40"/>
        <v>-1</v>
      </c>
      <c r="AI154" s="16">
        <v>-1</v>
      </c>
      <c r="AJ154" s="16">
        <v>-1</v>
      </c>
      <c r="AK154" s="16">
        <f t="shared" si="41"/>
        <v>-1</v>
      </c>
      <c r="AL154" s="16">
        <v>-1</v>
      </c>
      <c r="AM154" s="16">
        <f t="shared" si="42"/>
        <v>-1</v>
      </c>
      <c r="AN154" s="16">
        <f t="shared" si="43"/>
        <v>1</v>
      </c>
      <c r="AO154" s="16">
        <v>0</v>
      </c>
      <c r="AP154" s="16">
        <v>0</v>
      </c>
      <c r="AQ154" s="16">
        <v>0</v>
      </c>
      <c r="AR154" s="16" t="s">
        <v>5025</v>
      </c>
    </row>
    <row r="155" spans="1:44" x14ac:dyDescent="0.2">
      <c r="A155" s="15" t="s">
        <v>4312</v>
      </c>
      <c r="B155" s="4" t="str">
        <f>VLOOKUP(A155, PaperMeta!A$1:O$750, 6,FALSE)</f>
        <v>I’m up here! Sexual objectification leads to feeling ostracized.</v>
      </c>
      <c r="C155" s="15">
        <f>VLOOKUP(A155, PaperMeta!A$1:O$750, 2,FALSE)</f>
        <v>1</v>
      </c>
      <c r="D155" s="16" t="s">
        <v>5224</v>
      </c>
      <c r="E155" s="20" t="s">
        <v>5125</v>
      </c>
      <c r="F155" s="16">
        <f>VLOOKUP($A155, ResearchPaper!$A$1:$L$750,11,FALSE)</f>
        <v>1</v>
      </c>
      <c r="G155" s="16">
        <f>VLOOKUP($A155, ResearchPaper!$A$1:$L$750,11,FALSE)</f>
        <v>1</v>
      </c>
      <c r="H155" s="16" t="s">
        <v>5213</v>
      </c>
      <c r="I155" s="16">
        <v>2</v>
      </c>
      <c r="J155" s="16">
        <v>3</v>
      </c>
      <c r="K155" s="16">
        <v>1</v>
      </c>
      <c r="L155" s="16">
        <f t="shared" si="35"/>
        <v>1</v>
      </c>
      <c r="M155" s="16" t="s">
        <v>5023</v>
      </c>
      <c r="N155" s="16">
        <f t="shared" si="44"/>
        <v>1</v>
      </c>
      <c r="O155" s="16">
        <v>1</v>
      </c>
      <c r="P155" s="16">
        <v>1</v>
      </c>
      <c r="Q155" s="16">
        <v>0</v>
      </c>
      <c r="R155" s="16" t="e" cm="1">
        <f t="array" aca="1" ref="R155" ca="1">IF(P155&gt;0,INDIRECT(ADDRESS(MOD(ROW(O155)-1,1500)+1,P155,1,1,"rand_B")),IF(ISBLANK(P155),-1,0))</f>
        <v>#VALUE!</v>
      </c>
      <c r="S155" s="16" cm="1">
        <f t="array" aca="1" ref="S155" ca="1">IF(AND(P155=0,O155&gt;0,Q155&gt;0),INDIRECT(ADDRESS(MOD(ROW(O155)-1,1500)+1,Q155,1,1,"rand_B")),IF(ISBLANK(Q155),-1,0))</f>
        <v>0</v>
      </c>
      <c r="T155" s="16">
        <f t="shared" si="36"/>
        <v>1</v>
      </c>
      <c r="U155" s="16">
        <v>1</v>
      </c>
      <c r="V155" s="16">
        <v>1</v>
      </c>
      <c r="W155" s="16" t="s">
        <v>5121</v>
      </c>
      <c r="X155" s="16">
        <f t="shared" si="37"/>
        <v>1</v>
      </c>
      <c r="Y155" s="16">
        <f t="shared" si="38"/>
        <v>1</v>
      </c>
      <c r="Z155" s="16">
        <v>0</v>
      </c>
      <c r="AA155" s="16">
        <v>1</v>
      </c>
      <c r="AB155" s="16" cm="1">
        <f t="array" aca="1" ref="AB155" ca="1">IF(Z155&gt;0,INDIRECT(ADDRESS(MOD(ROW(Y155)-1,1500)+1,Z155,1,1,"rand_C")),IF(ISBLANK(Z155),-1,0))</f>
        <v>0</v>
      </c>
      <c r="AC155" s="16" t="e" cm="1">
        <f t="array" aca="1" ref="AC155" ca="1">IF(AND(Z155=0,Y155&gt;0, AA155&gt;0),INDIRECT(ADDRESS(MOD(ROW(Y155)-1,1500)+1,AA155,1,1,"rand_C")),IF(ISBLANK(AA155),-1,0))</f>
        <v>#VALUE!</v>
      </c>
      <c r="AD155" s="16">
        <f t="shared" si="39"/>
        <v>0</v>
      </c>
      <c r="AE155" s="16">
        <v>1</v>
      </c>
      <c r="AF155" s="16">
        <v>0</v>
      </c>
      <c r="AG155" s="16" t="s">
        <v>5024</v>
      </c>
      <c r="AH155" s="16">
        <f t="shared" si="40"/>
        <v>-1</v>
      </c>
      <c r="AI155" s="16">
        <v>-1</v>
      </c>
      <c r="AJ155" s="16">
        <v>-1</v>
      </c>
      <c r="AK155" s="16">
        <f t="shared" si="41"/>
        <v>-1</v>
      </c>
      <c r="AL155" s="16">
        <v>-1</v>
      </c>
      <c r="AM155" s="16">
        <f t="shared" si="42"/>
        <v>-1</v>
      </c>
      <c r="AN155" s="16">
        <f t="shared" si="43"/>
        <v>1</v>
      </c>
      <c r="AO155" s="16">
        <v>0</v>
      </c>
      <c r="AP155" s="16">
        <v>0</v>
      </c>
      <c r="AQ155" s="16">
        <v>0</v>
      </c>
      <c r="AR155" s="16" t="s">
        <v>5025</v>
      </c>
    </row>
    <row r="156" spans="1:44" x14ac:dyDescent="0.2">
      <c r="A156" s="15" t="s">
        <v>4312</v>
      </c>
      <c r="B156" s="4" t="str">
        <f>VLOOKUP(A156, PaperMeta!A$1:O$750, 6,FALSE)</f>
        <v>I’m up here! Sexual objectification leads to feeling ostracized.</v>
      </c>
      <c r="C156" s="15">
        <f>VLOOKUP(A156, PaperMeta!A$1:O$750, 2,FALSE)</f>
        <v>1</v>
      </c>
      <c r="D156" s="16" t="s">
        <v>5243</v>
      </c>
      <c r="E156" s="20" t="s">
        <v>5119</v>
      </c>
      <c r="F156" s="16">
        <f>VLOOKUP($A156, ResearchPaper!$A$1:$L$750,11,FALSE)</f>
        <v>1</v>
      </c>
      <c r="G156" s="16">
        <f>VLOOKUP($A156, ResearchPaper!$A$1:$L$750,11,FALSE)</f>
        <v>1</v>
      </c>
      <c r="H156" s="16" t="s">
        <v>5245</v>
      </c>
      <c r="I156" s="16">
        <v>2</v>
      </c>
      <c r="J156" s="16">
        <v>3</v>
      </c>
      <c r="K156" s="16">
        <v>1</v>
      </c>
      <c r="L156" s="16">
        <f t="shared" si="35"/>
        <v>1</v>
      </c>
      <c r="M156" s="16" t="s">
        <v>5023</v>
      </c>
      <c r="N156" s="16">
        <f t="shared" si="44"/>
        <v>1</v>
      </c>
      <c r="O156" s="16">
        <v>2</v>
      </c>
      <c r="P156" s="16">
        <v>1</v>
      </c>
      <c r="Q156" s="16">
        <v>0</v>
      </c>
      <c r="R156" s="16" t="e" cm="1">
        <f t="array" aca="1" ref="R156" ca="1">IF(P156&gt;0,INDIRECT(ADDRESS(MOD(ROW(O156)-1,1500)+1,P156,1,1,"rand_B")),IF(ISBLANK(P156),-1,0))</f>
        <v>#VALUE!</v>
      </c>
      <c r="S156" s="16" cm="1">
        <f t="array" aca="1" ref="S156" ca="1">IF(AND(P156=0,O156&gt;0,Q156&gt;0),INDIRECT(ADDRESS(MOD(ROW(O156)-1,1500)+1,Q156,1,1,"rand_B")),IF(ISBLANK(Q156),-1,0))</f>
        <v>0</v>
      </c>
      <c r="T156" s="16">
        <f t="shared" si="36"/>
        <v>1</v>
      </c>
      <c r="U156" s="16">
        <v>1</v>
      </c>
      <c r="V156" s="16">
        <v>1</v>
      </c>
      <c r="W156" s="16" t="s">
        <v>5121</v>
      </c>
      <c r="X156" s="16">
        <f t="shared" si="37"/>
        <v>1</v>
      </c>
      <c r="Y156" s="16">
        <f t="shared" si="38"/>
        <v>1</v>
      </c>
      <c r="Z156" s="16">
        <v>0</v>
      </c>
      <c r="AA156" s="16">
        <v>1</v>
      </c>
      <c r="AB156" s="16" cm="1">
        <f t="array" aca="1" ref="AB156" ca="1">IF(Z156&gt;0,INDIRECT(ADDRESS(MOD(ROW(Y156)-1,1500)+1,Z156,1,1,"rand_C")),IF(ISBLANK(Z156),-1,0))</f>
        <v>0</v>
      </c>
      <c r="AC156" s="16" t="e" cm="1">
        <f t="array" aca="1" ref="AC156" ca="1">IF(AND(Z156=0,Y156&gt;0, AA156&gt;0),INDIRECT(ADDRESS(MOD(ROW(Y156)-1,1500)+1,AA156,1,1,"rand_C")),IF(ISBLANK(AA156),-1,0))</f>
        <v>#VALUE!</v>
      </c>
      <c r="AD156" s="16">
        <f t="shared" si="39"/>
        <v>0</v>
      </c>
      <c r="AE156" s="16">
        <v>1</v>
      </c>
      <c r="AF156" s="16">
        <v>0</v>
      </c>
      <c r="AG156" s="16" t="s">
        <v>5024</v>
      </c>
      <c r="AH156" s="16">
        <f t="shared" si="40"/>
        <v>-1</v>
      </c>
      <c r="AI156" s="16">
        <v>-1</v>
      </c>
      <c r="AJ156" s="16">
        <v>-1</v>
      </c>
      <c r="AK156" s="16">
        <f t="shared" si="41"/>
        <v>-1</v>
      </c>
      <c r="AL156" s="16">
        <v>-1</v>
      </c>
      <c r="AM156" s="16">
        <f t="shared" si="42"/>
        <v>-1</v>
      </c>
      <c r="AN156" s="16">
        <f t="shared" si="43"/>
        <v>1</v>
      </c>
      <c r="AO156" s="16">
        <v>0</v>
      </c>
      <c r="AP156" s="16">
        <v>0</v>
      </c>
      <c r="AQ156" s="16">
        <v>0</v>
      </c>
      <c r="AR156" s="16" t="s">
        <v>5025</v>
      </c>
    </row>
    <row r="157" spans="1:44" x14ac:dyDescent="0.2">
      <c r="A157" s="15" t="s">
        <v>4312</v>
      </c>
      <c r="B157" s="4" t="str">
        <f>VLOOKUP(A157, PaperMeta!A$1:O$750, 6,FALSE)</f>
        <v>I’m up here! Sexual objectification leads to feeling ostracized.</v>
      </c>
      <c r="C157" s="15">
        <f>VLOOKUP(A157, PaperMeta!A$1:O$750, 2,FALSE)</f>
        <v>1</v>
      </c>
      <c r="D157" s="16" t="s">
        <v>5243</v>
      </c>
      <c r="E157" s="20" t="s">
        <v>5120</v>
      </c>
      <c r="F157" s="16">
        <f>VLOOKUP($A157, ResearchPaper!$A$1:$L$750,11,FALSE)</f>
        <v>1</v>
      </c>
      <c r="G157" s="16">
        <f>VLOOKUP($A157, ResearchPaper!$A$1:$L$750,11,FALSE)</f>
        <v>1</v>
      </c>
      <c r="H157" s="16" t="s">
        <v>5245</v>
      </c>
      <c r="I157" s="16">
        <v>2</v>
      </c>
      <c r="J157" s="16">
        <v>3</v>
      </c>
      <c r="K157" s="16">
        <v>1</v>
      </c>
      <c r="L157" s="16">
        <f t="shared" si="35"/>
        <v>1</v>
      </c>
      <c r="M157" s="16" t="s">
        <v>5023</v>
      </c>
      <c r="N157" s="16">
        <f t="shared" si="44"/>
        <v>1</v>
      </c>
      <c r="O157" s="16">
        <v>2</v>
      </c>
      <c r="P157" s="16">
        <v>1</v>
      </c>
      <c r="Q157" s="16">
        <v>0</v>
      </c>
      <c r="R157" s="16" t="e" cm="1">
        <f t="array" aca="1" ref="R157" ca="1">IF(P157&gt;0,INDIRECT(ADDRESS(MOD(ROW(O157)-1,1500)+1,P157,1,1,"rand_B")),IF(ISBLANK(P157),-1,0))</f>
        <v>#VALUE!</v>
      </c>
      <c r="S157" s="16" cm="1">
        <f t="array" aca="1" ref="S157" ca="1">IF(AND(P157=0,O157&gt;0,Q157&gt;0),INDIRECT(ADDRESS(MOD(ROW(O157)-1,1500)+1,Q157,1,1,"rand_B")),IF(ISBLANK(Q157),-1,0))</f>
        <v>0</v>
      </c>
      <c r="T157" s="16">
        <f t="shared" si="36"/>
        <v>1</v>
      </c>
      <c r="U157" s="16">
        <v>1</v>
      </c>
      <c r="V157" s="16">
        <v>1</v>
      </c>
      <c r="W157" s="16" t="s">
        <v>5121</v>
      </c>
      <c r="X157" s="16">
        <f t="shared" si="37"/>
        <v>1</v>
      </c>
      <c r="Y157" s="16">
        <f t="shared" si="38"/>
        <v>1</v>
      </c>
      <c r="Z157" s="16">
        <v>0</v>
      </c>
      <c r="AA157" s="16">
        <v>1</v>
      </c>
      <c r="AB157" s="16" cm="1">
        <f t="array" aca="1" ref="AB157" ca="1">IF(Z157&gt;0,INDIRECT(ADDRESS(MOD(ROW(Y157)-1,1500)+1,Z157,1,1,"rand_C")),IF(ISBLANK(Z157),-1,0))</f>
        <v>0</v>
      </c>
      <c r="AC157" s="16" t="e" cm="1">
        <f t="array" aca="1" ref="AC157" ca="1">IF(AND(Z157=0,Y157&gt;0, AA157&gt;0),INDIRECT(ADDRESS(MOD(ROW(Y157)-1,1500)+1,AA157,1,1,"rand_C")),IF(ISBLANK(AA157),-1,0))</f>
        <v>#VALUE!</v>
      </c>
      <c r="AD157" s="16">
        <f t="shared" si="39"/>
        <v>0</v>
      </c>
      <c r="AE157" s="16">
        <v>1</v>
      </c>
      <c r="AF157" s="16">
        <v>0</v>
      </c>
      <c r="AG157" s="16" t="s">
        <v>5024</v>
      </c>
      <c r="AH157" s="16">
        <f t="shared" si="40"/>
        <v>-1</v>
      </c>
      <c r="AI157" s="16">
        <v>-1</v>
      </c>
      <c r="AJ157" s="16">
        <v>-1</v>
      </c>
      <c r="AK157" s="16">
        <f t="shared" si="41"/>
        <v>-1</v>
      </c>
      <c r="AL157" s="16">
        <v>-1</v>
      </c>
      <c r="AM157" s="16">
        <f t="shared" si="42"/>
        <v>-1</v>
      </c>
      <c r="AN157" s="16">
        <f t="shared" si="43"/>
        <v>1</v>
      </c>
      <c r="AO157" s="16">
        <v>0</v>
      </c>
      <c r="AP157" s="16">
        <v>0</v>
      </c>
      <c r="AQ157" s="16">
        <v>0</v>
      </c>
      <c r="AR157" s="16" t="s">
        <v>5025</v>
      </c>
    </row>
    <row r="158" spans="1:44" x14ac:dyDescent="0.2">
      <c r="A158" s="15" t="s">
        <v>4312</v>
      </c>
      <c r="B158" s="4" t="str">
        <f>VLOOKUP(A158, PaperMeta!A$1:O$750, 6,FALSE)</f>
        <v>I’m up here! Sexual objectification leads to feeling ostracized.</v>
      </c>
      <c r="C158" s="15">
        <f>VLOOKUP(A158, PaperMeta!A$1:O$750, 2,FALSE)</f>
        <v>1</v>
      </c>
      <c r="D158" s="16" t="s">
        <v>5127</v>
      </c>
      <c r="E158" s="20" t="s">
        <v>5122</v>
      </c>
      <c r="F158" s="16">
        <f>VLOOKUP($A158, ResearchPaper!$A$1:$L$750,11,FALSE)</f>
        <v>1</v>
      </c>
      <c r="G158" s="16">
        <f>VLOOKUP($A158, ResearchPaper!$A$1:$L$750,11,FALSE)</f>
        <v>1</v>
      </c>
      <c r="H158" s="16" t="s">
        <v>5245</v>
      </c>
      <c r="I158" s="16">
        <v>2</v>
      </c>
      <c r="J158" s="16">
        <v>3</v>
      </c>
      <c r="K158" s="16">
        <v>1</v>
      </c>
      <c r="L158" s="16">
        <f t="shared" ref="L158:L205" si="45">IF(ISBLANK(I158),-1,INT(I158&gt;1))</f>
        <v>1</v>
      </c>
      <c r="M158" s="16" t="s">
        <v>5023</v>
      </c>
      <c r="N158" s="16">
        <f t="shared" si="44"/>
        <v>1</v>
      </c>
      <c r="O158" s="16">
        <v>2</v>
      </c>
      <c r="P158" s="16">
        <v>1</v>
      </c>
      <c r="Q158" s="16">
        <v>0</v>
      </c>
      <c r="R158" s="16" t="e" cm="1">
        <f t="array" aca="1" ref="R158" ca="1">IF(P158&gt;0,INDIRECT(ADDRESS(MOD(ROW(O158)-1,1500)+1,P158,1,1,"rand_B")),IF(ISBLANK(P158),-1,0))</f>
        <v>#VALUE!</v>
      </c>
      <c r="S158" s="16" cm="1">
        <f t="array" aca="1" ref="S158" ca="1">IF(AND(P158=0,O158&gt;0,Q158&gt;0),INDIRECT(ADDRESS(MOD(ROW(O158)-1,1500)+1,Q158,1,1,"rand_B")),IF(ISBLANK(Q158),-1,0))</f>
        <v>0</v>
      </c>
      <c r="T158" s="16">
        <f t="shared" si="36"/>
        <v>1</v>
      </c>
      <c r="U158" s="16">
        <v>1</v>
      </c>
      <c r="V158" s="16">
        <v>1</v>
      </c>
      <c r="W158" s="16" t="s">
        <v>5121</v>
      </c>
      <c r="X158" s="16">
        <f t="shared" si="37"/>
        <v>1</v>
      </c>
      <c r="Y158" s="16">
        <f t="shared" si="38"/>
        <v>1</v>
      </c>
      <c r="Z158" s="16">
        <v>0</v>
      </c>
      <c r="AA158" s="16">
        <v>1</v>
      </c>
      <c r="AB158" s="16" cm="1">
        <f t="array" aca="1" ref="AB158" ca="1">IF(Z158&gt;0,INDIRECT(ADDRESS(MOD(ROW(Y158)-1,1500)+1,Z158,1,1,"rand_C")),IF(ISBLANK(Z158),-1,0))</f>
        <v>0</v>
      </c>
      <c r="AC158" s="16" t="e" cm="1">
        <f t="array" aca="1" ref="AC158" ca="1">IF(AND(Z158=0,Y158&gt;0, AA158&gt;0),INDIRECT(ADDRESS(MOD(ROW(Y158)-1,1500)+1,AA158,1,1,"rand_C")),IF(ISBLANK(AA158),-1,0))</f>
        <v>#VALUE!</v>
      </c>
      <c r="AD158" s="16">
        <f t="shared" si="39"/>
        <v>0</v>
      </c>
      <c r="AE158" s="16">
        <v>1</v>
      </c>
      <c r="AF158" s="16">
        <v>0</v>
      </c>
      <c r="AG158" s="16" t="s">
        <v>5024</v>
      </c>
      <c r="AH158" s="16">
        <f t="shared" si="40"/>
        <v>-1</v>
      </c>
      <c r="AI158" s="16">
        <v>-1</v>
      </c>
      <c r="AJ158" s="16">
        <v>-1</v>
      </c>
      <c r="AK158" s="16">
        <f t="shared" si="41"/>
        <v>-1</v>
      </c>
      <c r="AL158" s="16">
        <v>-1</v>
      </c>
      <c r="AM158" s="16">
        <f t="shared" si="42"/>
        <v>-1</v>
      </c>
      <c r="AN158" s="16">
        <f t="shared" si="43"/>
        <v>1</v>
      </c>
      <c r="AO158" s="16">
        <v>0</v>
      </c>
      <c r="AP158" s="16">
        <v>0</v>
      </c>
      <c r="AQ158" s="16">
        <v>0</v>
      </c>
      <c r="AR158" s="16" t="s">
        <v>5025</v>
      </c>
    </row>
    <row r="159" spans="1:44" x14ac:dyDescent="0.2">
      <c r="A159" s="15" t="s">
        <v>4312</v>
      </c>
      <c r="B159" s="4" t="str">
        <f>VLOOKUP(A159, PaperMeta!A$1:O$750, 6,FALSE)</f>
        <v>I’m up here! Sexual objectification leads to feeling ostracized.</v>
      </c>
      <c r="C159" s="15">
        <f>VLOOKUP(A159, PaperMeta!A$1:O$750, 2,FALSE)</f>
        <v>1</v>
      </c>
      <c r="D159" s="16" t="s">
        <v>5127</v>
      </c>
      <c r="E159" s="20" t="s">
        <v>5123</v>
      </c>
      <c r="F159" s="16">
        <f>VLOOKUP($A159, ResearchPaper!$A$1:$L$750,11,FALSE)</f>
        <v>1</v>
      </c>
      <c r="G159" s="16">
        <f>VLOOKUP($A159, ResearchPaper!$A$1:$L$750,11,FALSE)</f>
        <v>1</v>
      </c>
      <c r="H159" s="16" t="s">
        <v>5245</v>
      </c>
      <c r="I159" s="16">
        <v>2</v>
      </c>
      <c r="J159" s="16">
        <v>3</v>
      </c>
      <c r="K159" s="16">
        <v>1</v>
      </c>
      <c r="L159" s="16">
        <f t="shared" si="45"/>
        <v>1</v>
      </c>
      <c r="M159" s="16" t="s">
        <v>5023</v>
      </c>
      <c r="N159" s="16">
        <f t="shared" si="44"/>
        <v>1</v>
      </c>
      <c r="O159" s="16">
        <v>2</v>
      </c>
      <c r="P159" s="16">
        <v>1</v>
      </c>
      <c r="Q159" s="16">
        <v>0</v>
      </c>
      <c r="R159" s="16" t="e" cm="1">
        <f t="array" aca="1" ref="R159" ca="1">IF(P159&gt;0,INDIRECT(ADDRESS(MOD(ROW(O159)-1,1500)+1,P159,1,1,"rand_B")),IF(ISBLANK(P159),-1,0))</f>
        <v>#VALUE!</v>
      </c>
      <c r="S159" s="16" cm="1">
        <f t="array" aca="1" ref="S159" ca="1">IF(AND(P159=0,O159&gt;0,Q159&gt;0),INDIRECT(ADDRESS(MOD(ROW(O159)-1,1500)+1,Q159,1,1,"rand_B")),IF(ISBLANK(Q159),-1,0))</f>
        <v>0</v>
      </c>
      <c r="T159" s="16">
        <f t="shared" si="36"/>
        <v>1</v>
      </c>
      <c r="U159" s="16">
        <v>1</v>
      </c>
      <c r="V159" s="16">
        <v>1</v>
      </c>
      <c r="W159" s="16" t="s">
        <v>5121</v>
      </c>
      <c r="X159" s="16">
        <f t="shared" si="37"/>
        <v>1</v>
      </c>
      <c r="Y159" s="16">
        <f t="shared" si="38"/>
        <v>1</v>
      </c>
      <c r="Z159" s="16">
        <v>0</v>
      </c>
      <c r="AA159" s="16">
        <v>1</v>
      </c>
      <c r="AB159" s="16" cm="1">
        <f t="array" aca="1" ref="AB159" ca="1">IF(Z159&gt;0,INDIRECT(ADDRESS(MOD(ROW(Y159)-1,1500)+1,Z159,1,1,"rand_C")),IF(ISBLANK(Z159),-1,0))</f>
        <v>0</v>
      </c>
      <c r="AC159" s="16" t="e" cm="1">
        <f t="array" aca="1" ref="AC159" ca="1">IF(AND(Z159=0,Y159&gt;0, AA159&gt;0),INDIRECT(ADDRESS(MOD(ROW(Y159)-1,1500)+1,AA159,1,1,"rand_C")),IF(ISBLANK(AA159),-1,0))</f>
        <v>#VALUE!</v>
      </c>
      <c r="AD159" s="16">
        <f t="shared" si="39"/>
        <v>0</v>
      </c>
      <c r="AE159" s="16">
        <v>1</v>
      </c>
      <c r="AF159" s="16">
        <v>0</v>
      </c>
      <c r="AG159" s="16" t="s">
        <v>5024</v>
      </c>
      <c r="AH159" s="16">
        <f t="shared" si="40"/>
        <v>-1</v>
      </c>
      <c r="AI159" s="16">
        <v>-1</v>
      </c>
      <c r="AJ159" s="16">
        <v>-1</v>
      </c>
      <c r="AK159" s="16">
        <f t="shared" si="41"/>
        <v>-1</v>
      </c>
      <c r="AL159" s="16">
        <v>-1</v>
      </c>
      <c r="AM159" s="16">
        <f t="shared" si="42"/>
        <v>-1</v>
      </c>
      <c r="AN159" s="16">
        <f t="shared" si="43"/>
        <v>1</v>
      </c>
      <c r="AO159" s="16">
        <v>0</v>
      </c>
      <c r="AP159" s="16">
        <v>0</v>
      </c>
      <c r="AQ159" s="16">
        <v>0</v>
      </c>
      <c r="AR159" s="16" t="s">
        <v>5025</v>
      </c>
    </row>
    <row r="160" spans="1:44" x14ac:dyDescent="0.2">
      <c r="A160" s="15" t="s">
        <v>4312</v>
      </c>
      <c r="B160" s="4" t="str">
        <f>VLOOKUP(A160, PaperMeta!A$1:O$750, 6,FALSE)</f>
        <v>I’m up here! Sexual objectification leads to feeling ostracized.</v>
      </c>
      <c r="C160" s="15">
        <f>VLOOKUP(A160, PaperMeta!A$1:O$750, 2,FALSE)</f>
        <v>1</v>
      </c>
      <c r="D160" s="16" t="s">
        <v>5127</v>
      </c>
      <c r="E160" s="20" t="s">
        <v>5124</v>
      </c>
      <c r="F160" s="16">
        <f>VLOOKUP($A160, ResearchPaper!$A$1:$L$750,11,FALSE)</f>
        <v>1</v>
      </c>
      <c r="G160" s="16">
        <f>VLOOKUP($A160, ResearchPaper!$A$1:$L$750,11,FALSE)</f>
        <v>1</v>
      </c>
      <c r="H160" s="16" t="s">
        <v>5245</v>
      </c>
      <c r="I160" s="16">
        <v>2</v>
      </c>
      <c r="J160" s="16">
        <v>3</v>
      </c>
      <c r="K160" s="16">
        <v>1</v>
      </c>
      <c r="L160" s="16">
        <f t="shared" si="45"/>
        <v>1</v>
      </c>
      <c r="M160" s="16" t="s">
        <v>5023</v>
      </c>
      <c r="N160" s="16">
        <f t="shared" si="44"/>
        <v>1</v>
      </c>
      <c r="O160" s="16">
        <v>2</v>
      </c>
      <c r="P160" s="16">
        <v>1</v>
      </c>
      <c r="Q160" s="16">
        <v>0</v>
      </c>
      <c r="R160" s="16" t="e" cm="1">
        <f t="array" aca="1" ref="R160" ca="1">IF(P160&gt;0,INDIRECT(ADDRESS(MOD(ROW(O160)-1,1500)+1,P160,1,1,"rand_B")),IF(ISBLANK(P160),-1,0))</f>
        <v>#VALUE!</v>
      </c>
      <c r="S160" s="16" cm="1">
        <f t="array" aca="1" ref="S160" ca="1">IF(AND(P160=0,O160&gt;0,Q160&gt;0),INDIRECT(ADDRESS(MOD(ROW(O160)-1,1500)+1,Q160,1,1,"rand_B")),IF(ISBLANK(Q160),-1,0))</f>
        <v>0</v>
      </c>
      <c r="T160" s="16">
        <f t="shared" si="36"/>
        <v>1</v>
      </c>
      <c r="U160" s="16">
        <v>1</v>
      </c>
      <c r="V160" s="16">
        <v>1</v>
      </c>
      <c r="W160" s="16" t="s">
        <v>5121</v>
      </c>
      <c r="X160" s="16">
        <f t="shared" si="37"/>
        <v>1</v>
      </c>
      <c r="Y160" s="16">
        <f t="shared" si="38"/>
        <v>1</v>
      </c>
      <c r="Z160" s="16">
        <v>0</v>
      </c>
      <c r="AA160" s="16">
        <v>1</v>
      </c>
      <c r="AB160" s="16" cm="1">
        <f t="array" aca="1" ref="AB160" ca="1">IF(Z160&gt;0,INDIRECT(ADDRESS(MOD(ROW(Y160)-1,1500)+1,Z160,1,1,"rand_C")),IF(ISBLANK(Z160),-1,0))</f>
        <v>0</v>
      </c>
      <c r="AC160" s="16" t="e" cm="1">
        <f t="array" aca="1" ref="AC160" ca="1">IF(AND(Z160=0,Y160&gt;0, AA160&gt;0),INDIRECT(ADDRESS(MOD(ROW(Y160)-1,1500)+1,AA160,1,1,"rand_C")),IF(ISBLANK(AA160),-1,0))</f>
        <v>#VALUE!</v>
      </c>
      <c r="AD160" s="16">
        <f t="shared" si="39"/>
        <v>0</v>
      </c>
      <c r="AE160" s="16">
        <v>1</v>
      </c>
      <c r="AF160" s="16">
        <v>0</v>
      </c>
      <c r="AG160" s="16" t="s">
        <v>5024</v>
      </c>
      <c r="AH160" s="16">
        <f t="shared" si="40"/>
        <v>-1</v>
      </c>
      <c r="AI160" s="16">
        <v>-1</v>
      </c>
      <c r="AJ160" s="16">
        <v>-1</v>
      </c>
      <c r="AK160" s="16">
        <f t="shared" si="41"/>
        <v>-1</v>
      </c>
      <c r="AL160" s="16">
        <v>-1</v>
      </c>
      <c r="AM160" s="16">
        <f t="shared" si="42"/>
        <v>-1</v>
      </c>
      <c r="AN160" s="16">
        <f t="shared" si="43"/>
        <v>1</v>
      </c>
      <c r="AO160" s="16">
        <v>0</v>
      </c>
      <c r="AP160" s="16">
        <v>0</v>
      </c>
      <c r="AQ160" s="16">
        <v>0</v>
      </c>
      <c r="AR160" s="16" t="s">
        <v>5025</v>
      </c>
    </row>
    <row r="161" spans="1:44" x14ac:dyDescent="0.2">
      <c r="A161" s="15" t="s">
        <v>4312</v>
      </c>
      <c r="B161" s="4" t="str">
        <f>VLOOKUP(A161, PaperMeta!A$1:O$750, 6,FALSE)</f>
        <v>I’m up here! Sexual objectification leads to feeling ostracized.</v>
      </c>
      <c r="C161" s="15">
        <f>VLOOKUP(A161, PaperMeta!A$1:O$750, 2,FALSE)</f>
        <v>1</v>
      </c>
      <c r="D161" s="16" t="s">
        <v>5127</v>
      </c>
      <c r="E161" s="20" t="s">
        <v>5125</v>
      </c>
      <c r="F161" s="16">
        <f>VLOOKUP($A161, ResearchPaper!$A$1:$L$750,11,FALSE)</f>
        <v>1</v>
      </c>
      <c r="G161" s="16">
        <f>VLOOKUP($A161, ResearchPaper!$A$1:$L$750,11,FALSE)</f>
        <v>1</v>
      </c>
      <c r="H161" s="16" t="s">
        <v>5245</v>
      </c>
      <c r="I161" s="16">
        <v>2</v>
      </c>
      <c r="J161" s="16">
        <v>3</v>
      </c>
      <c r="K161" s="16">
        <v>1</v>
      </c>
      <c r="L161" s="16">
        <f t="shared" si="45"/>
        <v>1</v>
      </c>
      <c r="M161" s="16" t="s">
        <v>5023</v>
      </c>
      <c r="N161" s="16">
        <f t="shared" si="44"/>
        <v>1</v>
      </c>
      <c r="O161" s="16">
        <v>2</v>
      </c>
      <c r="P161" s="16">
        <v>1</v>
      </c>
      <c r="Q161" s="16">
        <v>0</v>
      </c>
      <c r="R161" s="16" t="e" cm="1">
        <f t="array" aca="1" ref="R161" ca="1">IF(P161&gt;0,INDIRECT(ADDRESS(MOD(ROW(O161)-1,1500)+1,P161,1,1,"rand_B")),IF(ISBLANK(P161),-1,0))</f>
        <v>#VALUE!</v>
      </c>
      <c r="S161" s="16" cm="1">
        <f t="array" aca="1" ref="S161" ca="1">IF(AND(P161=0,O161&gt;0,Q161&gt;0),INDIRECT(ADDRESS(MOD(ROW(O161)-1,1500)+1,Q161,1,1,"rand_B")),IF(ISBLANK(Q161),-1,0))</f>
        <v>0</v>
      </c>
      <c r="T161" s="16">
        <f t="shared" si="36"/>
        <v>1</v>
      </c>
      <c r="U161" s="16">
        <v>1</v>
      </c>
      <c r="V161" s="16">
        <v>1</v>
      </c>
      <c r="W161" s="16" t="s">
        <v>5121</v>
      </c>
      <c r="X161" s="16">
        <f t="shared" si="37"/>
        <v>1</v>
      </c>
      <c r="Y161" s="16">
        <f t="shared" si="38"/>
        <v>1</v>
      </c>
      <c r="Z161" s="16">
        <v>0</v>
      </c>
      <c r="AA161" s="16">
        <v>1</v>
      </c>
      <c r="AB161" s="16" cm="1">
        <f t="array" aca="1" ref="AB161" ca="1">IF(Z161&gt;0,INDIRECT(ADDRESS(MOD(ROW(Y161)-1,1500)+1,Z161,1,1,"rand_C")),IF(ISBLANK(Z161),-1,0))</f>
        <v>0</v>
      </c>
      <c r="AC161" s="16" t="e" cm="1">
        <f t="array" aca="1" ref="AC161" ca="1">IF(AND(Z161=0,Y161&gt;0, AA161&gt;0),INDIRECT(ADDRESS(MOD(ROW(Y161)-1,1500)+1,AA161,1,1,"rand_C")),IF(ISBLANK(AA161),-1,0))</f>
        <v>#VALUE!</v>
      </c>
      <c r="AD161" s="16">
        <f t="shared" si="39"/>
        <v>0</v>
      </c>
      <c r="AE161" s="16">
        <v>1</v>
      </c>
      <c r="AF161" s="16">
        <v>0</v>
      </c>
      <c r="AG161" s="16" t="s">
        <v>5024</v>
      </c>
      <c r="AH161" s="16">
        <f t="shared" si="40"/>
        <v>-1</v>
      </c>
      <c r="AI161" s="16">
        <v>-1</v>
      </c>
      <c r="AJ161" s="16">
        <v>-1</v>
      </c>
      <c r="AK161" s="16">
        <f t="shared" si="41"/>
        <v>-1</v>
      </c>
      <c r="AL161" s="16">
        <v>-1</v>
      </c>
      <c r="AM161" s="16">
        <f t="shared" si="42"/>
        <v>-1</v>
      </c>
      <c r="AN161" s="16">
        <f t="shared" si="43"/>
        <v>1</v>
      </c>
      <c r="AO161" s="16">
        <v>0</v>
      </c>
      <c r="AP161" s="16">
        <v>0</v>
      </c>
      <c r="AQ161" s="16">
        <v>0</v>
      </c>
      <c r="AR161" s="16" t="s">
        <v>5025</v>
      </c>
    </row>
    <row r="162" spans="1:44" x14ac:dyDescent="0.2">
      <c r="A162" s="15" t="s">
        <v>4312</v>
      </c>
      <c r="B162" s="4" t="str">
        <f>VLOOKUP(A162, PaperMeta!A$1:O$750, 6,FALSE)</f>
        <v>I’m up here! Sexual objectification leads to feeling ostracized.</v>
      </c>
      <c r="C162" s="15">
        <f>VLOOKUP(A162, PaperMeta!A$1:O$750, 2,FALSE)</f>
        <v>1</v>
      </c>
      <c r="D162" s="16" t="s">
        <v>5244</v>
      </c>
      <c r="E162" s="20" t="s">
        <v>5119</v>
      </c>
      <c r="F162" s="16">
        <f>VLOOKUP($A162, ResearchPaper!$A$1:$L$750,11,FALSE)</f>
        <v>1</v>
      </c>
      <c r="G162" s="16">
        <f>VLOOKUP($A162, ResearchPaper!$A$1:$L$750,11,FALSE)</f>
        <v>1</v>
      </c>
      <c r="H162" s="16" t="s">
        <v>5245</v>
      </c>
      <c r="I162" s="16">
        <v>2</v>
      </c>
      <c r="J162" s="16">
        <v>3</v>
      </c>
      <c r="K162" s="16">
        <v>1</v>
      </c>
      <c r="L162" s="16">
        <f t="shared" si="45"/>
        <v>1</v>
      </c>
      <c r="M162" s="16" t="s">
        <v>5023</v>
      </c>
      <c r="N162" s="16">
        <f t="shared" si="44"/>
        <v>1</v>
      </c>
      <c r="O162" s="16">
        <v>2</v>
      </c>
      <c r="P162" s="16">
        <v>1</v>
      </c>
      <c r="Q162" s="16">
        <v>0</v>
      </c>
      <c r="R162" s="16" t="e" cm="1">
        <f t="array" aca="1" ref="R162" ca="1">IF(P162&gt;0,INDIRECT(ADDRESS(MOD(ROW(O162)-1,1500)+1,P162,1,1,"rand_B")),IF(ISBLANK(P162),-1,0))</f>
        <v>#VALUE!</v>
      </c>
      <c r="S162" s="16" cm="1">
        <f t="array" aca="1" ref="S162" ca="1">IF(AND(P162=0,O162&gt;0,Q162&gt;0),INDIRECT(ADDRESS(MOD(ROW(O162)-1,1500)+1,Q162,1,1,"rand_B")),IF(ISBLANK(Q162),-1,0))</f>
        <v>0</v>
      </c>
      <c r="T162" s="16">
        <f t="shared" si="36"/>
        <v>1</v>
      </c>
      <c r="U162" s="16">
        <v>1</v>
      </c>
      <c r="V162" s="16">
        <v>1</v>
      </c>
      <c r="W162" s="16" t="s">
        <v>5121</v>
      </c>
      <c r="X162" s="16">
        <f t="shared" si="37"/>
        <v>1</v>
      </c>
      <c r="Y162" s="16">
        <f t="shared" si="38"/>
        <v>1</v>
      </c>
      <c r="Z162" s="16">
        <v>0</v>
      </c>
      <c r="AA162" s="16">
        <v>1</v>
      </c>
      <c r="AB162" s="16" cm="1">
        <f t="array" aca="1" ref="AB162" ca="1">IF(Z162&gt;0,INDIRECT(ADDRESS(MOD(ROW(Y162)-1,1500)+1,Z162,1,1,"rand_C")),IF(ISBLANK(Z162),-1,0))</f>
        <v>0</v>
      </c>
      <c r="AC162" s="16" t="e" cm="1">
        <f t="array" aca="1" ref="AC162" ca="1">IF(AND(Z162=0,Y162&gt;0, AA162&gt;0),INDIRECT(ADDRESS(MOD(ROW(Y162)-1,1500)+1,AA162,1,1,"rand_C")),IF(ISBLANK(AA162),-1,0))</f>
        <v>#VALUE!</v>
      </c>
      <c r="AD162" s="16">
        <f t="shared" si="39"/>
        <v>0</v>
      </c>
      <c r="AE162" s="16">
        <v>1</v>
      </c>
      <c r="AF162" s="16">
        <v>0</v>
      </c>
      <c r="AG162" s="16" t="s">
        <v>5024</v>
      </c>
      <c r="AH162" s="16">
        <f t="shared" si="40"/>
        <v>-1</v>
      </c>
      <c r="AI162" s="16">
        <v>-1</v>
      </c>
      <c r="AJ162" s="16">
        <v>-1</v>
      </c>
      <c r="AK162" s="16">
        <f t="shared" si="41"/>
        <v>-1</v>
      </c>
      <c r="AL162" s="16">
        <v>-1</v>
      </c>
      <c r="AM162" s="16">
        <f t="shared" si="42"/>
        <v>-1</v>
      </c>
      <c r="AN162" s="16">
        <f t="shared" si="43"/>
        <v>1</v>
      </c>
      <c r="AO162" s="16">
        <v>0</v>
      </c>
      <c r="AP162" s="16">
        <v>0</v>
      </c>
      <c r="AQ162" s="16">
        <v>0</v>
      </c>
      <c r="AR162" s="16" t="s">
        <v>5025</v>
      </c>
    </row>
    <row r="163" spans="1:44" x14ac:dyDescent="0.2">
      <c r="A163" s="15" t="s">
        <v>4312</v>
      </c>
      <c r="B163" s="4" t="str">
        <f>VLOOKUP(A163, PaperMeta!A$1:O$750, 6,FALSE)</f>
        <v>I’m up here! Sexual objectification leads to feeling ostracized.</v>
      </c>
      <c r="C163" s="15">
        <f>VLOOKUP(A163, PaperMeta!A$1:O$750, 2,FALSE)</f>
        <v>1</v>
      </c>
      <c r="D163" s="16" t="s">
        <v>5244</v>
      </c>
      <c r="E163" s="20" t="s">
        <v>5120</v>
      </c>
      <c r="F163" s="16">
        <f>VLOOKUP($A163, ResearchPaper!$A$1:$L$750,11,FALSE)</f>
        <v>1</v>
      </c>
      <c r="G163" s="16">
        <f>VLOOKUP($A163, ResearchPaper!$A$1:$L$750,11,FALSE)</f>
        <v>1</v>
      </c>
      <c r="H163" s="16" t="s">
        <v>5245</v>
      </c>
      <c r="I163" s="16">
        <v>2</v>
      </c>
      <c r="J163" s="16">
        <v>3</v>
      </c>
      <c r="K163" s="16">
        <v>1</v>
      </c>
      <c r="L163" s="16">
        <f t="shared" si="45"/>
        <v>1</v>
      </c>
      <c r="M163" s="16" t="s">
        <v>5023</v>
      </c>
      <c r="N163" s="16">
        <f t="shared" si="44"/>
        <v>1</v>
      </c>
      <c r="O163" s="16">
        <v>2</v>
      </c>
      <c r="P163" s="16">
        <v>1</v>
      </c>
      <c r="Q163" s="16">
        <v>0</v>
      </c>
      <c r="R163" s="16" t="e" cm="1">
        <f t="array" aca="1" ref="R163" ca="1">IF(P163&gt;0,INDIRECT(ADDRESS(MOD(ROW(O163)-1,1500)+1,P163,1,1,"rand_B")),IF(ISBLANK(P163),-1,0))</f>
        <v>#VALUE!</v>
      </c>
      <c r="S163" s="16" cm="1">
        <f t="array" aca="1" ref="S163" ca="1">IF(AND(P163=0,O163&gt;0,Q163&gt;0),INDIRECT(ADDRESS(MOD(ROW(O163)-1,1500)+1,Q163,1,1,"rand_B")),IF(ISBLANK(Q163),-1,0))</f>
        <v>0</v>
      </c>
      <c r="T163" s="16">
        <f t="shared" si="36"/>
        <v>1</v>
      </c>
      <c r="U163" s="16">
        <v>1</v>
      </c>
      <c r="V163" s="16">
        <v>1</v>
      </c>
      <c r="W163" s="16" t="s">
        <v>5044</v>
      </c>
      <c r="X163" s="16">
        <f t="shared" si="37"/>
        <v>1</v>
      </c>
      <c r="Y163" s="16">
        <f t="shared" si="38"/>
        <v>1</v>
      </c>
      <c r="Z163" s="16">
        <v>0</v>
      </c>
      <c r="AA163" s="16">
        <v>1</v>
      </c>
      <c r="AB163" s="16" cm="1">
        <f t="array" aca="1" ref="AB163" ca="1">IF(Z163&gt;0,INDIRECT(ADDRESS(MOD(ROW(Y163)-1,1500)+1,Z163,1,1,"rand_C")),IF(ISBLANK(Z163),-1,0))</f>
        <v>0</v>
      </c>
      <c r="AC163" s="16" t="e" cm="1">
        <f t="array" aca="1" ref="AC163" ca="1">IF(AND(Z163=0,Y163&gt;0, AA163&gt;0),INDIRECT(ADDRESS(MOD(ROW(Y163)-1,1500)+1,AA163,1,1,"rand_C")),IF(ISBLANK(AA163),-1,0))</f>
        <v>#VALUE!</v>
      </c>
      <c r="AD163" s="16">
        <f t="shared" si="39"/>
        <v>0</v>
      </c>
      <c r="AE163" s="16">
        <v>1</v>
      </c>
      <c r="AF163" s="16">
        <v>0</v>
      </c>
      <c r="AG163" s="16" t="s">
        <v>5024</v>
      </c>
      <c r="AH163" s="16">
        <f t="shared" si="40"/>
        <v>-1</v>
      </c>
      <c r="AI163" s="16">
        <v>-1</v>
      </c>
      <c r="AJ163" s="16">
        <v>-1</v>
      </c>
      <c r="AK163" s="16">
        <f t="shared" si="41"/>
        <v>-1</v>
      </c>
      <c r="AL163" s="16">
        <v>-1</v>
      </c>
      <c r="AM163" s="16">
        <f t="shared" si="42"/>
        <v>-1</v>
      </c>
      <c r="AN163" s="16">
        <f t="shared" si="43"/>
        <v>1</v>
      </c>
      <c r="AO163" s="16">
        <v>0</v>
      </c>
      <c r="AP163" s="16">
        <v>0</v>
      </c>
      <c r="AQ163" s="16">
        <v>0</v>
      </c>
      <c r="AR163" s="16" t="s">
        <v>5025</v>
      </c>
    </row>
    <row r="164" spans="1:44" x14ac:dyDescent="0.2">
      <c r="A164" s="15" t="s">
        <v>4312</v>
      </c>
      <c r="B164" s="4" t="str">
        <f>VLOOKUP(A164, PaperMeta!A$1:O$750, 6,FALSE)</f>
        <v>I’m up here! Sexual objectification leads to feeling ostracized.</v>
      </c>
      <c r="C164" s="15">
        <f>VLOOKUP(A164, PaperMeta!A$1:O$750, 2,FALSE)</f>
        <v>1</v>
      </c>
      <c r="D164" s="16" t="s">
        <v>5244</v>
      </c>
      <c r="E164" s="20" t="s">
        <v>5122</v>
      </c>
      <c r="F164" s="16">
        <f>VLOOKUP($A164, ResearchPaper!$A$1:$L$750,11,FALSE)</f>
        <v>1</v>
      </c>
      <c r="G164" s="16">
        <f>VLOOKUP($A164, ResearchPaper!$A$1:$L$750,11,FALSE)</f>
        <v>1</v>
      </c>
      <c r="H164" s="16" t="s">
        <v>5245</v>
      </c>
      <c r="I164" s="16">
        <v>2</v>
      </c>
      <c r="J164" s="16">
        <v>3</v>
      </c>
      <c r="K164" s="16">
        <v>1</v>
      </c>
      <c r="L164" s="16">
        <f t="shared" si="45"/>
        <v>1</v>
      </c>
      <c r="M164" s="16" t="s">
        <v>5023</v>
      </c>
      <c r="N164" s="16">
        <f t="shared" si="44"/>
        <v>1</v>
      </c>
      <c r="O164" s="16">
        <v>2</v>
      </c>
      <c r="P164" s="16">
        <v>1</v>
      </c>
      <c r="Q164" s="16">
        <v>0</v>
      </c>
      <c r="R164" s="16" t="e" cm="1">
        <f t="array" aca="1" ref="R164" ca="1">IF(P164&gt;0,INDIRECT(ADDRESS(MOD(ROW(O164)-1,1500)+1,P164,1,1,"rand_B")),IF(ISBLANK(P164),-1,0))</f>
        <v>#VALUE!</v>
      </c>
      <c r="S164" s="16" cm="1">
        <f t="array" aca="1" ref="S164" ca="1">IF(AND(P164=0,O164&gt;0,Q164&gt;0),INDIRECT(ADDRESS(MOD(ROW(O164)-1,1500)+1,Q164,1,1,"rand_B")),IF(ISBLANK(Q164),-1,0))</f>
        <v>0</v>
      </c>
      <c r="T164" s="16">
        <f t="shared" si="36"/>
        <v>1</v>
      </c>
      <c r="U164" s="16">
        <v>1</v>
      </c>
      <c r="V164" s="16">
        <v>1</v>
      </c>
      <c r="W164" s="16" t="s">
        <v>5121</v>
      </c>
      <c r="X164" s="16">
        <f t="shared" si="37"/>
        <v>1</v>
      </c>
      <c r="Y164" s="16">
        <f t="shared" si="38"/>
        <v>1</v>
      </c>
      <c r="Z164" s="16">
        <v>0</v>
      </c>
      <c r="AA164" s="16">
        <v>1</v>
      </c>
      <c r="AB164" s="16" cm="1">
        <f t="array" aca="1" ref="AB164" ca="1">IF(Z164&gt;0,INDIRECT(ADDRESS(MOD(ROW(Y164)-1,1500)+1,Z164,1,1,"rand_C")),IF(ISBLANK(Z164),-1,0))</f>
        <v>0</v>
      </c>
      <c r="AC164" s="16" t="e" cm="1">
        <f t="array" aca="1" ref="AC164" ca="1">IF(AND(Z164=0,Y164&gt;0, AA164&gt;0),INDIRECT(ADDRESS(MOD(ROW(Y164)-1,1500)+1,AA164,1,1,"rand_C")),IF(ISBLANK(AA164),-1,0))</f>
        <v>#VALUE!</v>
      </c>
      <c r="AD164" s="16">
        <f t="shared" si="39"/>
        <v>0</v>
      </c>
      <c r="AE164" s="16">
        <v>1</v>
      </c>
      <c r="AF164" s="16">
        <v>0</v>
      </c>
      <c r="AG164" s="16" t="s">
        <v>5024</v>
      </c>
      <c r="AH164" s="16">
        <f t="shared" si="40"/>
        <v>-1</v>
      </c>
      <c r="AI164" s="16">
        <v>-1</v>
      </c>
      <c r="AJ164" s="16">
        <v>-1</v>
      </c>
      <c r="AK164" s="16">
        <f t="shared" si="41"/>
        <v>-1</v>
      </c>
      <c r="AL164" s="16">
        <v>-1</v>
      </c>
      <c r="AM164" s="16">
        <f t="shared" si="42"/>
        <v>-1</v>
      </c>
      <c r="AN164" s="16">
        <f t="shared" si="43"/>
        <v>1</v>
      </c>
      <c r="AO164" s="16">
        <v>0</v>
      </c>
      <c r="AP164" s="16">
        <v>0</v>
      </c>
      <c r="AQ164" s="16">
        <v>0</v>
      </c>
      <c r="AR164" s="16" t="s">
        <v>5025</v>
      </c>
    </row>
    <row r="165" spans="1:44" x14ac:dyDescent="0.2">
      <c r="A165" s="15" t="s">
        <v>4312</v>
      </c>
      <c r="B165" s="4" t="str">
        <f>VLOOKUP(A165, PaperMeta!A$1:O$750, 6,FALSE)</f>
        <v>I’m up here! Sexual objectification leads to feeling ostracized.</v>
      </c>
      <c r="C165" s="15">
        <f>VLOOKUP(A165, PaperMeta!A$1:O$750, 2,FALSE)</f>
        <v>1</v>
      </c>
      <c r="D165" s="16" t="s">
        <v>5244</v>
      </c>
      <c r="E165" s="20" t="s">
        <v>5123</v>
      </c>
      <c r="F165" s="16">
        <f>VLOOKUP($A165, ResearchPaper!$A$1:$L$750,11,FALSE)</f>
        <v>1</v>
      </c>
      <c r="G165" s="16">
        <f>VLOOKUP($A165, ResearchPaper!$A$1:$L$750,11,FALSE)</f>
        <v>1</v>
      </c>
      <c r="H165" s="16" t="s">
        <v>5245</v>
      </c>
      <c r="I165" s="16">
        <v>2</v>
      </c>
      <c r="J165" s="16">
        <v>3</v>
      </c>
      <c r="K165" s="16">
        <v>1</v>
      </c>
      <c r="L165" s="16">
        <f t="shared" si="45"/>
        <v>1</v>
      </c>
      <c r="M165" s="16" t="s">
        <v>5023</v>
      </c>
      <c r="N165" s="16">
        <f t="shared" si="44"/>
        <v>1</v>
      </c>
      <c r="O165" s="16">
        <v>2</v>
      </c>
      <c r="P165" s="16">
        <v>1</v>
      </c>
      <c r="Q165" s="16">
        <v>0</v>
      </c>
      <c r="R165" s="16" t="e" cm="1">
        <f t="array" aca="1" ref="R165" ca="1">IF(P165&gt;0,INDIRECT(ADDRESS(MOD(ROW(O165)-1,1500)+1,P165,1,1,"rand_B")),IF(ISBLANK(P165),-1,0))</f>
        <v>#VALUE!</v>
      </c>
      <c r="S165" s="16" cm="1">
        <f t="array" aca="1" ref="S165" ca="1">IF(AND(P165=0,O165&gt;0,Q165&gt;0),INDIRECT(ADDRESS(MOD(ROW(O165)-1,1500)+1,Q165,1,1,"rand_B")),IF(ISBLANK(Q165),-1,0))</f>
        <v>0</v>
      </c>
      <c r="T165" s="16">
        <f t="shared" si="36"/>
        <v>1</v>
      </c>
      <c r="U165" s="16">
        <v>1</v>
      </c>
      <c r="V165" s="16">
        <v>1</v>
      </c>
      <c r="W165" s="16" t="s">
        <v>5121</v>
      </c>
      <c r="X165" s="16">
        <f t="shared" si="37"/>
        <v>1</v>
      </c>
      <c r="Y165" s="16">
        <f t="shared" si="38"/>
        <v>1</v>
      </c>
      <c r="Z165" s="16">
        <v>0</v>
      </c>
      <c r="AA165" s="16">
        <v>1</v>
      </c>
      <c r="AB165" s="16" cm="1">
        <f t="array" aca="1" ref="AB165" ca="1">IF(Z165&gt;0,INDIRECT(ADDRESS(MOD(ROW(Y165)-1,1500)+1,Z165,1,1,"rand_C")),IF(ISBLANK(Z165),-1,0))</f>
        <v>0</v>
      </c>
      <c r="AC165" s="16" t="e" cm="1">
        <f t="array" aca="1" ref="AC165" ca="1">IF(AND(Z165=0,Y165&gt;0, AA165&gt;0),INDIRECT(ADDRESS(MOD(ROW(Y165)-1,1500)+1,AA165,1,1,"rand_C")),IF(ISBLANK(AA165),-1,0))</f>
        <v>#VALUE!</v>
      </c>
      <c r="AD165" s="16">
        <f t="shared" si="39"/>
        <v>0</v>
      </c>
      <c r="AE165" s="16">
        <v>1</v>
      </c>
      <c r="AF165" s="16">
        <v>0</v>
      </c>
      <c r="AG165" s="16" t="s">
        <v>5024</v>
      </c>
      <c r="AH165" s="16">
        <f t="shared" si="40"/>
        <v>-1</v>
      </c>
      <c r="AI165" s="16">
        <v>-1</v>
      </c>
      <c r="AJ165" s="16">
        <v>-1</v>
      </c>
      <c r="AK165" s="16">
        <f t="shared" si="41"/>
        <v>-1</v>
      </c>
      <c r="AL165" s="16">
        <v>-1</v>
      </c>
      <c r="AM165" s="16">
        <f t="shared" si="42"/>
        <v>-1</v>
      </c>
      <c r="AN165" s="16">
        <f t="shared" si="43"/>
        <v>1</v>
      </c>
      <c r="AO165" s="16">
        <v>0</v>
      </c>
      <c r="AP165" s="16">
        <v>0</v>
      </c>
      <c r="AQ165" s="16">
        <v>0</v>
      </c>
      <c r="AR165" s="16" t="s">
        <v>5025</v>
      </c>
    </row>
    <row r="166" spans="1:44" x14ac:dyDescent="0.2">
      <c r="A166" s="15" t="s">
        <v>4312</v>
      </c>
      <c r="B166" s="4" t="str">
        <f>VLOOKUP(A166, PaperMeta!A$1:O$750, 6,FALSE)</f>
        <v>I’m up here! Sexual objectification leads to feeling ostracized.</v>
      </c>
      <c r="C166" s="15">
        <f>VLOOKUP(A166, PaperMeta!A$1:O$750, 2,FALSE)</f>
        <v>1</v>
      </c>
      <c r="D166" s="16" t="s">
        <v>5244</v>
      </c>
      <c r="E166" s="20" t="s">
        <v>5124</v>
      </c>
      <c r="F166" s="16">
        <f>VLOOKUP($A166, ResearchPaper!$A$1:$L$750,11,FALSE)</f>
        <v>1</v>
      </c>
      <c r="G166" s="16">
        <f>VLOOKUP($A166, ResearchPaper!$A$1:$L$750,11,FALSE)</f>
        <v>1</v>
      </c>
      <c r="H166" s="16" t="s">
        <v>5245</v>
      </c>
      <c r="I166" s="16">
        <v>2</v>
      </c>
      <c r="J166" s="16">
        <v>3</v>
      </c>
      <c r="K166" s="16">
        <v>1</v>
      </c>
      <c r="L166" s="16">
        <f t="shared" si="45"/>
        <v>1</v>
      </c>
      <c r="M166" s="16" t="s">
        <v>5023</v>
      </c>
      <c r="N166" s="16">
        <f t="shared" si="44"/>
        <v>1</v>
      </c>
      <c r="O166" s="16">
        <v>2</v>
      </c>
      <c r="P166" s="16">
        <v>1</v>
      </c>
      <c r="Q166" s="16">
        <v>0</v>
      </c>
      <c r="R166" s="16" t="e" cm="1">
        <f t="array" aca="1" ref="R166" ca="1">IF(P166&gt;0,INDIRECT(ADDRESS(MOD(ROW(O166)-1,1500)+1,P166,1,1,"rand_B")),IF(ISBLANK(P166),-1,0))</f>
        <v>#VALUE!</v>
      </c>
      <c r="S166" s="16" cm="1">
        <f t="array" aca="1" ref="S166" ca="1">IF(AND(P166=0,O166&gt;0,Q166&gt;0),INDIRECT(ADDRESS(MOD(ROW(O166)-1,1500)+1,Q166,1,1,"rand_B")),IF(ISBLANK(Q166),-1,0))</f>
        <v>0</v>
      </c>
      <c r="T166" s="16">
        <f t="shared" si="36"/>
        <v>1</v>
      </c>
      <c r="U166" s="16">
        <v>1</v>
      </c>
      <c r="V166" s="16">
        <v>1</v>
      </c>
      <c r="W166" s="16" t="s">
        <v>5121</v>
      </c>
      <c r="X166" s="16">
        <f t="shared" si="37"/>
        <v>1</v>
      </c>
      <c r="Y166" s="16">
        <f t="shared" si="38"/>
        <v>1</v>
      </c>
      <c r="Z166" s="16">
        <v>0</v>
      </c>
      <c r="AA166" s="16">
        <v>1</v>
      </c>
      <c r="AB166" s="16" cm="1">
        <f t="array" aca="1" ref="AB166" ca="1">IF(Z166&gt;0,INDIRECT(ADDRESS(MOD(ROW(Y166)-1,1500)+1,Z166,1,1,"rand_C")),IF(ISBLANK(Z166),-1,0))</f>
        <v>0</v>
      </c>
      <c r="AC166" s="16" t="e" cm="1">
        <f t="array" aca="1" ref="AC166" ca="1">IF(AND(Z166=0,Y166&gt;0, AA166&gt;0),INDIRECT(ADDRESS(MOD(ROW(Y166)-1,1500)+1,AA166,1,1,"rand_C")),IF(ISBLANK(AA166),-1,0))</f>
        <v>#VALUE!</v>
      </c>
      <c r="AD166" s="16">
        <f t="shared" si="39"/>
        <v>0</v>
      </c>
      <c r="AE166" s="16">
        <v>1</v>
      </c>
      <c r="AF166" s="16">
        <v>0</v>
      </c>
      <c r="AG166" s="16" t="s">
        <v>5024</v>
      </c>
      <c r="AH166" s="16">
        <f t="shared" si="40"/>
        <v>-1</v>
      </c>
      <c r="AI166" s="16">
        <v>-1</v>
      </c>
      <c r="AJ166" s="16">
        <v>-1</v>
      </c>
      <c r="AK166" s="16">
        <f t="shared" si="41"/>
        <v>-1</v>
      </c>
      <c r="AL166" s="16">
        <v>-1</v>
      </c>
      <c r="AM166" s="16">
        <f t="shared" si="42"/>
        <v>-1</v>
      </c>
      <c r="AN166" s="16">
        <f t="shared" si="43"/>
        <v>1</v>
      </c>
      <c r="AO166" s="16">
        <v>0</v>
      </c>
      <c r="AP166" s="16">
        <v>0</v>
      </c>
      <c r="AQ166" s="16">
        <v>0</v>
      </c>
      <c r="AR166" s="16" t="s">
        <v>5025</v>
      </c>
    </row>
    <row r="167" spans="1:44" x14ac:dyDescent="0.2">
      <c r="A167" s="15" t="s">
        <v>4312</v>
      </c>
      <c r="B167" s="4" t="str">
        <f>VLOOKUP(A167, PaperMeta!A$1:O$750, 6,FALSE)</f>
        <v>I’m up here! Sexual objectification leads to feeling ostracized.</v>
      </c>
      <c r="C167" s="15">
        <f>VLOOKUP(A167, PaperMeta!A$1:O$750, 2,FALSE)</f>
        <v>1</v>
      </c>
      <c r="D167" s="16" t="s">
        <v>5244</v>
      </c>
      <c r="E167" s="20" t="s">
        <v>5125</v>
      </c>
      <c r="F167" s="16">
        <f>VLOOKUP($A167, ResearchPaper!$A$1:$L$750,11,FALSE)</f>
        <v>1</v>
      </c>
      <c r="G167" s="16">
        <f>VLOOKUP($A167, ResearchPaper!$A$1:$L$750,11,FALSE)</f>
        <v>1</v>
      </c>
      <c r="H167" s="16" t="s">
        <v>5245</v>
      </c>
      <c r="I167" s="16">
        <v>2</v>
      </c>
      <c r="J167" s="16">
        <v>3</v>
      </c>
      <c r="K167" s="16">
        <v>1</v>
      </c>
      <c r="L167" s="16">
        <f t="shared" si="45"/>
        <v>1</v>
      </c>
      <c r="M167" s="16" t="s">
        <v>5023</v>
      </c>
      <c r="N167" s="16">
        <f t="shared" si="44"/>
        <v>1</v>
      </c>
      <c r="O167" s="16">
        <v>2</v>
      </c>
      <c r="P167" s="16">
        <v>1</v>
      </c>
      <c r="Q167" s="16">
        <v>0</v>
      </c>
      <c r="R167" s="16" t="e" cm="1">
        <f t="array" aca="1" ref="R167" ca="1">IF(P167&gt;0,INDIRECT(ADDRESS(MOD(ROW(O167)-1,1500)+1,P167,1,1,"rand_B")),IF(ISBLANK(P167),-1,0))</f>
        <v>#VALUE!</v>
      </c>
      <c r="S167" s="16" cm="1">
        <f t="array" aca="1" ref="S167" ca="1">IF(AND(P167=0,O167&gt;0,Q167&gt;0),INDIRECT(ADDRESS(MOD(ROW(O167)-1,1500)+1,Q167,1,1,"rand_B")),IF(ISBLANK(Q167),-1,0))</f>
        <v>0</v>
      </c>
      <c r="T167" s="16">
        <f t="shared" si="36"/>
        <v>1</v>
      </c>
      <c r="U167" s="16">
        <v>1</v>
      </c>
      <c r="V167" s="16">
        <v>1</v>
      </c>
      <c r="W167" s="16" t="s">
        <v>5121</v>
      </c>
      <c r="X167" s="16">
        <f t="shared" si="37"/>
        <v>1</v>
      </c>
      <c r="Y167" s="16">
        <f t="shared" si="38"/>
        <v>1</v>
      </c>
      <c r="Z167" s="16">
        <v>0</v>
      </c>
      <c r="AA167" s="16">
        <v>1</v>
      </c>
      <c r="AB167" s="16" cm="1">
        <f t="array" aca="1" ref="AB167" ca="1">IF(Z167&gt;0,INDIRECT(ADDRESS(MOD(ROW(Y167)-1,1500)+1,Z167,1,1,"rand_C")),IF(ISBLANK(Z167),-1,0))</f>
        <v>0</v>
      </c>
      <c r="AC167" s="16" t="e" cm="1">
        <f t="array" aca="1" ref="AC167" ca="1">IF(AND(Z167=0,Y167&gt;0, AA167&gt;0),INDIRECT(ADDRESS(MOD(ROW(Y167)-1,1500)+1,AA167,1,1,"rand_C")),IF(ISBLANK(AA167),-1,0))</f>
        <v>#VALUE!</v>
      </c>
      <c r="AD167" s="16">
        <f t="shared" si="39"/>
        <v>0</v>
      </c>
      <c r="AE167" s="16">
        <v>1</v>
      </c>
      <c r="AF167" s="16">
        <v>0</v>
      </c>
      <c r="AG167" s="16" t="s">
        <v>5024</v>
      </c>
      <c r="AH167" s="16">
        <f t="shared" si="40"/>
        <v>-1</v>
      </c>
      <c r="AI167" s="16">
        <v>-1</v>
      </c>
      <c r="AJ167" s="16">
        <v>-1</v>
      </c>
      <c r="AK167" s="16">
        <f t="shared" si="41"/>
        <v>-1</v>
      </c>
      <c r="AL167" s="16">
        <v>-1</v>
      </c>
      <c r="AM167" s="16">
        <f t="shared" si="42"/>
        <v>-1</v>
      </c>
      <c r="AN167" s="16">
        <f t="shared" si="43"/>
        <v>1</v>
      </c>
      <c r="AO167" s="16">
        <v>0</v>
      </c>
      <c r="AP167" s="16">
        <v>0</v>
      </c>
      <c r="AQ167" s="16">
        <v>0</v>
      </c>
      <c r="AR167" s="16" t="s">
        <v>5025</v>
      </c>
    </row>
    <row r="168" spans="1:44" x14ac:dyDescent="0.2">
      <c r="A168" s="15" t="s">
        <v>4312</v>
      </c>
      <c r="B168" s="4" t="str">
        <f>VLOOKUP(A168, PaperMeta!A$1:O$750, 6,FALSE)</f>
        <v>I’m up here! Sexual objectification leads to feeling ostracized.</v>
      </c>
      <c r="C168" s="15">
        <f>VLOOKUP(A168, PaperMeta!A$1:O$750, 2,FALSE)</f>
        <v>1</v>
      </c>
      <c r="D168" s="16">
        <v>2</v>
      </c>
      <c r="E168" s="20" t="s">
        <v>5119</v>
      </c>
      <c r="F168" s="16">
        <f>VLOOKUP($A168, ResearchPaper!$A$1:$L$750,11,FALSE)</f>
        <v>1</v>
      </c>
      <c r="G168" s="16">
        <f>VLOOKUP($A168, ResearchPaper!$A$1:$L$750,11,FALSE)</f>
        <v>1</v>
      </c>
      <c r="H168" s="16">
        <v>2</v>
      </c>
      <c r="I168" s="16">
        <v>1</v>
      </c>
      <c r="J168" s="16">
        <v>2</v>
      </c>
      <c r="K168" s="16">
        <v>-1</v>
      </c>
      <c r="L168" s="16">
        <f t="shared" si="45"/>
        <v>0</v>
      </c>
      <c r="M168" s="16" t="s">
        <v>5023</v>
      </c>
      <c r="N168" s="16">
        <f t="shared" si="44"/>
        <v>-1</v>
      </c>
      <c r="O168" s="16">
        <v>0</v>
      </c>
      <c r="P168" s="16">
        <v>0</v>
      </c>
      <c r="Q168" s="16">
        <v>0</v>
      </c>
      <c r="R168" s="16" cm="1">
        <f t="array" aca="1" ref="R168" ca="1">IF(P168&gt;0,INDIRECT(ADDRESS(MOD(ROW(O168)-1,1500)+1,P168,1,1,"rand_B")),IF(ISBLANK(P168),-1,0))</f>
        <v>0</v>
      </c>
      <c r="S168" s="16" cm="1">
        <f t="array" aca="1" ref="S168" ca="1">IF(AND(P168=0,O168&gt;0,Q168&gt;0),INDIRECT(ADDRESS(MOD(ROW(O168)-1,1500)+1,Q168,1,1,"rand_B")),IF(ISBLANK(Q168),-1,0))</f>
        <v>0</v>
      </c>
      <c r="T168" s="16">
        <f t="shared" ref="T168:T205" si="46">IF(O168&gt;0, IF(ISBLANK(P168),-1,INT(P168&gt;0)), -1)</f>
        <v>-1</v>
      </c>
      <c r="U168" s="16" t="s">
        <v>5024</v>
      </c>
      <c r="V168" s="16">
        <v>-1</v>
      </c>
      <c r="W168" s="16" t="s">
        <v>5024</v>
      </c>
      <c r="X168" s="16">
        <f t="shared" ref="X168:X205" si="47">IF(T168=1, V168, -1)</f>
        <v>-1</v>
      </c>
      <c r="Y168" s="16">
        <f t="shared" ref="Y168:Y205" si="48">IF(I168&gt;1,COMBIN(I168,2),0)</f>
        <v>0</v>
      </c>
      <c r="Z168" s="16">
        <v>0</v>
      </c>
      <c r="AA168" s="16">
        <v>0</v>
      </c>
      <c r="AB168" s="16" cm="1">
        <f t="array" aca="1" ref="AB168" ca="1">IF(Z168&gt;0,INDIRECT(ADDRESS(MOD(ROW(Y168)-1,1500)+1,Z168,1,1,"rand_C")),IF(ISBLANK(Z168),-1,0))</f>
        <v>0</v>
      </c>
      <c r="AC168" s="16" cm="1">
        <f t="array" aca="1" ref="AC168" ca="1">IF(AND(Z168=0,Y168&gt;0, AA168&gt;0),INDIRECT(ADDRESS(MOD(ROW(Y168)-1,1500)+1,AA168,1,1,"rand_C")),IF(ISBLANK(AA168),-1,0))</f>
        <v>0</v>
      </c>
      <c r="AD168" s="16">
        <f t="shared" ref="AD168:AD205" si="49">IF(AND(Y168&gt;0,NOT(ISBLANK(Y168))), INT(Z168&gt;0), -1)</f>
        <v>-1</v>
      </c>
      <c r="AE168" s="16" t="s">
        <v>5024</v>
      </c>
      <c r="AF168" s="16">
        <v>-1</v>
      </c>
      <c r="AG168" s="16" t="s">
        <v>5024</v>
      </c>
      <c r="AH168" s="16">
        <f t="shared" ref="AH168:AH205" si="50">IF(AD168=1,AF168,-1)</f>
        <v>-1</v>
      </c>
      <c r="AI168" s="16">
        <v>-1</v>
      </c>
      <c r="AJ168" s="16">
        <v>-1</v>
      </c>
      <c r="AK168" s="16">
        <f t="shared" ref="AK168:AK205" si="51">IF(AI168=1,AJ168,-1)</f>
        <v>-1</v>
      </c>
      <c r="AL168" s="16">
        <v>-1</v>
      </c>
      <c r="AM168" s="16">
        <f t="shared" ref="AM168:AM205" si="52">IF(AND(NOT(ISBLANK(AI168)),AI168=0),AL168,-1)</f>
        <v>-1</v>
      </c>
      <c r="AN168" s="16">
        <f t="shared" ref="AN168:AN205" si="53">IF(AND(I168&gt;1, J168&gt;2), 1, IF(ISBLANK(I168),-1,0))</f>
        <v>0</v>
      </c>
      <c r="AO168" s="16">
        <v>-1</v>
      </c>
      <c r="AP168" s="16">
        <v>0</v>
      </c>
      <c r="AQ168" s="16">
        <v>0</v>
      </c>
      <c r="AR168" s="16" t="s">
        <v>5025</v>
      </c>
    </row>
    <row r="169" spans="1:44" x14ac:dyDescent="0.2">
      <c r="A169" s="15" t="s">
        <v>4312</v>
      </c>
      <c r="B169" s="4" t="str">
        <f>VLOOKUP(A169, PaperMeta!A$1:O$750, 6,FALSE)</f>
        <v>I’m up here! Sexual objectification leads to feeling ostracized.</v>
      </c>
      <c r="C169" s="15">
        <f>VLOOKUP(A169, PaperMeta!A$1:O$750, 2,FALSE)</f>
        <v>1</v>
      </c>
      <c r="D169" s="16">
        <v>2</v>
      </c>
      <c r="E169" s="20" t="s">
        <v>5120</v>
      </c>
      <c r="F169" s="16">
        <f>VLOOKUP($A169, ResearchPaper!$A$1:$L$750,11,FALSE)</f>
        <v>1</v>
      </c>
      <c r="G169" s="16">
        <f>VLOOKUP($A169, ResearchPaper!$A$1:$L$750,11,FALSE)</f>
        <v>1</v>
      </c>
      <c r="H169" s="16">
        <v>2</v>
      </c>
      <c r="I169" s="16">
        <v>1</v>
      </c>
      <c r="J169" s="16">
        <v>2</v>
      </c>
      <c r="K169" s="16">
        <v>-1</v>
      </c>
      <c r="L169" s="16">
        <f t="shared" si="45"/>
        <v>0</v>
      </c>
      <c r="M169" s="16" t="s">
        <v>5023</v>
      </c>
      <c r="N169" s="16">
        <f t="shared" si="44"/>
        <v>-1</v>
      </c>
      <c r="O169" s="16">
        <v>0</v>
      </c>
      <c r="P169" s="16">
        <v>0</v>
      </c>
      <c r="Q169" s="16">
        <v>0</v>
      </c>
      <c r="R169" s="16" cm="1">
        <f t="array" aca="1" ref="R169" ca="1">IF(P169&gt;0,INDIRECT(ADDRESS(MOD(ROW(O169)-1,1500)+1,P169,1,1,"rand_B")),IF(ISBLANK(P169),-1,0))</f>
        <v>0</v>
      </c>
      <c r="S169" s="16" cm="1">
        <f t="array" aca="1" ref="S169" ca="1">IF(AND(P169=0,O169&gt;0,Q169&gt;0),INDIRECT(ADDRESS(MOD(ROW(O169)-1,1500)+1,Q169,1,1,"rand_B")),IF(ISBLANK(Q169),-1,0))</f>
        <v>0</v>
      </c>
      <c r="T169" s="16">
        <f t="shared" si="46"/>
        <v>-1</v>
      </c>
      <c r="U169" s="16" t="s">
        <v>5024</v>
      </c>
      <c r="V169" s="16">
        <v>-1</v>
      </c>
      <c r="W169" s="16" t="s">
        <v>5024</v>
      </c>
      <c r="X169" s="16">
        <f t="shared" si="47"/>
        <v>-1</v>
      </c>
      <c r="Y169" s="16">
        <f t="shared" si="48"/>
        <v>0</v>
      </c>
      <c r="Z169" s="16">
        <v>0</v>
      </c>
      <c r="AA169" s="16">
        <v>0</v>
      </c>
      <c r="AB169" s="16" cm="1">
        <f t="array" aca="1" ref="AB169" ca="1">IF(Z169&gt;0,INDIRECT(ADDRESS(MOD(ROW(Y169)-1,1500)+1,Z169,1,1,"rand_C")),IF(ISBLANK(Z169),-1,0))</f>
        <v>0</v>
      </c>
      <c r="AC169" s="16" cm="1">
        <f t="array" aca="1" ref="AC169" ca="1">IF(AND(Z169=0,Y169&gt;0, AA169&gt;0),INDIRECT(ADDRESS(MOD(ROW(Y169)-1,1500)+1,AA169,1,1,"rand_C")),IF(ISBLANK(AA169),-1,0))</f>
        <v>0</v>
      </c>
      <c r="AD169" s="16">
        <f t="shared" si="49"/>
        <v>-1</v>
      </c>
      <c r="AE169" s="16" t="s">
        <v>5024</v>
      </c>
      <c r="AF169" s="16">
        <v>-1</v>
      </c>
      <c r="AG169" s="16" t="s">
        <v>5024</v>
      </c>
      <c r="AH169" s="16">
        <f t="shared" si="50"/>
        <v>-1</v>
      </c>
      <c r="AI169" s="16">
        <v>-1</v>
      </c>
      <c r="AJ169" s="16">
        <v>-1</v>
      </c>
      <c r="AK169" s="16">
        <f t="shared" si="51"/>
        <v>-1</v>
      </c>
      <c r="AL169" s="16">
        <v>-1</v>
      </c>
      <c r="AM169" s="16">
        <f t="shared" si="52"/>
        <v>-1</v>
      </c>
      <c r="AN169" s="16">
        <f t="shared" si="53"/>
        <v>0</v>
      </c>
      <c r="AO169" s="16">
        <v>-1</v>
      </c>
      <c r="AP169" s="16">
        <v>0</v>
      </c>
      <c r="AQ169" s="16">
        <v>0</v>
      </c>
      <c r="AR169" s="16" t="s">
        <v>5025</v>
      </c>
    </row>
    <row r="170" spans="1:44" x14ac:dyDescent="0.2">
      <c r="A170" s="15" t="s">
        <v>4312</v>
      </c>
      <c r="B170" s="4" t="str">
        <f>VLOOKUP(A170, PaperMeta!A$1:O$750, 6,FALSE)</f>
        <v>I’m up here! Sexual objectification leads to feeling ostracized.</v>
      </c>
      <c r="C170" s="15">
        <f>VLOOKUP(A170, PaperMeta!A$1:O$750, 2,FALSE)</f>
        <v>1</v>
      </c>
      <c r="D170" s="16">
        <v>2</v>
      </c>
      <c r="E170" s="20" t="s">
        <v>5122</v>
      </c>
      <c r="F170" s="16">
        <f>VLOOKUP($A170, ResearchPaper!$A$1:$L$750,11,FALSE)</f>
        <v>1</v>
      </c>
      <c r="G170" s="16">
        <f>VLOOKUP($A170, ResearchPaper!$A$1:$L$750,11,FALSE)</f>
        <v>1</v>
      </c>
      <c r="H170" s="16">
        <v>2</v>
      </c>
      <c r="I170" s="16">
        <v>1</v>
      </c>
      <c r="J170" s="16">
        <v>2</v>
      </c>
      <c r="K170" s="16">
        <v>-1</v>
      </c>
      <c r="L170" s="16">
        <f t="shared" si="45"/>
        <v>0</v>
      </c>
      <c r="M170" s="16" t="s">
        <v>5023</v>
      </c>
      <c r="N170" s="16">
        <f t="shared" si="44"/>
        <v>-1</v>
      </c>
      <c r="O170" s="16">
        <v>0</v>
      </c>
      <c r="P170" s="16">
        <v>0</v>
      </c>
      <c r="Q170" s="16">
        <v>0</v>
      </c>
      <c r="R170" s="16" cm="1">
        <f t="array" aca="1" ref="R170" ca="1">IF(P170&gt;0,INDIRECT(ADDRESS(MOD(ROW(O170)-1,1500)+1,P170,1,1,"rand_B")),IF(ISBLANK(P170),-1,0))</f>
        <v>0</v>
      </c>
      <c r="S170" s="16" cm="1">
        <f t="array" aca="1" ref="S170" ca="1">IF(AND(P170=0,O170&gt;0,Q170&gt;0),INDIRECT(ADDRESS(MOD(ROW(O170)-1,1500)+1,Q170,1,1,"rand_B")),IF(ISBLANK(Q170),-1,0))</f>
        <v>0</v>
      </c>
      <c r="T170" s="16">
        <f t="shared" si="46"/>
        <v>-1</v>
      </c>
      <c r="U170" s="16" t="s">
        <v>5024</v>
      </c>
      <c r="V170" s="16">
        <v>-1</v>
      </c>
      <c r="W170" s="16" t="s">
        <v>5024</v>
      </c>
      <c r="X170" s="16">
        <f t="shared" si="47"/>
        <v>-1</v>
      </c>
      <c r="Y170" s="16">
        <f t="shared" si="48"/>
        <v>0</v>
      </c>
      <c r="Z170" s="16">
        <v>0</v>
      </c>
      <c r="AA170" s="16">
        <v>0</v>
      </c>
      <c r="AB170" s="16" cm="1">
        <f t="array" aca="1" ref="AB170" ca="1">IF(Z170&gt;0,INDIRECT(ADDRESS(MOD(ROW(Y170)-1,1500)+1,Z170,1,1,"rand_C")),IF(ISBLANK(Z170),-1,0))</f>
        <v>0</v>
      </c>
      <c r="AC170" s="16" cm="1">
        <f t="array" aca="1" ref="AC170" ca="1">IF(AND(Z170=0,Y170&gt;0, AA170&gt;0),INDIRECT(ADDRESS(MOD(ROW(Y170)-1,1500)+1,AA170,1,1,"rand_C")),IF(ISBLANK(AA170),-1,0))</f>
        <v>0</v>
      </c>
      <c r="AD170" s="16">
        <f t="shared" si="49"/>
        <v>-1</v>
      </c>
      <c r="AE170" s="16" t="s">
        <v>5024</v>
      </c>
      <c r="AF170" s="16">
        <v>-1</v>
      </c>
      <c r="AG170" s="16" t="s">
        <v>5024</v>
      </c>
      <c r="AH170" s="16">
        <f t="shared" si="50"/>
        <v>-1</v>
      </c>
      <c r="AI170" s="16">
        <v>-1</v>
      </c>
      <c r="AJ170" s="16">
        <v>-1</v>
      </c>
      <c r="AK170" s="16">
        <f t="shared" si="51"/>
        <v>-1</v>
      </c>
      <c r="AL170" s="16">
        <v>-1</v>
      </c>
      <c r="AM170" s="16">
        <f t="shared" si="52"/>
        <v>-1</v>
      </c>
      <c r="AN170" s="16">
        <f t="shared" si="53"/>
        <v>0</v>
      </c>
      <c r="AO170" s="16">
        <v>-1</v>
      </c>
      <c r="AP170" s="16">
        <v>0</v>
      </c>
      <c r="AQ170" s="16">
        <v>0</v>
      </c>
      <c r="AR170" s="16" t="s">
        <v>5025</v>
      </c>
    </row>
    <row r="171" spans="1:44" x14ac:dyDescent="0.2">
      <c r="A171" s="15" t="s">
        <v>4312</v>
      </c>
      <c r="B171" s="4" t="str">
        <f>VLOOKUP(A171, PaperMeta!A$1:O$750, 6,FALSE)</f>
        <v>I’m up here! Sexual objectification leads to feeling ostracized.</v>
      </c>
      <c r="C171" s="15">
        <f>VLOOKUP(A171, PaperMeta!A$1:O$750, 2,FALSE)</f>
        <v>1</v>
      </c>
      <c r="D171" s="16">
        <v>2</v>
      </c>
      <c r="E171" s="20" t="s">
        <v>5123</v>
      </c>
      <c r="F171" s="16">
        <f>VLOOKUP($A171, ResearchPaper!$A$1:$L$750,11,FALSE)</f>
        <v>1</v>
      </c>
      <c r="G171" s="16">
        <f>VLOOKUP($A171, ResearchPaper!$A$1:$L$750,11,FALSE)</f>
        <v>1</v>
      </c>
      <c r="H171" s="16">
        <v>2</v>
      </c>
      <c r="I171" s="16">
        <v>1</v>
      </c>
      <c r="J171" s="16">
        <v>2</v>
      </c>
      <c r="K171" s="16">
        <v>-1</v>
      </c>
      <c r="L171" s="16">
        <f t="shared" si="45"/>
        <v>0</v>
      </c>
      <c r="M171" s="16" t="s">
        <v>5023</v>
      </c>
      <c r="N171" s="16">
        <f t="shared" si="44"/>
        <v>-1</v>
      </c>
      <c r="O171" s="16">
        <v>0</v>
      </c>
      <c r="P171" s="16">
        <v>0</v>
      </c>
      <c r="Q171" s="16">
        <v>0</v>
      </c>
      <c r="R171" s="16" cm="1">
        <f t="array" aca="1" ref="R171" ca="1">IF(P171&gt;0,INDIRECT(ADDRESS(MOD(ROW(O171)-1,1500)+1,P171,1,1,"rand_B")),IF(ISBLANK(P171),-1,0))</f>
        <v>0</v>
      </c>
      <c r="S171" s="16" cm="1">
        <f t="array" aca="1" ref="S171" ca="1">IF(AND(P171=0,O171&gt;0,Q171&gt;0),INDIRECT(ADDRESS(MOD(ROW(O171)-1,1500)+1,Q171,1,1,"rand_B")),IF(ISBLANK(Q171),-1,0))</f>
        <v>0</v>
      </c>
      <c r="T171" s="16">
        <f t="shared" si="46"/>
        <v>-1</v>
      </c>
      <c r="U171" s="16" t="s">
        <v>5024</v>
      </c>
      <c r="V171" s="16">
        <v>-1</v>
      </c>
      <c r="W171" s="16" t="s">
        <v>5024</v>
      </c>
      <c r="X171" s="16">
        <f t="shared" si="47"/>
        <v>-1</v>
      </c>
      <c r="Y171" s="16">
        <f t="shared" si="48"/>
        <v>0</v>
      </c>
      <c r="Z171" s="16">
        <v>0</v>
      </c>
      <c r="AA171" s="16">
        <v>0</v>
      </c>
      <c r="AB171" s="16" cm="1">
        <f t="array" aca="1" ref="AB171" ca="1">IF(Z171&gt;0,INDIRECT(ADDRESS(MOD(ROW(Y171)-1,1500)+1,Z171,1,1,"rand_C")),IF(ISBLANK(Z171),-1,0))</f>
        <v>0</v>
      </c>
      <c r="AC171" s="16" cm="1">
        <f t="array" aca="1" ref="AC171" ca="1">IF(AND(Z171=0,Y171&gt;0, AA171&gt;0),INDIRECT(ADDRESS(MOD(ROW(Y171)-1,1500)+1,AA171,1,1,"rand_C")),IF(ISBLANK(AA171),-1,0))</f>
        <v>0</v>
      </c>
      <c r="AD171" s="16">
        <f t="shared" si="49"/>
        <v>-1</v>
      </c>
      <c r="AE171" s="16" t="s">
        <v>5024</v>
      </c>
      <c r="AF171" s="16">
        <v>-1</v>
      </c>
      <c r="AG171" s="16" t="s">
        <v>5024</v>
      </c>
      <c r="AH171" s="16">
        <f t="shared" si="50"/>
        <v>-1</v>
      </c>
      <c r="AI171" s="16">
        <v>-1</v>
      </c>
      <c r="AJ171" s="16">
        <v>-1</v>
      </c>
      <c r="AK171" s="16">
        <f t="shared" si="51"/>
        <v>-1</v>
      </c>
      <c r="AL171" s="16">
        <v>-1</v>
      </c>
      <c r="AM171" s="16">
        <f t="shared" si="52"/>
        <v>-1</v>
      </c>
      <c r="AN171" s="16">
        <f t="shared" si="53"/>
        <v>0</v>
      </c>
      <c r="AO171" s="16">
        <v>-1</v>
      </c>
      <c r="AP171" s="16">
        <v>0</v>
      </c>
      <c r="AQ171" s="16">
        <v>0</v>
      </c>
      <c r="AR171" s="16" t="s">
        <v>5025</v>
      </c>
    </row>
    <row r="172" spans="1:44" x14ac:dyDescent="0.2">
      <c r="A172" s="15" t="s">
        <v>4312</v>
      </c>
      <c r="B172" s="4" t="str">
        <f>VLOOKUP(A172, PaperMeta!A$1:O$750, 6,FALSE)</f>
        <v>I’m up here! Sexual objectification leads to feeling ostracized.</v>
      </c>
      <c r="C172" s="15">
        <f>VLOOKUP(A172, PaperMeta!A$1:O$750, 2,FALSE)</f>
        <v>1</v>
      </c>
      <c r="D172" s="16">
        <v>2</v>
      </c>
      <c r="E172" s="20" t="s">
        <v>5124</v>
      </c>
      <c r="F172" s="16">
        <f>VLOOKUP($A172, ResearchPaper!$A$1:$L$750,11,FALSE)</f>
        <v>1</v>
      </c>
      <c r="G172" s="16">
        <f>VLOOKUP($A172, ResearchPaper!$A$1:$L$750,11,FALSE)</f>
        <v>1</v>
      </c>
      <c r="H172" s="16">
        <v>2</v>
      </c>
      <c r="I172" s="16">
        <v>1</v>
      </c>
      <c r="J172" s="16">
        <v>2</v>
      </c>
      <c r="K172" s="16">
        <v>-1</v>
      </c>
      <c r="L172" s="16">
        <f t="shared" si="45"/>
        <v>0</v>
      </c>
      <c r="M172" s="16" t="s">
        <v>5023</v>
      </c>
      <c r="N172" s="16">
        <f t="shared" si="44"/>
        <v>-1</v>
      </c>
      <c r="O172" s="16">
        <v>0</v>
      </c>
      <c r="P172" s="16">
        <v>0</v>
      </c>
      <c r="Q172" s="16">
        <v>0</v>
      </c>
      <c r="R172" s="16" cm="1">
        <f t="array" aca="1" ref="R172" ca="1">IF(P172&gt;0,INDIRECT(ADDRESS(MOD(ROW(O172)-1,1500)+1,P172,1,1,"rand_B")),IF(ISBLANK(P172),-1,0))</f>
        <v>0</v>
      </c>
      <c r="S172" s="16" cm="1">
        <f t="array" aca="1" ref="S172" ca="1">IF(AND(P172=0,O172&gt;0,Q172&gt;0),INDIRECT(ADDRESS(MOD(ROW(O172)-1,1500)+1,Q172,1,1,"rand_B")),IF(ISBLANK(Q172),-1,0))</f>
        <v>0</v>
      </c>
      <c r="T172" s="16">
        <f t="shared" si="46"/>
        <v>-1</v>
      </c>
      <c r="U172" s="16" t="s">
        <v>5024</v>
      </c>
      <c r="V172" s="16">
        <v>-1</v>
      </c>
      <c r="W172" s="16" t="s">
        <v>5024</v>
      </c>
      <c r="X172" s="16">
        <f t="shared" si="47"/>
        <v>-1</v>
      </c>
      <c r="Y172" s="16">
        <f t="shared" si="48"/>
        <v>0</v>
      </c>
      <c r="Z172" s="16">
        <v>0</v>
      </c>
      <c r="AA172" s="16">
        <v>0</v>
      </c>
      <c r="AB172" s="16" cm="1">
        <f t="array" aca="1" ref="AB172" ca="1">IF(Z172&gt;0,INDIRECT(ADDRESS(MOD(ROW(Y172)-1,1500)+1,Z172,1,1,"rand_C")),IF(ISBLANK(Z172),-1,0))</f>
        <v>0</v>
      </c>
      <c r="AC172" s="16" cm="1">
        <f t="array" aca="1" ref="AC172" ca="1">IF(AND(Z172=0,Y172&gt;0, AA172&gt;0),INDIRECT(ADDRESS(MOD(ROW(Y172)-1,1500)+1,AA172,1,1,"rand_C")),IF(ISBLANK(AA172),-1,0))</f>
        <v>0</v>
      </c>
      <c r="AD172" s="16">
        <f t="shared" si="49"/>
        <v>-1</v>
      </c>
      <c r="AE172" s="16" t="s">
        <v>5024</v>
      </c>
      <c r="AF172" s="16">
        <v>-1</v>
      </c>
      <c r="AG172" s="16" t="s">
        <v>5024</v>
      </c>
      <c r="AH172" s="16">
        <f t="shared" si="50"/>
        <v>-1</v>
      </c>
      <c r="AI172" s="16">
        <v>-1</v>
      </c>
      <c r="AJ172" s="16">
        <v>-1</v>
      </c>
      <c r="AK172" s="16">
        <f t="shared" si="51"/>
        <v>-1</v>
      </c>
      <c r="AL172" s="16">
        <v>-1</v>
      </c>
      <c r="AM172" s="16">
        <f t="shared" si="52"/>
        <v>-1</v>
      </c>
      <c r="AN172" s="16">
        <f t="shared" si="53"/>
        <v>0</v>
      </c>
      <c r="AO172" s="16">
        <v>-1</v>
      </c>
      <c r="AP172" s="16">
        <v>0</v>
      </c>
      <c r="AQ172" s="16">
        <v>0</v>
      </c>
      <c r="AR172" s="16" t="s">
        <v>5025</v>
      </c>
    </row>
    <row r="173" spans="1:44" x14ac:dyDescent="0.2">
      <c r="A173" s="15" t="s">
        <v>4312</v>
      </c>
      <c r="B173" s="4" t="str">
        <f>VLOOKUP(A173, PaperMeta!A$1:O$750, 6,FALSE)</f>
        <v>I’m up here! Sexual objectification leads to feeling ostracized.</v>
      </c>
      <c r="C173" s="15">
        <f>VLOOKUP(A173, PaperMeta!A$1:O$750, 2,FALSE)</f>
        <v>1</v>
      </c>
      <c r="D173" s="16">
        <v>2</v>
      </c>
      <c r="E173" s="20" t="s">
        <v>5125</v>
      </c>
      <c r="F173" s="16">
        <f>VLOOKUP($A173, ResearchPaper!$A$1:$L$750,11,FALSE)</f>
        <v>1</v>
      </c>
      <c r="G173" s="16">
        <f>VLOOKUP($A173, ResearchPaper!$A$1:$L$750,11,FALSE)</f>
        <v>1</v>
      </c>
      <c r="H173" s="16">
        <v>2</v>
      </c>
      <c r="I173" s="16">
        <v>1</v>
      </c>
      <c r="J173" s="16">
        <v>2</v>
      </c>
      <c r="K173" s="16">
        <v>-1</v>
      </c>
      <c r="L173" s="16">
        <f t="shared" si="45"/>
        <v>0</v>
      </c>
      <c r="M173" s="16" t="s">
        <v>5023</v>
      </c>
      <c r="N173" s="16">
        <f t="shared" si="44"/>
        <v>-1</v>
      </c>
      <c r="O173" s="16">
        <v>0</v>
      </c>
      <c r="P173" s="16">
        <v>0</v>
      </c>
      <c r="Q173" s="16">
        <v>0</v>
      </c>
      <c r="R173" s="16" cm="1">
        <f t="array" aca="1" ref="R173" ca="1">IF(P173&gt;0,INDIRECT(ADDRESS(MOD(ROW(O173)-1,1500)+1,P173,1,1,"rand_B")),IF(ISBLANK(P173),-1,0))</f>
        <v>0</v>
      </c>
      <c r="S173" s="16" cm="1">
        <f t="array" aca="1" ref="S173" ca="1">IF(AND(P173=0,O173&gt;0,Q173&gt;0),INDIRECT(ADDRESS(MOD(ROW(O173)-1,1500)+1,Q173,1,1,"rand_B")),IF(ISBLANK(Q173),-1,0))</f>
        <v>0</v>
      </c>
      <c r="T173" s="16">
        <f t="shared" si="46"/>
        <v>-1</v>
      </c>
      <c r="U173" s="16" t="s">
        <v>5024</v>
      </c>
      <c r="V173" s="16">
        <v>-1</v>
      </c>
      <c r="W173" s="16" t="s">
        <v>5024</v>
      </c>
      <c r="X173" s="16">
        <f t="shared" si="47"/>
        <v>-1</v>
      </c>
      <c r="Y173" s="16">
        <f t="shared" si="48"/>
        <v>0</v>
      </c>
      <c r="Z173" s="16">
        <v>0</v>
      </c>
      <c r="AA173" s="16">
        <v>0</v>
      </c>
      <c r="AB173" s="16" cm="1">
        <f t="array" aca="1" ref="AB173" ca="1">IF(Z173&gt;0,INDIRECT(ADDRESS(MOD(ROW(Y173)-1,1500)+1,Z173,1,1,"rand_C")),IF(ISBLANK(Z173),-1,0))</f>
        <v>0</v>
      </c>
      <c r="AC173" s="16" cm="1">
        <f t="array" aca="1" ref="AC173" ca="1">IF(AND(Z173=0,Y173&gt;0, AA173&gt;0),INDIRECT(ADDRESS(MOD(ROW(Y173)-1,1500)+1,AA173,1,1,"rand_C")),IF(ISBLANK(AA173),-1,0))</f>
        <v>0</v>
      </c>
      <c r="AD173" s="16">
        <f t="shared" si="49"/>
        <v>-1</v>
      </c>
      <c r="AE173" s="16" t="s">
        <v>5024</v>
      </c>
      <c r="AF173" s="16">
        <v>-1</v>
      </c>
      <c r="AG173" s="16" t="s">
        <v>5024</v>
      </c>
      <c r="AH173" s="16">
        <f t="shared" si="50"/>
        <v>-1</v>
      </c>
      <c r="AI173" s="16">
        <v>-1</v>
      </c>
      <c r="AJ173" s="16">
        <v>-1</v>
      </c>
      <c r="AK173" s="16">
        <f t="shared" si="51"/>
        <v>-1</v>
      </c>
      <c r="AL173" s="16">
        <v>-1</v>
      </c>
      <c r="AM173" s="16">
        <f t="shared" si="52"/>
        <v>-1</v>
      </c>
      <c r="AN173" s="16">
        <f t="shared" si="53"/>
        <v>0</v>
      </c>
      <c r="AO173" s="16">
        <v>-1</v>
      </c>
      <c r="AP173" s="16">
        <v>0</v>
      </c>
      <c r="AQ173" s="16">
        <v>0</v>
      </c>
      <c r="AR173" s="16" t="s">
        <v>5025</v>
      </c>
    </row>
    <row r="174" spans="1:44" x14ac:dyDescent="0.2">
      <c r="A174" s="15" t="s">
        <v>4314</v>
      </c>
      <c r="B174" s="4" t="str">
        <f>VLOOKUP(A174, PaperMeta!A$1:O$750, 6,FALSE)</f>
        <v>Extraversion but not depression predicts reward sensitivity: Revisiting the measurement of anhedonic phenotypes.</v>
      </c>
      <c r="C174" s="15">
        <f>VLOOKUP(A174, PaperMeta!A$1:O$750, 2,FALSE)</f>
        <v>1</v>
      </c>
      <c r="D174" s="16">
        <v>1</v>
      </c>
      <c r="E174" s="20" t="s">
        <v>5246</v>
      </c>
      <c r="F174" s="16">
        <f>VLOOKUP($A174, ResearchPaper!$A$1:$L$750,11,FALSE)</f>
        <v>1</v>
      </c>
      <c r="G174" s="16">
        <f>VLOOKUP($A174, ResearchPaper!$A$1:$L$750,11,FALSE)</f>
        <v>1</v>
      </c>
      <c r="H174" s="16" t="s">
        <v>5213</v>
      </c>
      <c r="I174" s="16">
        <v>2</v>
      </c>
      <c r="J174" s="16">
        <v>3</v>
      </c>
      <c r="K174" s="16">
        <v>1</v>
      </c>
      <c r="L174" s="16">
        <f t="shared" si="45"/>
        <v>1</v>
      </c>
      <c r="M174" s="16" t="s">
        <v>5023</v>
      </c>
      <c r="N174" s="16">
        <f t="shared" si="44"/>
        <v>1</v>
      </c>
      <c r="O174" s="16">
        <v>1</v>
      </c>
      <c r="P174" s="16">
        <v>1</v>
      </c>
      <c r="Q174" s="16">
        <v>0</v>
      </c>
      <c r="R174" s="16" t="e" cm="1">
        <f t="array" aca="1" ref="R174" ca="1">IF(P174&gt;0,INDIRECT(ADDRESS(MOD(ROW(O174)-1,1500)+1,P174,1,1,"rand_B")),IF(ISBLANK(P174),-1,0))</f>
        <v>#VALUE!</v>
      </c>
      <c r="S174" s="16" cm="1">
        <f t="array" aca="1" ref="S174" ca="1">IF(AND(P174=0,O174&gt;0,Q174&gt;0),INDIRECT(ADDRESS(MOD(ROW(O174)-1,1500)+1,Q174,1,1,"rand_B")),IF(ISBLANK(Q174),-1,0))</f>
        <v>0</v>
      </c>
      <c r="T174" s="16">
        <f t="shared" si="46"/>
        <v>1</v>
      </c>
      <c r="U174" s="16">
        <v>1</v>
      </c>
      <c r="V174" s="16">
        <v>0</v>
      </c>
      <c r="W174" s="16" t="s">
        <v>5024</v>
      </c>
      <c r="X174" s="16">
        <f t="shared" si="47"/>
        <v>0</v>
      </c>
      <c r="Y174" s="16">
        <f t="shared" si="48"/>
        <v>1</v>
      </c>
      <c r="Z174" s="16">
        <v>1</v>
      </c>
      <c r="AA174" s="16">
        <v>0</v>
      </c>
      <c r="AB174" s="16" t="e" cm="1">
        <f t="array" aca="1" ref="AB174" ca="1">IF(Z174&gt;0,INDIRECT(ADDRESS(MOD(ROW(Y174)-1,1500)+1,Z174,1,1,"rand_C")),IF(ISBLANK(Z174),-1,0))</f>
        <v>#VALUE!</v>
      </c>
      <c r="AC174" s="16" cm="1">
        <f t="array" aca="1" ref="AC174" ca="1">IF(AND(Z174=0,Y174&gt;0, AA174&gt;0),INDIRECT(ADDRESS(MOD(ROW(Y174)-1,1500)+1,AA174,1,1,"rand_C")),IF(ISBLANK(AA174),-1,0))</f>
        <v>0</v>
      </c>
      <c r="AD174" s="16">
        <f t="shared" si="49"/>
        <v>1</v>
      </c>
      <c r="AE174" s="16">
        <v>1</v>
      </c>
      <c r="AF174" s="16">
        <v>1</v>
      </c>
      <c r="AG174" s="16" t="s">
        <v>5023</v>
      </c>
      <c r="AH174" s="16">
        <f t="shared" si="50"/>
        <v>1</v>
      </c>
      <c r="AI174" s="16">
        <v>-1</v>
      </c>
      <c r="AJ174" s="16">
        <v>-1</v>
      </c>
      <c r="AK174" s="16">
        <f t="shared" si="51"/>
        <v>-1</v>
      </c>
      <c r="AL174" s="16">
        <v>-1</v>
      </c>
      <c r="AM174" s="16">
        <f t="shared" si="52"/>
        <v>-1</v>
      </c>
      <c r="AN174" s="16">
        <f t="shared" si="53"/>
        <v>1</v>
      </c>
      <c r="AO174" s="16">
        <v>0</v>
      </c>
      <c r="AP174" s="16">
        <v>0</v>
      </c>
      <c r="AQ174" s="16">
        <v>0</v>
      </c>
      <c r="AR174" s="16" t="s">
        <v>5025</v>
      </c>
    </row>
    <row r="175" spans="1:44" x14ac:dyDescent="0.2">
      <c r="A175" s="15" t="s">
        <v>4314</v>
      </c>
      <c r="B175" s="4" t="str">
        <f>VLOOKUP(A175, PaperMeta!A$1:O$750, 6,FALSE)</f>
        <v>Extraversion but not depression predicts reward sensitivity: Revisiting the measurement of anhedonic phenotypes.</v>
      </c>
      <c r="C175" s="15">
        <f>VLOOKUP(A175, PaperMeta!A$1:O$750, 2,FALSE)</f>
        <v>1</v>
      </c>
      <c r="D175" s="16">
        <v>1</v>
      </c>
      <c r="E175" s="20" t="s">
        <v>5247</v>
      </c>
      <c r="F175" s="16">
        <f>VLOOKUP($A175, ResearchPaper!$A$1:$L$750,11,FALSE)</f>
        <v>1</v>
      </c>
      <c r="G175" s="16">
        <f>VLOOKUP($A175, ResearchPaper!$A$1:$L$750,11,FALSE)</f>
        <v>1</v>
      </c>
      <c r="H175" s="16">
        <v>3</v>
      </c>
      <c r="I175" s="16">
        <v>1</v>
      </c>
      <c r="J175" s="16">
        <v>3</v>
      </c>
      <c r="K175" s="16">
        <v>-1</v>
      </c>
      <c r="L175" s="16">
        <f t="shared" si="45"/>
        <v>0</v>
      </c>
      <c r="M175" s="16" t="s">
        <v>5023</v>
      </c>
      <c r="N175" s="16">
        <f t="shared" si="44"/>
        <v>-1</v>
      </c>
      <c r="O175" s="16">
        <v>1</v>
      </c>
      <c r="P175" s="16">
        <v>1</v>
      </c>
      <c r="Q175" s="16">
        <v>0</v>
      </c>
      <c r="R175" s="16" t="e" cm="1">
        <f t="array" aca="1" ref="R175" ca="1">IF(P175&gt;0,INDIRECT(ADDRESS(MOD(ROW(O175)-1,1500)+1,P175,1,1,"rand_B")),IF(ISBLANK(P175),-1,0))</f>
        <v>#VALUE!</v>
      </c>
      <c r="S175" s="16" cm="1">
        <f t="array" aca="1" ref="S175" ca="1">IF(AND(P175=0,O175&gt;0,Q175&gt;0),INDIRECT(ADDRESS(MOD(ROW(O175)-1,1500)+1,Q175,1,1,"rand_B")),IF(ISBLANK(Q175),-1,0))</f>
        <v>0</v>
      </c>
      <c r="T175" s="16">
        <f t="shared" si="46"/>
        <v>1</v>
      </c>
      <c r="U175" s="16">
        <v>1</v>
      </c>
      <c r="V175" s="16">
        <v>1</v>
      </c>
      <c r="W175" s="16" t="s">
        <v>5023</v>
      </c>
      <c r="X175" s="16">
        <f t="shared" si="47"/>
        <v>1</v>
      </c>
      <c r="Y175" s="16">
        <f t="shared" si="48"/>
        <v>0</v>
      </c>
      <c r="Z175" s="16">
        <v>0</v>
      </c>
      <c r="AA175" s="16">
        <v>0</v>
      </c>
      <c r="AB175" s="16" cm="1">
        <f t="array" aca="1" ref="AB175" ca="1">IF(Z175&gt;0,INDIRECT(ADDRESS(MOD(ROW(Y175)-1,1500)+1,Z175,1,1,"rand_C")),IF(ISBLANK(Z175),-1,0))</f>
        <v>0</v>
      </c>
      <c r="AC175" s="16" cm="1">
        <f t="array" aca="1" ref="AC175" ca="1">IF(AND(Z175=0,Y175&gt;0, AA175&gt;0),INDIRECT(ADDRESS(MOD(ROW(Y175)-1,1500)+1,AA175,1,1,"rand_C")),IF(ISBLANK(AA175),-1,0))</f>
        <v>0</v>
      </c>
      <c r="AD175" s="16">
        <f t="shared" si="49"/>
        <v>-1</v>
      </c>
      <c r="AE175" s="16" t="s">
        <v>5024</v>
      </c>
      <c r="AF175" s="16">
        <v>-1</v>
      </c>
      <c r="AG175" s="16" t="s">
        <v>5024</v>
      </c>
      <c r="AH175" s="16">
        <f t="shared" si="50"/>
        <v>-1</v>
      </c>
      <c r="AI175" s="16">
        <v>-1</v>
      </c>
      <c r="AJ175" s="16">
        <v>-1</v>
      </c>
      <c r="AK175" s="16">
        <f t="shared" si="51"/>
        <v>-1</v>
      </c>
      <c r="AL175" s="16">
        <v>-1</v>
      </c>
      <c r="AM175" s="16">
        <f t="shared" si="52"/>
        <v>-1</v>
      </c>
      <c r="AN175" s="16">
        <f t="shared" si="53"/>
        <v>0</v>
      </c>
      <c r="AO175" s="16">
        <v>-1</v>
      </c>
      <c r="AP175" s="16">
        <v>0</v>
      </c>
      <c r="AQ175" s="16">
        <v>0</v>
      </c>
      <c r="AR175" s="16" t="s">
        <v>5025</v>
      </c>
    </row>
    <row r="176" spans="1:44" x14ac:dyDescent="0.2">
      <c r="A176" s="15" t="s">
        <v>4314</v>
      </c>
      <c r="B176" s="4" t="str">
        <f>VLOOKUP(A176, PaperMeta!A$1:O$750, 6,FALSE)</f>
        <v>Extraversion but not depression predicts reward sensitivity: Revisiting the measurement of anhedonic phenotypes.</v>
      </c>
      <c r="C176" s="15">
        <f>VLOOKUP(A176, PaperMeta!A$1:O$750, 2,FALSE)</f>
        <v>1</v>
      </c>
      <c r="D176" s="16">
        <v>1</v>
      </c>
      <c r="E176" s="20" t="s">
        <v>5248</v>
      </c>
      <c r="F176" s="16">
        <f>VLOOKUP($A176, ResearchPaper!$A$1:$L$750,11,FALSE)</f>
        <v>1</v>
      </c>
      <c r="G176" s="16">
        <f>VLOOKUP($A176, ResearchPaper!$A$1:$L$750,11,FALSE)</f>
        <v>1</v>
      </c>
      <c r="H176" s="16">
        <v>3</v>
      </c>
      <c r="I176" s="16">
        <v>1</v>
      </c>
      <c r="J176" s="16">
        <v>3</v>
      </c>
      <c r="K176" s="16">
        <v>-1</v>
      </c>
      <c r="L176" s="16">
        <f t="shared" si="45"/>
        <v>0</v>
      </c>
      <c r="M176" s="16" t="s">
        <v>5023</v>
      </c>
      <c r="N176" s="16">
        <f t="shared" si="44"/>
        <v>-1</v>
      </c>
      <c r="O176" s="16">
        <v>1</v>
      </c>
      <c r="P176" s="16">
        <v>1</v>
      </c>
      <c r="Q176" s="16">
        <v>0</v>
      </c>
      <c r="R176" s="16" t="e" cm="1">
        <f t="array" aca="1" ref="R176" ca="1">IF(P176&gt;0,INDIRECT(ADDRESS(MOD(ROW(O176)-1,1500)+1,P176,1,1,"rand_B")),IF(ISBLANK(P176),-1,0))</f>
        <v>#VALUE!</v>
      </c>
      <c r="S176" s="16" cm="1">
        <f t="array" aca="1" ref="S176" ca="1">IF(AND(P176=0,O176&gt;0,Q176&gt;0),INDIRECT(ADDRESS(MOD(ROW(O176)-1,1500)+1,Q176,1,1,"rand_B")),IF(ISBLANK(Q176),-1,0))</f>
        <v>0</v>
      </c>
      <c r="T176" s="16">
        <f t="shared" si="46"/>
        <v>1</v>
      </c>
      <c r="U176" s="16">
        <v>1</v>
      </c>
      <c r="V176" s="16">
        <v>1</v>
      </c>
      <c r="W176" s="16" t="s">
        <v>5023</v>
      </c>
      <c r="X176" s="16">
        <f t="shared" si="47"/>
        <v>1</v>
      </c>
      <c r="Y176" s="16">
        <f t="shared" si="48"/>
        <v>0</v>
      </c>
      <c r="Z176" s="16">
        <v>0</v>
      </c>
      <c r="AA176" s="16">
        <v>0</v>
      </c>
      <c r="AB176" s="16" cm="1">
        <f t="array" aca="1" ref="AB176" ca="1">IF(Z176&gt;0,INDIRECT(ADDRESS(MOD(ROW(Y176)-1,1500)+1,Z176,1,1,"rand_C")),IF(ISBLANK(Z176),-1,0))</f>
        <v>0</v>
      </c>
      <c r="AC176" s="16" cm="1">
        <f t="array" aca="1" ref="AC176" ca="1">IF(AND(Z176=0,Y176&gt;0, AA176&gt;0),INDIRECT(ADDRESS(MOD(ROW(Y176)-1,1500)+1,AA176,1,1,"rand_C")),IF(ISBLANK(AA176),-1,0))</f>
        <v>0</v>
      </c>
      <c r="AD176" s="16">
        <f t="shared" si="49"/>
        <v>-1</v>
      </c>
      <c r="AE176" s="16" t="s">
        <v>5024</v>
      </c>
      <c r="AF176" s="16">
        <v>-1</v>
      </c>
      <c r="AG176" s="16" t="s">
        <v>5024</v>
      </c>
      <c r="AH176" s="16">
        <f t="shared" si="50"/>
        <v>-1</v>
      </c>
      <c r="AI176" s="16">
        <v>-1</v>
      </c>
      <c r="AJ176" s="16">
        <v>-1</v>
      </c>
      <c r="AK176" s="16">
        <f t="shared" si="51"/>
        <v>-1</v>
      </c>
      <c r="AL176" s="16">
        <v>-1</v>
      </c>
      <c r="AM176" s="16">
        <f t="shared" si="52"/>
        <v>-1</v>
      </c>
      <c r="AN176" s="16">
        <f t="shared" si="53"/>
        <v>0</v>
      </c>
      <c r="AO176" s="16">
        <v>-1</v>
      </c>
      <c r="AP176" s="16">
        <v>0</v>
      </c>
      <c r="AQ176" s="16">
        <v>0</v>
      </c>
      <c r="AR176" s="16" t="s">
        <v>5025</v>
      </c>
    </row>
    <row r="177" spans="1:44" x14ac:dyDescent="0.2">
      <c r="A177" s="15" t="s">
        <v>4314</v>
      </c>
      <c r="B177" s="4" t="str">
        <f>VLOOKUP(A177, PaperMeta!A$1:O$750, 6,FALSE)</f>
        <v>Extraversion but not depression predicts reward sensitivity: Revisiting the measurement of anhedonic phenotypes.</v>
      </c>
      <c r="C177" s="15">
        <f>VLOOKUP(A177, PaperMeta!A$1:O$750, 2,FALSE)</f>
        <v>1</v>
      </c>
      <c r="D177" s="16">
        <v>1</v>
      </c>
      <c r="E177" s="20" t="s">
        <v>5249</v>
      </c>
      <c r="F177" s="16">
        <f>VLOOKUP($A177, ResearchPaper!$A$1:$L$750,11,FALSE)</f>
        <v>1</v>
      </c>
      <c r="G177" s="16">
        <f>VLOOKUP($A177, ResearchPaper!$A$1:$L$750,11,FALSE)</f>
        <v>1</v>
      </c>
      <c r="H177" s="16" t="s">
        <v>5213</v>
      </c>
      <c r="I177" s="16">
        <v>2</v>
      </c>
      <c r="J177" s="16">
        <v>3</v>
      </c>
      <c r="K177" s="16">
        <v>0</v>
      </c>
      <c r="L177" s="16">
        <f t="shared" si="45"/>
        <v>1</v>
      </c>
      <c r="M177" s="16" t="s">
        <v>5023</v>
      </c>
      <c r="N177" s="16">
        <f t="shared" si="44"/>
        <v>0</v>
      </c>
      <c r="O177" s="16">
        <v>1</v>
      </c>
      <c r="P177" s="16">
        <v>0</v>
      </c>
      <c r="Q177" s="16">
        <v>0</v>
      </c>
      <c r="R177" s="16" cm="1">
        <f t="array" aca="1" ref="R177" ca="1">IF(P177&gt;0,INDIRECT(ADDRESS(MOD(ROW(O177)-1,1500)+1,P177,1,1,"rand_B")),IF(ISBLANK(P177),-1,0))</f>
        <v>0</v>
      </c>
      <c r="S177" s="16" cm="1">
        <f t="array" aca="1" ref="S177" ca="1">IF(AND(P177=0,O177&gt;0,Q177&gt;0),INDIRECT(ADDRESS(MOD(ROW(O177)-1,1500)+1,Q177,1,1,"rand_B")),IF(ISBLANK(Q177),-1,0))</f>
        <v>0</v>
      </c>
      <c r="T177" s="16">
        <f t="shared" si="46"/>
        <v>0</v>
      </c>
      <c r="U177" s="16" t="s">
        <v>5024</v>
      </c>
      <c r="V177" s="16">
        <v>-1</v>
      </c>
      <c r="W177" s="16" t="s">
        <v>5024</v>
      </c>
      <c r="X177" s="16">
        <f t="shared" si="47"/>
        <v>-1</v>
      </c>
      <c r="Y177" s="16">
        <f t="shared" si="48"/>
        <v>1</v>
      </c>
      <c r="Z177" s="16">
        <v>0</v>
      </c>
      <c r="AA177" s="16">
        <v>1</v>
      </c>
      <c r="AB177" s="16" cm="1">
        <f t="array" aca="1" ref="AB177" ca="1">IF(Z177&gt;0,INDIRECT(ADDRESS(MOD(ROW(Y177)-1,1500)+1,Z177,1,1,"rand_C")),IF(ISBLANK(Z177),-1,0))</f>
        <v>0</v>
      </c>
      <c r="AC177" s="16" t="e" cm="1">
        <f t="array" aca="1" ref="AC177" ca="1">IF(AND(Z177=0,Y177&gt;0, AA177&gt;0),INDIRECT(ADDRESS(MOD(ROW(Y177)-1,1500)+1,AA177,1,1,"rand_C")),IF(ISBLANK(AA177),-1,0))</f>
        <v>#VALUE!</v>
      </c>
      <c r="AD177" s="16">
        <f t="shared" si="49"/>
        <v>0</v>
      </c>
      <c r="AE177" s="16">
        <v>1</v>
      </c>
      <c r="AF177" s="16">
        <v>0</v>
      </c>
      <c r="AG177" s="16" t="s">
        <v>5024</v>
      </c>
      <c r="AH177" s="16">
        <f t="shared" si="50"/>
        <v>-1</v>
      </c>
      <c r="AI177" s="16">
        <v>-1</v>
      </c>
      <c r="AJ177" s="16">
        <v>-1</v>
      </c>
      <c r="AK177" s="16">
        <f t="shared" si="51"/>
        <v>-1</v>
      </c>
      <c r="AL177" s="16">
        <v>-1</v>
      </c>
      <c r="AM177" s="16">
        <f t="shared" si="52"/>
        <v>-1</v>
      </c>
      <c r="AN177" s="16">
        <f t="shared" si="53"/>
        <v>1</v>
      </c>
      <c r="AO177" s="16">
        <v>0</v>
      </c>
      <c r="AP177" s="16">
        <v>0</v>
      </c>
      <c r="AQ177" s="16">
        <v>0</v>
      </c>
      <c r="AR177" s="16" t="s">
        <v>5025</v>
      </c>
    </row>
    <row r="178" spans="1:44" x14ac:dyDescent="0.2">
      <c r="A178" s="16" t="s">
        <v>4314</v>
      </c>
      <c r="B178" s="4" t="str">
        <f>VLOOKUP(A178, PaperMeta!A$1:O$750, 6,FALSE)</f>
        <v>Extraversion but not depression predicts reward sensitivity: Revisiting the measurement of anhedonic phenotypes.</v>
      </c>
      <c r="C178" s="15">
        <f>VLOOKUP(A178, PaperMeta!A$1:O$750, 2,FALSE)</f>
        <v>1</v>
      </c>
      <c r="D178" s="16">
        <v>1</v>
      </c>
      <c r="E178" s="20" t="s">
        <v>5133</v>
      </c>
      <c r="F178" s="16">
        <f>VLOOKUP($A178, ResearchPaper!$A$1:$L$750,11,FALSE)</f>
        <v>1</v>
      </c>
      <c r="G178" s="16">
        <f>VLOOKUP($A178, ResearchPaper!$A$1:$L$750,11,FALSE)</f>
        <v>1</v>
      </c>
      <c r="H178" s="16" t="s">
        <v>5053</v>
      </c>
      <c r="I178" s="16">
        <v>2</v>
      </c>
      <c r="J178" s="16">
        <v>3</v>
      </c>
      <c r="K178" s="16">
        <v>0</v>
      </c>
      <c r="L178" s="16">
        <f t="shared" si="45"/>
        <v>1</v>
      </c>
      <c r="M178" s="16" t="s">
        <v>5023</v>
      </c>
      <c r="N178" s="16">
        <f t="shared" si="44"/>
        <v>0</v>
      </c>
      <c r="O178" s="16">
        <v>1</v>
      </c>
      <c r="P178" s="16">
        <v>0</v>
      </c>
      <c r="Q178" s="16">
        <v>0</v>
      </c>
      <c r="R178" s="16" cm="1">
        <f t="array" aca="1" ref="R178" ca="1">IF(P178&gt;0,INDIRECT(ADDRESS(MOD(ROW(O178)-1,1500)+1,P178,1,1,"rand_B")),IF(ISBLANK(P178),-1,0))</f>
        <v>0</v>
      </c>
      <c r="S178" s="16" cm="1">
        <f t="array" aca="1" ref="S178" ca="1">IF(AND(P178=0,O178&gt;0,Q178&gt;0),INDIRECT(ADDRESS(MOD(ROW(O178)-1,1500)+1,Q178,1,1,"rand_B")),IF(ISBLANK(Q178),-1,0))</f>
        <v>0</v>
      </c>
      <c r="T178" s="16">
        <f t="shared" si="46"/>
        <v>0</v>
      </c>
      <c r="U178" s="16" t="s">
        <v>5024</v>
      </c>
      <c r="V178" s="16">
        <v>-1</v>
      </c>
      <c r="W178" s="16" t="s">
        <v>5024</v>
      </c>
      <c r="X178" s="16">
        <f t="shared" si="47"/>
        <v>-1</v>
      </c>
      <c r="Y178" s="16">
        <f t="shared" si="48"/>
        <v>1</v>
      </c>
      <c r="Z178" s="16">
        <v>0</v>
      </c>
      <c r="AA178" s="16">
        <v>1</v>
      </c>
      <c r="AB178" s="16" cm="1">
        <f t="array" aca="1" ref="AB178" ca="1">IF(Z178&gt;0,INDIRECT(ADDRESS(MOD(ROW(Y178)-1,1500)+1,Z178,1,1,"rand_C")),IF(ISBLANK(Z178),-1,0))</f>
        <v>0</v>
      </c>
      <c r="AC178" s="16" t="e" cm="1">
        <f t="array" aca="1" ref="AC178" ca="1">IF(AND(Z178=0,Y178&gt;0, AA178&gt;0),INDIRECT(ADDRESS(MOD(ROW(Y178)-1,1500)+1,AA178,1,1,"rand_C")),IF(ISBLANK(AA178),-1,0))</f>
        <v>#VALUE!</v>
      </c>
      <c r="AD178" s="16">
        <f t="shared" si="49"/>
        <v>0</v>
      </c>
      <c r="AE178" s="16">
        <v>1</v>
      </c>
      <c r="AF178" s="16">
        <v>0</v>
      </c>
      <c r="AG178" s="16" t="s">
        <v>5024</v>
      </c>
      <c r="AH178" s="16">
        <f t="shared" si="50"/>
        <v>-1</v>
      </c>
      <c r="AI178" s="16">
        <v>-1</v>
      </c>
      <c r="AJ178" s="16">
        <v>-1</v>
      </c>
      <c r="AK178" s="16">
        <f t="shared" si="51"/>
        <v>-1</v>
      </c>
      <c r="AL178" s="16">
        <v>-1</v>
      </c>
      <c r="AM178" s="16">
        <f t="shared" si="52"/>
        <v>-1</v>
      </c>
      <c r="AN178" s="16">
        <f t="shared" si="53"/>
        <v>1</v>
      </c>
      <c r="AO178" s="16">
        <v>0</v>
      </c>
      <c r="AP178" s="16">
        <v>0</v>
      </c>
      <c r="AQ178" s="16">
        <v>0</v>
      </c>
      <c r="AR178" s="16" t="s">
        <v>5025</v>
      </c>
    </row>
    <row r="179" spans="1:44" x14ac:dyDescent="0.2">
      <c r="A179" s="16" t="s">
        <v>4314</v>
      </c>
      <c r="B179" s="4" t="str">
        <f>VLOOKUP(A179, PaperMeta!A$1:O$750, 6,FALSE)</f>
        <v>Extraversion but not depression predicts reward sensitivity: Revisiting the measurement of anhedonic phenotypes.</v>
      </c>
      <c r="C179" s="15">
        <f>VLOOKUP(A179, PaperMeta!A$1:O$750, 2,FALSE)</f>
        <v>1</v>
      </c>
      <c r="D179" s="16">
        <v>1</v>
      </c>
      <c r="E179" s="20" t="s">
        <v>5134</v>
      </c>
      <c r="F179" s="16">
        <f>VLOOKUP($A179, ResearchPaper!$A$1:$L$750,11,FALSE)</f>
        <v>1</v>
      </c>
      <c r="G179" s="16">
        <f>VLOOKUP($A179, ResearchPaper!$A$1:$L$750,11,FALSE)</f>
        <v>1</v>
      </c>
      <c r="H179" s="16" t="s">
        <v>5053</v>
      </c>
      <c r="I179" s="16">
        <v>2</v>
      </c>
      <c r="J179" s="16">
        <v>3</v>
      </c>
      <c r="K179" s="16">
        <v>0</v>
      </c>
      <c r="L179" s="16">
        <f t="shared" si="45"/>
        <v>1</v>
      </c>
      <c r="M179" s="16" t="s">
        <v>5023</v>
      </c>
      <c r="N179" s="16">
        <f t="shared" si="44"/>
        <v>0</v>
      </c>
      <c r="O179" s="16">
        <v>1</v>
      </c>
      <c r="P179" s="16">
        <v>0</v>
      </c>
      <c r="Q179" s="16">
        <v>0</v>
      </c>
      <c r="R179" s="16" cm="1">
        <f t="array" aca="1" ref="R179" ca="1">IF(P179&gt;0,INDIRECT(ADDRESS(MOD(ROW(O179)-1,1500)+1,P179,1,1,"rand_B")),IF(ISBLANK(P179),-1,0))</f>
        <v>0</v>
      </c>
      <c r="S179" s="16" cm="1">
        <f t="array" aca="1" ref="S179" ca="1">IF(AND(P179=0,O179&gt;0,Q179&gt;0),INDIRECT(ADDRESS(MOD(ROW(O179)-1,1500)+1,Q179,1,1,"rand_B")),IF(ISBLANK(Q179),-1,0))</f>
        <v>0</v>
      </c>
      <c r="T179" s="16">
        <f t="shared" si="46"/>
        <v>0</v>
      </c>
      <c r="U179" s="16" t="s">
        <v>5024</v>
      </c>
      <c r="V179" s="16">
        <v>-1</v>
      </c>
      <c r="W179" s="16" t="s">
        <v>5024</v>
      </c>
      <c r="X179" s="16">
        <f t="shared" si="47"/>
        <v>-1</v>
      </c>
      <c r="Y179" s="16">
        <f t="shared" si="48"/>
        <v>1</v>
      </c>
      <c r="Z179" s="16">
        <v>0</v>
      </c>
      <c r="AA179" s="16">
        <v>1</v>
      </c>
      <c r="AB179" s="16" cm="1">
        <f t="array" aca="1" ref="AB179" ca="1">IF(Z179&gt;0,INDIRECT(ADDRESS(MOD(ROW(Y179)-1,1500)+1,Z179,1,1,"rand_C")),IF(ISBLANK(Z179),-1,0))</f>
        <v>0</v>
      </c>
      <c r="AC179" s="16" t="e" cm="1">
        <f t="array" aca="1" ref="AC179" ca="1">IF(AND(Z179=0,Y179&gt;0, AA179&gt;0),INDIRECT(ADDRESS(MOD(ROW(Y179)-1,1500)+1,AA179,1,1,"rand_C")),IF(ISBLANK(AA179),-1,0))</f>
        <v>#VALUE!</v>
      </c>
      <c r="AD179" s="16">
        <f t="shared" si="49"/>
        <v>0</v>
      </c>
      <c r="AE179" s="16">
        <v>1</v>
      </c>
      <c r="AF179" s="16">
        <v>0</v>
      </c>
      <c r="AG179" s="16" t="s">
        <v>5024</v>
      </c>
      <c r="AH179" s="16">
        <f t="shared" si="50"/>
        <v>-1</v>
      </c>
      <c r="AI179" s="16">
        <v>-1</v>
      </c>
      <c r="AJ179" s="16">
        <v>-1</v>
      </c>
      <c r="AK179" s="16">
        <f t="shared" si="51"/>
        <v>-1</v>
      </c>
      <c r="AL179" s="16">
        <v>-1</v>
      </c>
      <c r="AM179" s="16">
        <f t="shared" si="52"/>
        <v>-1</v>
      </c>
      <c r="AN179" s="16">
        <f t="shared" si="53"/>
        <v>1</v>
      </c>
      <c r="AO179" s="16">
        <v>0</v>
      </c>
      <c r="AP179" s="16">
        <v>0</v>
      </c>
      <c r="AQ179" s="16">
        <v>0</v>
      </c>
      <c r="AR179" s="16" t="s">
        <v>5025</v>
      </c>
    </row>
    <row r="180" spans="1:44" x14ac:dyDescent="0.2">
      <c r="A180" s="15" t="s">
        <v>4365</v>
      </c>
      <c r="B180" s="4" t="str">
        <f>VLOOKUP(A180, PaperMeta!A$1:O$750, 6,FALSE)</f>
        <v>You can't ‘fake it till you make it’: Cooperative motivation does not help proself trustees</v>
      </c>
      <c r="C180" s="15">
        <f>VLOOKUP(A180, PaperMeta!A$1:O$750, 2,FALSE)</f>
        <v>1</v>
      </c>
      <c r="D180" s="16" t="s">
        <v>5223</v>
      </c>
      <c r="E180" s="20" t="s">
        <v>5250</v>
      </c>
      <c r="F180" s="16">
        <f>VLOOKUP($A180, ResearchPaper!$A$1:$L$750,11,FALSE)</f>
        <v>1</v>
      </c>
      <c r="G180" s="16">
        <f>VLOOKUP($A180, ResearchPaper!$A$1:$L$750,11,FALSE)</f>
        <v>1</v>
      </c>
      <c r="H180" s="16" t="s">
        <v>5210</v>
      </c>
      <c r="I180" s="16">
        <v>2</v>
      </c>
      <c r="J180" s="16">
        <v>2</v>
      </c>
      <c r="K180" s="16">
        <v>1</v>
      </c>
      <c r="L180" s="16">
        <f t="shared" si="45"/>
        <v>1</v>
      </c>
      <c r="M180" s="16" t="s">
        <v>5023</v>
      </c>
      <c r="N180" s="16">
        <f t="shared" si="44"/>
        <v>1</v>
      </c>
      <c r="O180" s="16">
        <v>0</v>
      </c>
      <c r="P180" s="16">
        <v>0</v>
      </c>
      <c r="Q180" s="16">
        <v>0</v>
      </c>
      <c r="R180" s="16" cm="1">
        <f t="array" aca="1" ref="R180" ca="1">IF(P180&gt;0,INDIRECT(ADDRESS(MOD(ROW(O180)-1,1500)+1,P180,1,1,"rand_B")),IF(ISBLANK(P180),-1,0))</f>
        <v>0</v>
      </c>
      <c r="S180" s="16" cm="1">
        <f t="array" aca="1" ref="S180" ca="1">IF(AND(P180=0,O180&gt;0,Q180&gt;0),INDIRECT(ADDRESS(MOD(ROW(O180)-1,1500)+1,Q180,1,1,"rand_B")),IF(ISBLANK(Q180),-1,0))</f>
        <v>0</v>
      </c>
      <c r="T180" s="16">
        <f t="shared" si="46"/>
        <v>-1</v>
      </c>
      <c r="U180" s="16" t="s">
        <v>5024</v>
      </c>
      <c r="V180" s="16">
        <v>-1</v>
      </c>
      <c r="W180" s="16" t="s">
        <v>5024</v>
      </c>
      <c r="X180" s="16">
        <f t="shared" si="47"/>
        <v>-1</v>
      </c>
      <c r="Y180" s="16">
        <f t="shared" si="48"/>
        <v>1</v>
      </c>
      <c r="Z180" s="16">
        <v>1</v>
      </c>
      <c r="AA180" s="16">
        <v>0</v>
      </c>
      <c r="AB180" s="16" t="e" cm="1">
        <f t="array" aca="1" ref="AB180" ca="1">IF(Z180&gt;0,INDIRECT(ADDRESS(MOD(ROW(Y180)-1,1500)+1,Z180,1,1,"rand_C")),IF(ISBLANK(Z180),-1,0))</f>
        <v>#VALUE!</v>
      </c>
      <c r="AC180" s="16" cm="1">
        <f t="array" aca="1" ref="AC180" ca="1">IF(AND(Z180=0,Y180&gt;0, AA180&gt;0),INDIRECT(ADDRESS(MOD(ROW(Y180)-1,1500)+1,AA180,1,1,"rand_C")),IF(ISBLANK(AA180),-1,0))</f>
        <v>0</v>
      </c>
      <c r="AD180" s="16">
        <f t="shared" si="49"/>
        <v>1</v>
      </c>
      <c r="AE180" s="16">
        <v>1</v>
      </c>
      <c r="AF180" s="16">
        <v>1</v>
      </c>
      <c r="AG180" s="16" t="s">
        <v>5023</v>
      </c>
      <c r="AH180" s="16">
        <f t="shared" si="50"/>
        <v>1</v>
      </c>
      <c r="AI180" s="16">
        <v>-1</v>
      </c>
      <c r="AJ180" s="16">
        <v>-1</v>
      </c>
      <c r="AK180" s="16">
        <f t="shared" si="51"/>
        <v>-1</v>
      </c>
      <c r="AL180" s="16">
        <v>-1</v>
      </c>
      <c r="AM180" s="16">
        <f t="shared" si="52"/>
        <v>-1</v>
      </c>
      <c r="AN180" s="16">
        <f t="shared" si="53"/>
        <v>0</v>
      </c>
      <c r="AO180" s="16">
        <v>-1</v>
      </c>
      <c r="AP180" s="16">
        <v>0</v>
      </c>
      <c r="AQ180" s="16">
        <v>0</v>
      </c>
      <c r="AR180" s="16" t="s">
        <v>5025</v>
      </c>
    </row>
    <row r="181" spans="1:44" x14ac:dyDescent="0.2">
      <c r="A181" s="15" t="s">
        <v>4365</v>
      </c>
      <c r="B181" s="4" t="str">
        <f>VLOOKUP(A181, PaperMeta!A$1:O$750, 6,FALSE)</f>
        <v>You can't ‘fake it till you make it’: Cooperative motivation does not help proself trustees</v>
      </c>
      <c r="C181" s="15">
        <f>VLOOKUP(A181, PaperMeta!A$1:O$750, 2,FALSE)</f>
        <v>1</v>
      </c>
      <c r="D181" s="16" t="s">
        <v>5224</v>
      </c>
      <c r="E181" s="20" t="s">
        <v>5250</v>
      </c>
      <c r="F181" s="16">
        <f>VLOOKUP($A181, ResearchPaper!$A$1:$L$750,11,FALSE)</f>
        <v>1</v>
      </c>
      <c r="G181" s="16">
        <f>VLOOKUP($A181, ResearchPaper!$A$1:$L$750,11,FALSE)</f>
        <v>1</v>
      </c>
      <c r="H181" s="16" t="s">
        <v>5210</v>
      </c>
      <c r="I181" s="16">
        <v>2</v>
      </c>
      <c r="J181" s="16">
        <v>2</v>
      </c>
      <c r="K181" s="16">
        <v>1</v>
      </c>
      <c r="L181" s="16">
        <f t="shared" si="45"/>
        <v>1</v>
      </c>
      <c r="M181" s="16" t="s">
        <v>5023</v>
      </c>
      <c r="N181" s="16">
        <f t="shared" si="44"/>
        <v>1</v>
      </c>
      <c r="O181" s="16">
        <v>0</v>
      </c>
      <c r="P181" s="16">
        <v>0</v>
      </c>
      <c r="Q181" s="16">
        <v>0</v>
      </c>
      <c r="R181" s="16" cm="1">
        <f t="array" aca="1" ref="R181" ca="1">IF(P181&gt;0,INDIRECT(ADDRESS(MOD(ROW(O181)-1,1500)+1,P181,1,1,"rand_B")),IF(ISBLANK(P181),-1,0))</f>
        <v>0</v>
      </c>
      <c r="S181" s="16" cm="1">
        <f t="array" aca="1" ref="S181" ca="1">IF(AND(P181=0,O181&gt;0,Q181&gt;0),INDIRECT(ADDRESS(MOD(ROW(O181)-1,1500)+1,Q181,1,1,"rand_B")),IF(ISBLANK(Q181),-1,0))</f>
        <v>0</v>
      </c>
      <c r="T181" s="16">
        <f t="shared" si="46"/>
        <v>-1</v>
      </c>
      <c r="U181" s="16" t="s">
        <v>5024</v>
      </c>
      <c r="V181" s="16">
        <v>-1</v>
      </c>
      <c r="W181" s="16" t="s">
        <v>5024</v>
      </c>
      <c r="X181" s="16">
        <f t="shared" si="47"/>
        <v>-1</v>
      </c>
      <c r="Y181" s="16">
        <f t="shared" si="48"/>
        <v>1</v>
      </c>
      <c r="Z181" s="16">
        <v>1</v>
      </c>
      <c r="AA181" s="16">
        <v>0</v>
      </c>
      <c r="AB181" s="16" t="e" cm="1">
        <f t="array" aca="1" ref="AB181" ca="1">IF(Z181&gt;0,INDIRECT(ADDRESS(MOD(ROW(Y181)-1,1500)+1,Z181,1,1,"rand_C")),IF(ISBLANK(Z181),-1,0))</f>
        <v>#VALUE!</v>
      </c>
      <c r="AC181" s="16" cm="1">
        <f t="array" aca="1" ref="AC181" ca="1">IF(AND(Z181=0,Y181&gt;0, AA181&gt;0),INDIRECT(ADDRESS(MOD(ROW(Y181)-1,1500)+1,AA181,1,1,"rand_C")),IF(ISBLANK(AA181),-1,0))</f>
        <v>0</v>
      </c>
      <c r="AD181" s="16">
        <f t="shared" si="49"/>
        <v>1</v>
      </c>
      <c r="AE181" s="16">
        <v>1</v>
      </c>
      <c r="AF181" s="16">
        <v>1</v>
      </c>
      <c r="AG181" s="16" t="s">
        <v>5023</v>
      </c>
      <c r="AH181" s="16">
        <f t="shared" si="50"/>
        <v>1</v>
      </c>
      <c r="AI181" s="16">
        <v>-1</v>
      </c>
      <c r="AJ181" s="16">
        <v>-1</v>
      </c>
      <c r="AK181" s="16">
        <f t="shared" si="51"/>
        <v>-1</v>
      </c>
      <c r="AL181" s="16">
        <v>-1</v>
      </c>
      <c r="AM181" s="16">
        <f t="shared" si="52"/>
        <v>-1</v>
      </c>
      <c r="AN181" s="16">
        <f t="shared" si="53"/>
        <v>0</v>
      </c>
      <c r="AO181" s="16">
        <v>-1</v>
      </c>
      <c r="AP181" s="16">
        <v>0</v>
      </c>
      <c r="AQ181" s="16">
        <v>0</v>
      </c>
      <c r="AR181" s="16" t="s">
        <v>5025</v>
      </c>
    </row>
    <row r="182" spans="1:44" x14ac:dyDescent="0.2">
      <c r="A182" s="15" t="s">
        <v>4365</v>
      </c>
      <c r="B182" s="4" t="str">
        <f>VLOOKUP(A182, PaperMeta!A$1:O$750, 6,FALSE)</f>
        <v>You can't ‘fake it till you make it’: Cooperative motivation does not help proself trustees</v>
      </c>
      <c r="C182" s="15">
        <f>VLOOKUP(A182, PaperMeta!A$1:O$750, 2,FALSE)</f>
        <v>1</v>
      </c>
      <c r="D182" s="16">
        <v>2</v>
      </c>
      <c r="E182" s="20" t="s">
        <v>5250</v>
      </c>
      <c r="F182" s="16">
        <f>VLOOKUP($A182, ResearchPaper!$A$1:$L$750,11,FALSE)</f>
        <v>1</v>
      </c>
      <c r="G182" s="16">
        <f>VLOOKUP($A182, ResearchPaper!$A$1:$L$750,11,FALSE)</f>
        <v>1</v>
      </c>
      <c r="H182" s="16" t="s">
        <v>5210</v>
      </c>
      <c r="I182" s="16">
        <v>2</v>
      </c>
      <c r="J182" s="16">
        <v>2</v>
      </c>
      <c r="K182" s="16">
        <v>1</v>
      </c>
      <c r="L182" s="16">
        <f t="shared" si="45"/>
        <v>1</v>
      </c>
      <c r="M182" s="16" t="s">
        <v>5023</v>
      </c>
      <c r="N182" s="16">
        <f t="shared" si="44"/>
        <v>1</v>
      </c>
      <c r="O182" s="16">
        <v>0</v>
      </c>
      <c r="P182" s="16">
        <v>0</v>
      </c>
      <c r="Q182" s="16">
        <v>0</v>
      </c>
      <c r="R182" s="16" cm="1">
        <f t="array" aca="1" ref="R182" ca="1">IF(P182&gt;0,INDIRECT(ADDRESS(MOD(ROW(O182)-1,1500)+1,P182,1,1,"rand_B")),IF(ISBLANK(P182),-1,0))</f>
        <v>0</v>
      </c>
      <c r="S182" s="16" cm="1">
        <f t="array" aca="1" ref="S182" ca="1">IF(AND(P182=0,O182&gt;0,Q182&gt;0),INDIRECT(ADDRESS(MOD(ROW(O182)-1,1500)+1,Q182,1,1,"rand_B")),IF(ISBLANK(Q182),-1,0))</f>
        <v>0</v>
      </c>
      <c r="T182" s="16">
        <f t="shared" si="46"/>
        <v>-1</v>
      </c>
      <c r="U182" s="16" t="s">
        <v>5024</v>
      </c>
      <c r="V182" s="16">
        <v>-1</v>
      </c>
      <c r="W182" s="16" t="s">
        <v>5024</v>
      </c>
      <c r="X182" s="16">
        <f t="shared" si="47"/>
        <v>-1</v>
      </c>
      <c r="Y182" s="16">
        <f t="shared" si="48"/>
        <v>1</v>
      </c>
      <c r="Z182" s="16">
        <v>1</v>
      </c>
      <c r="AA182" s="16">
        <v>0</v>
      </c>
      <c r="AB182" s="16" t="e" cm="1">
        <f t="array" aca="1" ref="AB182" ca="1">IF(Z182&gt;0,INDIRECT(ADDRESS(MOD(ROW(Y182)-1,1500)+1,Z182,1,1,"rand_C")),IF(ISBLANK(Z182),-1,0))</f>
        <v>#VALUE!</v>
      </c>
      <c r="AC182" s="16" cm="1">
        <f t="array" aca="1" ref="AC182" ca="1">IF(AND(Z182=0,Y182&gt;0, AA182&gt;0),INDIRECT(ADDRESS(MOD(ROW(Y182)-1,1500)+1,AA182,1,1,"rand_C")),IF(ISBLANK(AA182),-1,0))</f>
        <v>0</v>
      </c>
      <c r="AD182" s="16">
        <f t="shared" si="49"/>
        <v>1</v>
      </c>
      <c r="AE182" s="16">
        <v>1</v>
      </c>
      <c r="AF182" s="16">
        <v>1</v>
      </c>
      <c r="AG182" s="16" t="s">
        <v>5023</v>
      </c>
      <c r="AH182" s="16">
        <f t="shared" si="50"/>
        <v>1</v>
      </c>
      <c r="AI182" s="16">
        <v>-1</v>
      </c>
      <c r="AJ182" s="16">
        <v>-1</v>
      </c>
      <c r="AK182" s="16">
        <f t="shared" si="51"/>
        <v>-1</v>
      </c>
      <c r="AL182" s="16">
        <v>-1</v>
      </c>
      <c r="AM182" s="16">
        <f t="shared" si="52"/>
        <v>-1</v>
      </c>
      <c r="AN182" s="16">
        <f t="shared" si="53"/>
        <v>0</v>
      </c>
      <c r="AO182" s="16">
        <v>-1</v>
      </c>
      <c r="AP182" s="16">
        <v>0</v>
      </c>
      <c r="AQ182" s="16">
        <v>0</v>
      </c>
      <c r="AR182" s="16" t="s">
        <v>5025</v>
      </c>
    </row>
    <row r="183" spans="1:44" x14ac:dyDescent="0.2">
      <c r="A183" s="15" t="s">
        <v>4365</v>
      </c>
      <c r="B183" s="4" t="str">
        <f>VLOOKUP(A183, PaperMeta!A$1:O$750, 6,FALSE)</f>
        <v>You can't ‘fake it till you make it’: Cooperative motivation does not help proself trustees</v>
      </c>
      <c r="C183" s="15">
        <f>VLOOKUP(A183, PaperMeta!A$1:O$750, 2,FALSE)</f>
        <v>1</v>
      </c>
      <c r="D183" s="16">
        <v>2</v>
      </c>
      <c r="E183" s="20" t="s">
        <v>5186</v>
      </c>
      <c r="F183" s="16">
        <f>VLOOKUP($A183, ResearchPaper!$A$1:$L$750,11,FALSE)</f>
        <v>1</v>
      </c>
      <c r="G183" s="16">
        <f>VLOOKUP($A183, ResearchPaper!$A$1:$L$750,11,FALSE)</f>
        <v>1</v>
      </c>
      <c r="H183" s="16" t="s">
        <v>5210</v>
      </c>
      <c r="I183" s="16">
        <v>2</v>
      </c>
      <c r="J183" s="16">
        <v>2</v>
      </c>
      <c r="K183" s="16">
        <v>1</v>
      </c>
      <c r="L183" s="16">
        <f t="shared" si="45"/>
        <v>1</v>
      </c>
      <c r="M183" s="16" t="s">
        <v>5023</v>
      </c>
      <c r="N183" s="16">
        <f t="shared" si="44"/>
        <v>1</v>
      </c>
      <c r="O183" s="16">
        <v>0</v>
      </c>
      <c r="P183" s="16">
        <v>0</v>
      </c>
      <c r="Q183" s="16">
        <v>0</v>
      </c>
      <c r="R183" s="16" cm="1">
        <f t="array" aca="1" ref="R183" ca="1">IF(P183&gt;0,INDIRECT(ADDRESS(MOD(ROW(O183)-1,1500)+1,P183,1,1,"rand_B")),IF(ISBLANK(P183),-1,0))</f>
        <v>0</v>
      </c>
      <c r="S183" s="16" cm="1">
        <f t="array" aca="1" ref="S183" ca="1">IF(AND(P183=0,O183&gt;0,Q183&gt;0),INDIRECT(ADDRESS(MOD(ROW(O183)-1,1500)+1,Q183,1,1,"rand_B")),IF(ISBLANK(Q183),-1,0))</f>
        <v>0</v>
      </c>
      <c r="T183" s="16">
        <f t="shared" si="46"/>
        <v>-1</v>
      </c>
      <c r="U183" s="16" t="s">
        <v>5024</v>
      </c>
      <c r="V183" s="16">
        <v>-1</v>
      </c>
      <c r="W183" s="16" t="s">
        <v>5024</v>
      </c>
      <c r="X183" s="16">
        <f t="shared" si="47"/>
        <v>-1</v>
      </c>
      <c r="Y183" s="16">
        <f t="shared" si="48"/>
        <v>1</v>
      </c>
      <c r="Z183" s="16">
        <v>0</v>
      </c>
      <c r="AA183" s="16">
        <v>1</v>
      </c>
      <c r="AB183" s="16" cm="1">
        <f t="array" aca="1" ref="AB183" ca="1">IF(Z183&gt;0,INDIRECT(ADDRESS(MOD(ROW(Y183)-1,1500)+1,Z183,1,1,"rand_C")),IF(ISBLANK(Z183),-1,0))</f>
        <v>0</v>
      </c>
      <c r="AC183" s="16" t="e" cm="1">
        <f t="array" aca="1" ref="AC183" ca="1">IF(AND(Z183=0,Y183&gt;0, AA183&gt;0),INDIRECT(ADDRESS(MOD(ROW(Y183)-1,1500)+1,AA183,1,1,"rand_C")),IF(ISBLANK(AA183),-1,0))</f>
        <v>#VALUE!</v>
      </c>
      <c r="AD183" s="16">
        <f t="shared" si="49"/>
        <v>0</v>
      </c>
      <c r="AE183" s="16">
        <v>1</v>
      </c>
      <c r="AF183" s="16">
        <v>0</v>
      </c>
      <c r="AG183" s="16" t="s">
        <v>5024</v>
      </c>
      <c r="AH183" s="16">
        <f t="shared" si="50"/>
        <v>-1</v>
      </c>
      <c r="AI183" s="16">
        <v>-1</v>
      </c>
      <c r="AJ183" s="16">
        <v>-1</v>
      </c>
      <c r="AK183" s="16">
        <f t="shared" si="51"/>
        <v>-1</v>
      </c>
      <c r="AL183" s="16">
        <v>-1</v>
      </c>
      <c r="AM183" s="16">
        <f t="shared" si="52"/>
        <v>-1</v>
      </c>
      <c r="AN183" s="16">
        <f t="shared" si="53"/>
        <v>0</v>
      </c>
      <c r="AO183" s="16">
        <v>-1</v>
      </c>
      <c r="AP183" s="16">
        <v>0</v>
      </c>
      <c r="AQ183" s="16">
        <v>0</v>
      </c>
      <c r="AR183" s="16" t="s">
        <v>5025</v>
      </c>
    </row>
    <row r="184" spans="1:44" x14ac:dyDescent="0.2">
      <c r="A184" s="15" t="s">
        <v>4368</v>
      </c>
      <c r="B184" s="4" t="str">
        <f>VLOOKUP(A184, PaperMeta!A$1:O$750, 6,FALSE)</f>
        <v>Evidence against subliminal anchoring: Two close, highly powered, preregistered, and failed replication attempts</v>
      </c>
      <c r="C184" s="15">
        <f>VLOOKUP(A184, PaperMeta!A$1:O$750, 2,FALSE)</f>
        <v>1</v>
      </c>
      <c r="D184" s="16">
        <v>2</v>
      </c>
      <c r="E184" s="20" t="s">
        <v>5251</v>
      </c>
      <c r="F184" s="16">
        <f>VLOOKUP($A184, ResearchPaper!$A$1:$L$750,11,FALSE)</f>
        <v>1</v>
      </c>
      <c r="G184" s="16">
        <f>VLOOKUP($A184, ResearchPaper!$A$1:$L$750,11,FALSE)</f>
        <v>1</v>
      </c>
      <c r="H184" s="16" t="s">
        <v>5210</v>
      </c>
      <c r="I184" s="16">
        <v>2</v>
      </c>
      <c r="J184" s="16">
        <v>2</v>
      </c>
      <c r="K184" s="16">
        <v>1</v>
      </c>
      <c r="L184" s="16">
        <f t="shared" si="45"/>
        <v>1</v>
      </c>
      <c r="M184" s="16" t="s">
        <v>5023</v>
      </c>
      <c r="N184" s="16">
        <f t="shared" si="44"/>
        <v>1</v>
      </c>
      <c r="O184" s="16">
        <v>0</v>
      </c>
      <c r="P184" s="16">
        <v>0</v>
      </c>
      <c r="Q184" s="16">
        <v>0</v>
      </c>
      <c r="R184" s="16" cm="1">
        <f t="array" aca="1" ref="R184" ca="1">IF(P184&gt;0,INDIRECT(ADDRESS(MOD(ROW(O184)-1,1500)+1,P184,1,1,"rand_B")),IF(ISBLANK(P184),-1,0))</f>
        <v>0</v>
      </c>
      <c r="S184" s="16" cm="1">
        <f t="array" aca="1" ref="S184" ca="1">IF(AND(P184=0,O184&gt;0,Q184&gt;0),INDIRECT(ADDRESS(MOD(ROW(O184)-1,1500)+1,Q184,1,1,"rand_B")),IF(ISBLANK(Q184),-1,0))</f>
        <v>0</v>
      </c>
      <c r="T184" s="16">
        <f t="shared" si="46"/>
        <v>-1</v>
      </c>
      <c r="U184" s="16" t="s">
        <v>5024</v>
      </c>
      <c r="V184" s="16">
        <v>-1</v>
      </c>
      <c r="W184" s="16" t="s">
        <v>5024</v>
      </c>
      <c r="X184" s="16">
        <f t="shared" si="47"/>
        <v>-1</v>
      </c>
      <c r="Y184" s="16">
        <f t="shared" si="48"/>
        <v>1</v>
      </c>
      <c r="Z184" s="16">
        <v>0</v>
      </c>
      <c r="AA184" s="16">
        <v>1</v>
      </c>
      <c r="AB184" s="16" cm="1">
        <f t="array" aca="1" ref="AB184" ca="1">IF(Z184&gt;0,INDIRECT(ADDRESS(MOD(ROW(Y184)-1,1500)+1,Z184,1,1,"rand_C")),IF(ISBLANK(Z184),-1,0))</f>
        <v>0</v>
      </c>
      <c r="AC184" s="16" t="e" cm="1">
        <f t="array" aca="1" ref="AC184" ca="1">IF(AND(Z184=0,Y184&gt;0, AA184&gt;0),INDIRECT(ADDRESS(MOD(ROW(Y184)-1,1500)+1,AA184,1,1,"rand_C")),IF(ISBLANK(AA184),-1,0))</f>
        <v>#VALUE!</v>
      </c>
      <c r="AD184" s="16">
        <f t="shared" si="49"/>
        <v>0</v>
      </c>
      <c r="AE184" s="16">
        <v>1</v>
      </c>
      <c r="AF184" s="16">
        <v>1</v>
      </c>
      <c r="AG184" s="16" t="s">
        <v>5023</v>
      </c>
      <c r="AH184" s="16">
        <f t="shared" si="50"/>
        <v>-1</v>
      </c>
      <c r="AI184" s="16">
        <v>-1</v>
      </c>
      <c r="AJ184" s="16">
        <v>-1</v>
      </c>
      <c r="AK184" s="16">
        <f t="shared" si="51"/>
        <v>-1</v>
      </c>
      <c r="AL184" s="16">
        <v>-1</v>
      </c>
      <c r="AM184" s="16">
        <f t="shared" si="52"/>
        <v>-1</v>
      </c>
      <c r="AN184" s="16">
        <f t="shared" si="53"/>
        <v>0</v>
      </c>
      <c r="AO184" s="16">
        <v>-1</v>
      </c>
      <c r="AP184" s="16">
        <v>1</v>
      </c>
      <c r="AQ184" s="16">
        <v>0</v>
      </c>
      <c r="AR184" s="16" t="s">
        <v>5025</v>
      </c>
    </row>
    <row r="185" spans="1:44" x14ac:dyDescent="0.2">
      <c r="A185" s="16" t="s">
        <v>4368</v>
      </c>
      <c r="B185" s="4" t="str">
        <f>VLOOKUP(A185, PaperMeta!A$1:O$750, 6,FALSE)</f>
        <v>Evidence against subliminal anchoring: Two close, highly powered, preregistered, and failed replication attempts</v>
      </c>
      <c r="C185" s="15">
        <f>VLOOKUP(A185, PaperMeta!A$1:O$750, 2,FALSE)</f>
        <v>1</v>
      </c>
      <c r="D185" s="16">
        <v>2</v>
      </c>
      <c r="E185" s="20" t="s">
        <v>5139</v>
      </c>
      <c r="F185" s="16">
        <f>VLOOKUP($A185, ResearchPaper!$A$1:$L$750,11,FALSE)</f>
        <v>1</v>
      </c>
      <c r="G185" s="16">
        <f>VLOOKUP($A185, ResearchPaper!$A$1:$L$750,11,FALSE)</f>
        <v>1</v>
      </c>
      <c r="H185" s="16" t="s">
        <v>5074</v>
      </c>
      <c r="I185" s="16">
        <v>3</v>
      </c>
      <c r="J185" s="16">
        <v>2</v>
      </c>
      <c r="K185" s="16">
        <v>0</v>
      </c>
      <c r="L185" s="16">
        <f t="shared" si="45"/>
        <v>1</v>
      </c>
      <c r="M185" s="16" t="s">
        <v>5023</v>
      </c>
      <c r="N185" s="16">
        <f t="shared" si="44"/>
        <v>0</v>
      </c>
      <c r="O185" s="16">
        <v>0</v>
      </c>
      <c r="P185" s="16">
        <v>0</v>
      </c>
      <c r="Q185" s="16">
        <v>0</v>
      </c>
      <c r="R185" s="16" cm="1">
        <f t="array" aca="1" ref="R185" ca="1">IF(P185&gt;0,INDIRECT(ADDRESS(MOD(ROW(O185)-1,1500)+1,P185,1,1,"rand_B")),IF(ISBLANK(P185),-1,0))</f>
        <v>0</v>
      </c>
      <c r="S185" s="16" cm="1">
        <f t="array" aca="1" ref="S185" ca="1">IF(AND(P185=0,O185&gt;0,Q185&gt;0),INDIRECT(ADDRESS(MOD(ROW(O185)-1,1500)+1,Q185,1,1,"rand_B")),IF(ISBLANK(Q185),-1,0))</f>
        <v>0</v>
      </c>
      <c r="T185" s="16">
        <f t="shared" si="46"/>
        <v>-1</v>
      </c>
      <c r="U185" s="16" t="s">
        <v>5024</v>
      </c>
      <c r="V185" s="16">
        <v>-1</v>
      </c>
      <c r="W185" s="16" t="s">
        <v>5024</v>
      </c>
      <c r="X185" s="16">
        <f t="shared" si="47"/>
        <v>-1</v>
      </c>
      <c r="Y185" s="16">
        <f t="shared" si="48"/>
        <v>3</v>
      </c>
      <c r="Z185" s="16">
        <v>0</v>
      </c>
      <c r="AA185" s="16">
        <v>0</v>
      </c>
      <c r="AB185" s="16" cm="1">
        <f t="array" aca="1" ref="AB185" ca="1">IF(Z185&gt;0,INDIRECT(ADDRESS(MOD(ROW(Y185)-1,1500)+1,Z185,1,1,"rand_C")),IF(ISBLANK(Z185),-1,0))</f>
        <v>0</v>
      </c>
      <c r="AC185" s="16" cm="1">
        <f t="array" aca="1" ref="AC185" ca="1">IF(AND(Z185=0,Y185&gt;0, AA185&gt;0),INDIRECT(ADDRESS(MOD(ROW(Y185)-1,1500)+1,AA185,1,1,"rand_C")),IF(ISBLANK(AA185),-1,0))</f>
        <v>0</v>
      </c>
      <c r="AD185" s="16">
        <f t="shared" si="49"/>
        <v>0</v>
      </c>
      <c r="AE185" s="16" t="s">
        <v>5024</v>
      </c>
      <c r="AF185" s="16">
        <v>-1</v>
      </c>
      <c r="AG185" s="16" t="s">
        <v>5024</v>
      </c>
      <c r="AH185" s="16">
        <f t="shared" si="50"/>
        <v>-1</v>
      </c>
      <c r="AI185" s="16">
        <v>0</v>
      </c>
      <c r="AJ185" s="16">
        <v>-1</v>
      </c>
      <c r="AK185" s="16">
        <f t="shared" si="51"/>
        <v>-1</v>
      </c>
      <c r="AL185" s="16">
        <v>0</v>
      </c>
      <c r="AM185" s="16">
        <f t="shared" si="52"/>
        <v>0</v>
      </c>
      <c r="AN185" s="16">
        <f t="shared" si="53"/>
        <v>0</v>
      </c>
      <c r="AO185" s="16">
        <v>-1</v>
      </c>
      <c r="AP185" s="16">
        <v>1</v>
      </c>
      <c r="AQ185" s="16">
        <v>0</v>
      </c>
      <c r="AR185" s="16" t="s">
        <v>5025</v>
      </c>
    </row>
    <row r="186" spans="1:44" x14ac:dyDescent="0.2">
      <c r="A186" s="15" t="s">
        <v>4370</v>
      </c>
      <c r="B186" s="4" t="str">
        <f>VLOOKUP(A186, PaperMeta!A$1:O$750, 6,FALSE)</f>
        <v>Fluency in the in-out effect: The role of structural mere exposure effects</v>
      </c>
      <c r="C186" s="15">
        <f>VLOOKUP(A186, PaperMeta!A$1:O$750, 2,FALSE)</f>
        <v>1</v>
      </c>
      <c r="D186" s="16">
        <v>1</v>
      </c>
      <c r="E186" s="20" t="s">
        <v>5252</v>
      </c>
      <c r="F186" s="16">
        <f>VLOOKUP($A186, ResearchPaper!$A$1:$L$750,11,FALSE)</f>
        <v>1</v>
      </c>
      <c r="G186" s="16">
        <f>VLOOKUP($A186, ResearchPaper!$A$1:$L$750,11,FALSE)</f>
        <v>1</v>
      </c>
      <c r="H186" s="16" t="s">
        <v>5212</v>
      </c>
      <c r="I186" s="16">
        <v>3</v>
      </c>
      <c r="J186" s="16">
        <v>3</v>
      </c>
      <c r="K186" s="16">
        <v>1</v>
      </c>
      <c r="L186" s="16">
        <f t="shared" si="45"/>
        <v>1</v>
      </c>
      <c r="M186" s="16" t="s">
        <v>5023</v>
      </c>
      <c r="N186" s="16">
        <f t="shared" si="44"/>
        <v>1</v>
      </c>
      <c r="O186" s="16">
        <v>1</v>
      </c>
      <c r="P186" s="16">
        <v>1</v>
      </c>
      <c r="Q186" s="16">
        <v>0</v>
      </c>
      <c r="R186" s="16" t="e" cm="1">
        <f t="array" aca="1" ref="R186" ca="1">IF(P186&gt;0,INDIRECT(ADDRESS(MOD(ROW(O186)-1,1500)+1,P186,1,1,"rand_B")),IF(ISBLANK(P186),-1,0))</f>
        <v>#VALUE!</v>
      </c>
      <c r="S186" s="16" cm="1">
        <f t="array" aca="1" ref="S186" ca="1">IF(AND(P186=0,O186&gt;0,Q186&gt;0),INDIRECT(ADDRESS(MOD(ROW(O186)-1,1500)+1,Q186,1,1,"rand_B")),IF(ISBLANK(Q186),-1,0))</f>
        <v>0</v>
      </c>
      <c r="T186" s="16">
        <f t="shared" si="46"/>
        <v>1</v>
      </c>
      <c r="U186" s="16">
        <v>1</v>
      </c>
      <c r="V186" s="16">
        <v>0</v>
      </c>
      <c r="W186" s="16" t="s">
        <v>5024</v>
      </c>
      <c r="X186" s="16">
        <f t="shared" si="47"/>
        <v>0</v>
      </c>
      <c r="Y186" s="16">
        <f t="shared" si="48"/>
        <v>3</v>
      </c>
      <c r="Z186" s="16">
        <v>1</v>
      </c>
      <c r="AA186" s="16">
        <v>2</v>
      </c>
      <c r="AB186" s="16" t="e" cm="1">
        <f t="array" aca="1" ref="AB186" ca="1">IF(Z186&gt;0,INDIRECT(ADDRESS(MOD(ROW(Y186)-1,1500)+1,Z186,1,1,"rand_C")),IF(ISBLANK(Z186),-1,0))</f>
        <v>#VALUE!</v>
      </c>
      <c r="AC186" s="16" cm="1">
        <f t="array" aca="1" ref="AC186" ca="1">IF(AND(Z186=0,Y186&gt;0, AA186&gt;0),INDIRECT(ADDRESS(MOD(ROW(Y186)-1,1500)+1,AA186,1,1,"rand_C")),IF(ISBLANK(AA186),-1,0))</f>
        <v>0</v>
      </c>
      <c r="AD186" s="16">
        <f t="shared" si="49"/>
        <v>1</v>
      </c>
      <c r="AE186" s="16">
        <v>1</v>
      </c>
      <c r="AF186" s="16">
        <v>1</v>
      </c>
      <c r="AG186" s="16" t="s">
        <v>5068</v>
      </c>
      <c r="AH186" s="16">
        <f t="shared" si="50"/>
        <v>1</v>
      </c>
      <c r="AI186" s="16">
        <v>1</v>
      </c>
      <c r="AJ186" s="16">
        <v>0</v>
      </c>
      <c r="AK186" s="16">
        <f t="shared" si="51"/>
        <v>0</v>
      </c>
      <c r="AL186" s="16">
        <v>-1</v>
      </c>
      <c r="AM186" s="16">
        <f t="shared" si="52"/>
        <v>-1</v>
      </c>
      <c r="AN186" s="16">
        <f t="shared" si="53"/>
        <v>1</v>
      </c>
      <c r="AO186" s="16">
        <v>0</v>
      </c>
      <c r="AP186" s="16">
        <v>1</v>
      </c>
      <c r="AQ186" s="16">
        <v>0</v>
      </c>
      <c r="AR186" s="16" t="s">
        <v>5025</v>
      </c>
    </row>
    <row r="187" spans="1:44" x14ac:dyDescent="0.2">
      <c r="A187" s="15" t="s">
        <v>4370</v>
      </c>
      <c r="B187" s="4" t="str">
        <f>VLOOKUP(A187, PaperMeta!A$1:O$750, 6,FALSE)</f>
        <v>Fluency in the in-out effect: The role of structural mere exposure effects</v>
      </c>
      <c r="C187" s="15">
        <f>VLOOKUP(A187, PaperMeta!A$1:O$750, 2,FALSE)</f>
        <v>1</v>
      </c>
      <c r="D187" s="16">
        <v>2</v>
      </c>
      <c r="E187" s="20" t="s">
        <v>5252</v>
      </c>
      <c r="F187" s="16">
        <f>VLOOKUP($A187, ResearchPaper!$A$1:$L$750,11,FALSE)</f>
        <v>1</v>
      </c>
      <c r="G187" s="16">
        <f>VLOOKUP($A187, ResearchPaper!$A$1:$L$750,11,FALSE)</f>
        <v>1</v>
      </c>
      <c r="H187" s="16" t="s">
        <v>5212</v>
      </c>
      <c r="I187" s="16">
        <v>3</v>
      </c>
      <c r="J187" s="16">
        <v>3</v>
      </c>
      <c r="K187" s="16">
        <v>1</v>
      </c>
      <c r="L187" s="16">
        <f t="shared" si="45"/>
        <v>1</v>
      </c>
      <c r="M187" s="16" t="s">
        <v>5023</v>
      </c>
      <c r="N187" s="16">
        <f t="shared" si="44"/>
        <v>1</v>
      </c>
      <c r="O187" s="16">
        <v>1</v>
      </c>
      <c r="P187" s="16">
        <v>1</v>
      </c>
      <c r="Q187" s="16">
        <v>0</v>
      </c>
      <c r="R187" s="16" t="e" cm="1">
        <f t="array" aca="1" ref="R187" ca="1">IF(P187&gt;0,INDIRECT(ADDRESS(MOD(ROW(O187)-1,1500)+1,P187,1,1,"rand_B")),IF(ISBLANK(P187),-1,0))</f>
        <v>#VALUE!</v>
      </c>
      <c r="S187" s="16" cm="1">
        <f t="array" aca="1" ref="S187" ca="1">IF(AND(P187=0,O187&gt;0,Q187&gt;0),INDIRECT(ADDRESS(MOD(ROW(O187)-1,1500)+1,Q187,1,1,"rand_B")),IF(ISBLANK(Q187),-1,0))</f>
        <v>0</v>
      </c>
      <c r="T187" s="16">
        <f t="shared" si="46"/>
        <v>1</v>
      </c>
      <c r="U187" s="16">
        <v>1</v>
      </c>
      <c r="V187" s="16">
        <v>0</v>
      </c>
      <c r="W187" s="16" t="s">
        <v>5024</v>
      </c>
      <c r="X187" s="16">
        <f t="shared" si="47"/>
        <v>0</v>
      </c>
      <c r="Y187" s="16">
        <f t="shared" si="48"/>
        <v>3</v>
      </c>
      <c r="Z187" s="16">
        <v>1</v>
      </c>
      <c r="AA187" s="16">
        <v>2</v>
      </c>
      <c r="AB187" s="16" t="e" cm="1">
        <f t="array" aca="1" ref="AB187" ca="1">IF(Z187&gt;0,INDIRECT(ADDRESS(MOD(ROW(Y187)-1,1500)+1,Z187,1,1,"rand_C")),IF(ISBLANK(Z187),-1,0))</f>
        <v>#VALUE!</v>
      </c>
      <c r="AC187" s="16" cm="1">
        <f t="array" aca="1" ref="AC187" ca="1">IF(AND(Z187=0,Y187&gt;0, AA187&gt;0),INDIRECT(ADDRESS(MOD(ROW(Y187)-1,1500)+1,AA187,1,1,"rand_C")),IF(ISBLANK(AA187),-1,0))</f>
        <v>0</v>
      </c>
      <c r="AD187" s="16">
        <f t="shared" si="49"/>
        <v>1</v>
      </c>
      <c r="AE187" s="16">
        <v>1</v>
      </c>
      <c r="AF187" s="16">
        <v>1</v>
      </c>
      <c r="AG187" s="16" t="s">
        <v>5068</v>
      </c>
      <c r="AH187" s="16">
        <f t="shared" si="50"/>
        <v>1</v>
      </c>
      <c r="AI187" s="16">
        <v>1</v>
      </c>
      <c r="AJ187" s="16">
        <v>0</v>
      </c>
      <c r="AK187" s="16">
        <f t="shared" si="51"/>
        <v>0</v>
      </c>
      <c r="AL187" s="16">
        <v>-1</v>
      </c>
      <c r="AM187" s="16">
        <f t="shared" si="52"/>
        <v>-1</v>
      </c>
      <c r="AN187" s="16">
        <f t="shared" si="53"/>
        <v>1</v>
      </c>
      <c r="AO187" s="16">
        <v>0</v>
      </c>
      <c r="AP187" s="16">
        <v>1</v>
      </c>
      <c r="AQ187" s="16">
        <v>0</v>
      </c>
      <c r="AR187" s="16" t="s">
        <v>5025</v>
      </c>
    </row>
    <row r="188" spans="1:44" x14ac:dyDescent="0.2">
      <c r="A188" s="15" t="s">
        <v>4375</v>
      </c>
      <c r="B188" s="4" t="str">
        <f>VLOOKUP(A188, PaperMeta!A$1:O$750, 6,FALSE)</f>
        <v>Are we at all liberal at heart? High-powered tests find no effect of intuitive thinking on moral foundations</v>
      </c>
      <c r="C188" s="15">
        <f>VLOOKUP(A188, PaperMeta!A$1:O$750, 2,FALSE)</f>
        <v>1</v>
      </c>
      <c r="D188" s="16">
        <v>1</v>
      </c>
      <c r="E188" s="20" t="s">
        <v>5187</v>
      </c>
      <c r="F188" s="16">
        <f>VLOOKUP($A188, ResearchPaper!$A$1:$L$750,11,FALSE)</f>
        <v>1</v>
      </c>
      <c r="G188" s="16">
        <f>VLOOKUP($A188, ResearchPaper!$A$1:$L$750,11,FALSE)</f>
        <v>1</v>
      </c>
      <c r="H188" s="16" t="s">
        <v>5210</v>
      </c>
      <c r="I188" s="16">
        <v>2</v>
      </c>
      <c r="J188" s="16">
        <v>2</v>
      </c>
      <c r="K188" s="16">
        <v>1</v>
      </c>
      <c r="L188" s="16">
        <f t="shared" si="45"/>
        <v>1</v>
      </c>
      <c r="M188" s="16" t="s">
        <v>5023</v>
      </c>
      <c r="N188" s="16">
        <f t="shared" si="44"/>
        <v>1</v>
      </c>
      <c r="O188" s="16">
        <v>0</v>
      </c>
      <c r="P188" s="16">
        <v>0</v>
      </c>
      <c r="Q188" s="16">
        <v>0</v>
      </c>
      <c r="R188" s="16" cm="1">
        <f t="array" aca="1" ref="R188" ca="1">IF(P188&gt;0,INDIRECT(ADDRESS(MOD(ROW(O188)-1,1500)+1,P188,1,1,"rand_B")),IF(ISBLANK(P188),-1,0))</f>
        <v>0</v>
      </c>
      <c r="S188" s="16" cm="1">
        <f t="array" aca="1" ref="S188" ca="1">IF(AND(P188=0,O188&gt;0,Q188&gt;0),INDIRECT(ADDRESS(MOD(ROW(O188)-1,1500)+1,Q188,1,1,"rand_B")),IF(ISBLANK(Q188),-1,0))</f>
        <v>0</v>
      </c>
      <c r="T188" s="16">
        <f t="shared" si="46"/>
        <v>-1</v>
      </c>
      <c r="U188" s="16" t="s">
        <v>5024</v>
      </c>
      <c r="V188" s="16">
        <v>-1</v>
      </c>
      <c r="W188" s="16" t="s">
        <v>5024</v>
      </c>
      <c r="X188" s="16">
        <f t="shared" si="47"/>
        <v>-1</v>
      </c>
      <c r="Y188" s="16">
        <f t="shared" si="48"/>
        <v>1</v>
      </c>
      <c r="Z188" s="16">
        <v>0</v>
      </c>
      <c r="AA188" s="16">
        <v>1</v>
      </c>
      <c r="AB188" s="16" cm="1">
        <f t="array" aca="1" ref="AB188" ca="1">IF(Z188&gt;0,INDIRECT(ADDRESS(MOD(ROW(Y188)-1,1500)+1,Z188,1,1,"rand_C")),IF(ISBLANK(Z188),-1,0))</f>
        <v>0</v>
      </c>
      <c r="AC188" s="16" t="e" cm="1">
        <f t="array" aca="1" ref="AC188" ca="1">IF(AND(Z188=0,Y188&gt;0, AA188&gt;0),INDIRECT(ADDRESS(MOD(ROW(Y188)-1,1500)+1,AA188,1,1,"rand_C")),IF(ISBLANK(AA188),-1,0))</f>
        <v>#VALUE!</v>
      </c>
      <c r="AD188" s="16">
        <f t="shared" si="49"/>
        <v>0</v>
      </c>
      <c r="AE188" s="16">
        <v>1</v>
      </c>
      <c r="AF188" s="16">
        <v>0</v>
      </c>
      <c r="AG188" s="16" t="s">
        <v>5024</v>
      </c>
      <c r="AH188" s="16">
        <f t="shared" si="50"/>
        <v>-1</v>
      </c>
      <c r="AI188" s="16">
        <v>-1</v>
      </c>
      <c r="AJ188" s="16">
        <v>-1</v>
      </c>
      <c r="AK188" s="16">
        <f t="shared" si="51"/>
        <v>-1</v>
      </c>
      <c r="AL188" s="16">
        <v>-1</v>
      </c>
      <c r="AM188" s="16">
        <f t="shared" si="52"/>
        <v>-1</v>
      </c>
      <c r="AN188" s="16">
        <f t="shared" si="53"/>
        <v>0</v>
      </c>
      <c r="AO188" s="16">
        <v>-1</v>
      </c>
      <c r="AP188" s="16">
        <v>1</v>
      </c>
      <c r="AQ188" s="16">
        <v>0</v>
      </c>
      <c r="AR188" s="16" t="s">
        <v>5025</v>
      </c>
    </row>
    <row r="189" spans="1:44" x14ac:dyDescent="0.2">
      <c r="A189" s="15" t="s">
        <v>4375</v>
      </c>
      <c r="B189" s="4" t="str">
        <f>VLOOKUP(A189, PaperMeta!A$1:O$750, 6,FALSE)</f>
        <v>Are we at all liberal at heart? High-powered tests find no effect of intuitive thinking on moral foundations</v>
      </c>
      <c r="C189" s="15">
        <f>VLOOKUP(A189, PaperMeta!A$1:O$750, 2,FALSE)</f>
        <v>1</v>
      </c>
      <c r="D189" s="16">
        <v>2</v>
      </c>
      <c r="E189" s="20" t="s">
        <v>5187</v>
      </c>
      <c r="F189" s="16">
        <f>VLOOKUP($A189, ResearchPaper!$A$1:$L$750,11,FALSE)</f>
        <v>1</v>
      </c>
      <c r="G189" s="16">
        <f>VLOOKUP($A189, ResearchPaper!$A$1:$L$750,11,FALSE)</f>
        <v>1</v>
      </c>
      <c r="H189" s="16" t="s">
        <v>5231</v>
      </c>
      <c r="I189" s="16">
        <v>3</v>
      </c>
      <c r="J189" s="16">
        <v>2</v>
      </c>
      <c r="K189" s="16">
        <v>0</v>
      </c>
      <c r="L189" s="16">
        <f t="shared" si="45"/>
        <v>1</v>
      </c>
      <c r="M189" s="16" t="s">
        <v>5023</v>
      </c>
      <c r="N189" s="16">
        <f t="shared" si="44"/>
        <v>0</v>
      </c>
      <c r="O189" s="16">
        <v>0</v>
      </c>
      <c r="P189" s="16">
        <v>0</v>
      </c>
      <c r="Q189" s="16">
        <v>0</v>
      </c>
      <c r="R189" s="16" cm="1">
        <f t="array" aca="1" ref="R189" ca="1">IF(P189&gt;0,INDIRECT(ADDRESS(MOD(ROW(O189)-1,1500)+1,P189,1,1,"rand_B")),IF(ISBLANK(P189),-1,0))</f>
        <v>0</v>
      </c>
      <c r="S189" s="16" cm="1">
        <f t="array" aca="1" ref="S189" ca="1">IF(AND(P189=0,O189&gt;0,Q189&gt;0),INDIRECT(ADDRESS(MOD(ROW(O189)-1,1500)+1,Q189,1,1,"rand_B")),IF(ISBLANK(Q189),-1,0))</f>
        <v>0</v>
      </c>
      <c r="T189" s="16">
        <f t="shared" si="46"/>
        <v>-1</v>
      </c>
      <c r="U189" s="16" t="s">
        <v>5024</v>
      </c>
      <c r="V189" s="16">
        <v>-1</v>
      </c>
      <c r="W189" s="16" t="s">
        <v>5024</v>
      </c>
      <c r="X189" s="16">
        <f t="shared" si="47"/>
        <v>-1</v>
      </c>
      <c r="Y189" s="16">
        <f t="shared" si="48"/>
        <v>3</v>
      </c>
      <c r="Z189" s="16">
        <v>0</v>
      </c>
      <c r="AA189" s="16">
        <v>2</v>
      </c>
      <c r="AB189" s="16" cm="1">
        <f t="array" aca="1" ref="AB189" ca="1">IF(Z189&gt;0,INDIRECT(ADDRESS(MOD(ROW(Y189)-1,1500)+1,Z189,1,1,"rand_C")),IF(ISBLANK(Z189),-1,0))</f>
        <v>0</v>
      </c>
      <c r="AC189" s="16" t="e" cm="1">
        <f t="array" aca="1" ref="AC189" ca="1">IF(AND(Z189=0,Y189&gt;0, AA189&gt;0),INDIRECT(ADDRESS(MOD(ROW(Y189)-1,1500)+1,AA189,1,1,"rand_C")),IF(ISBLANK(AA189),-1,0))</f>
        <v>#VALUE!</v>
      </c>
      <c r="AD189" s="16">
        <f t="shared" si="49"/>
        <v>0</v>
      </c>
      <c r="AE189" s="16" t="s">
        <v>5206</v>
      </c>
      <c r="AF189" s="16">
        <v>0</v>
      </c>
      <c r="AG189" s="16" t="s">
        <v>5024</v>
      </c>
      <c r="AH189" s="16">
        <f t="shared" si="50"/>
        <v>-1</v>
      </c>
      <c r="AI189" s="16">
        <v>0</v>
      </c>
      <c r="AJ189" s="16">
        <v>-1</v>
      </c>
      <c r="AK189" s="16">
        <f t="shared" si="51"/>
        <v>-1</v>
      </c>
      <c r="AL189" s="16">
        <v>0</v>
      </c>
      <c r="AM189" s="16">
        <f t="shared" si="52"/>
        <v>0</v>
      </c>
      <c r="AN189" s="16">
        <f t="shared" si="53"/>
        <v>0</v>
      </c>
      <c r="AO189" s="16">
        <v>-1</v>
      </c>
      <c r="AP189" s="16">
        <v>0</v>
      </c>
      <c r="AQ189" s="16">
        <v>0</v>
      </c>
      <c r="AR189" s="16" t="s">
        <v>5025</v>
      </c>
    </row>
    <row r="190" spans="1:44" x14ac:dyDescent="0.2">
      <c r="A190" s="16" t="s">
        <v>4375</v>
      </c>
      <c r="B190" s="4" t="str">
        <f>VLOOKUP(A190, PaperMeta!A$1:O$750, 6,FALSE)</f>
        <v>Are we at all liberal at heart? High-powered tests find no effect of intuitive thinking on moral foundations</v>
      </c>
      <c r="C190" s="15">
        <f>VLOOKUP(A190, PaperMeta!A$1:O$750, 2,FALSE)</f>
        <v>1</v>
      </c>
      <c r="D190" s="31" t="s">
        <v>5145</v>
      </c>
      <c r="E190" s="20" t="s">
        <v>5146</v>
      </c>
      <c r="F190" s="16">
        <f>VLOOKUP($A190, ResearchPaper!$A$1:$L$750,11,FALSE)</f>
        <v>1</v>
      </c>
      <c r="G190" s="16">
        <f>VLOOKUP($A190, ResearchPaper!$A$1:$L$750,11,FALSE)</f>
        <v>1</v>
      </c>
      <c r="H190" s="16" t="s">
        <v>5022</v>
      </c>
      <c r="I190" s="16">
        <v>2</v>
      </c>
      <c r="J190" s="16">
        <v>2</v>
      </c>
      <c r="K190" s="16">
        <v>1</v>
      </c>
      <c r="L190" s="16">
        <f t="shared" si="45"/>
        <v>1</v>
      </c>
      <c r="M190" s="16" t="s">
        <v>5023</v>
      </c>
      <c r="N190" s="16">
        <f t="shared" si="44"/>
        <v>1</v>
      </c>
      <c r="O190" s="16">
        <v>0</v>
      </c>
      <c r="P190" s="16">
        <v>0</v>
      </c>
      <c r="Q190" s="16">
        <v>0</v>
      </c>
      <c r="R190" s="16" cm="1">
        <f t="array" aca="1" ref="R190" ca="1">IF(P190&gt;0,INDIRECT(ADDRESS(MOD(ROW(O190)-1,1500)+1,P190,1,1,"rand_B")),IF(ISBLANK(P190),-1,0))</f>
        <v>0</v>
      </c>
      <c r="S190" s="16" cm="1">
        <f t="array" aca="1" ref="S190" ca="1">IF(AND(P190=0,O190&gt;0,Q190&gt;0),INDIRECT(ADDRESS(MOD(ROW(O190)-1,1500)+1,Q190,1,1,"rand_B")),IF(ISBLANK(Q190),-1,0))</f>
        <v>0</v>
      </c>
      <c r="T190" s="16">
        <f t="shared" si="46"/>
        <v>-1</v>
      </c>
      <c r="U190" s="16" t="s">
        <v>5024</v>
      </c>
      <c r="V190" s="16">
        <v>-1</v>
      </c>
      <c r="W190" s="16" t="s">
        <v>5024</v>
      </c>
      <c r="X190" s="16">
        <f t="shared" si="47"/>
        <v>-1</v>
      </c>
      <c r="Y190" s="16">
        <f t="shared" si="48"/>
        <v>1</v>
      </c>
      <c r="Z190" s="16">
        <v>0</v>
      </c>
      <c r="AA190" s="16">
        <v>1</v>
      </c>
      <c r="AB190" s="16" cm="1">
        <f t="array" aca="1" ref="AB190" ca="1">IF(Z190&gt;0,INDIRECT(ADDRESS(MOD(ROW(Y190)-1,1500)+1,Z190,1,1,"rand_C")),IF(ISBLANK(Z190),-1,0))</f>
        <v>0</v>
      </c>
      <c r="AC190" s="16" t="e" cm="1">
        <f t="array" aca="1" ref="AC190" ca="1">IF(AND(Z190=0,Y190&gt;0, AA190&gt;0),INDIRECT(ADDRESS(MOD(ROW(Y190)-1,1500)+1,AA190,1,1,"rand_C")),IF(ISBLANK(AA190),-1,0))</f>
        <v>#VALUE!</v>
      </c>
      <c r="AD190" s="16">
        <f t="shared" si="49"/>
        <v>0</v>
      </c>
      <c r="AE190" s="16">
        <v>1</v>
      </c>
      <c r="AF190" s="16">
        <v>0</v>
      </c>
      <c r="AG190" s="16" t="s">
        <v>5024</v>
      </c>
      <c r="AH190" s="16">
        <f t="shared" si="50"/>
        <v>-1</v>
      </c>
      <c r="AI190" s="16">
        <v>-1</v>
      </c>
      <c r="AJ190" s="16">
        <v>-1</v>
      </c>
      <c r="AK190" s="16">
        <f t="shared" si="51"/>
        <v>-1</v>
      </c>
      <c r="AL190" s="16">
        <v>-1</v>
      </c>
      <c r="AM190" s="16">
        <f t="shared" si="52"/>
        <v>-1</v>
      </c>
      <c r="AN190" s="16">
        <f t="shared" si="53"/>
        <v>0</v>
      </c>
      <c r="AO190" s="16">
        <v>-1</v>
      </c>
      <c r="AP190" s="16">
        <v>0</v>
      </c>
      <c r="AQ190" s="16">
        <v>1</v>
      </c>
      <c r="AR190" s="16" t="s">
        <v>5025</v>
      </c>
    </row>
    <row r="191" spans="1:44" x14ac:dyDescent="0.2">
      <c r="A191" s="16" t="s">
        <v>4375</v>
      </c>
      <c r="B191" s="4" t="str">
        <f>VLOOKUP(A191, PaperMeta!A$1:O$750, 6,FALSE)</f>
        <v>Are we at all liberal at heart? High-powered tests find no effect of intuitive thinking on moral foundations</v>
      </c>
      <c r="C191" s="15">
        <f>VLOOKUP(A191, PaperMeta!A$1:O$750, 2,FALSE)</f>
        <v>1</v>
      </c>
      <c r="D191" s="31" t="s">
        <v>5145</v>
      </c>
      <c r="E191" s="20" t="s">
        <v>5147</v>
      </c>
      <c r="F191" s="16">
        <f>VLOOKUP($A191, ResearchPaper!$A$1:$L$750,11,FALSE)</f>
        <v>1</v>
      </c>
      <c r="G191" s="16">
        <f>VLOOKUP($A191, ResearchPaper!$A$1:$L$750,11,FALSE)</f>
        <v>1</v>
      </c>
      <c r="H191" s="16" t="s">
        <v>5022</v>
      </c>
      <c r="I191" s="16">
        <v>2</v>
      </c>
      <c r="J191" s="16">
        <v>2</v>
      </c>
      <c r="K191" s="16">
        <v>1</v>
      </c>
      <c r="L191" s="16">
        <f t="shared" si="45"/>
        <v>1</v>
      </c>
      <c r="M191" s="16" t="s">
        <v>5023</v>
      </c>
      <c r="N191" s="16">
        <f t="shared" si="44"/>
        <v>1</v>
      </c>
      <c r="O191" s="16">
        <v>0</v>
      </c>
      <c r="P191" s="16">
        <v>0</v>
      </c>
      <c r="Q191" s="16">
        <v>0</v>
      </c>
      <c r="R191" s="16" cm="1">
        <f t="array" aca="1" ref="R191" ca="1">IF(P191&gt;0,INDIRECT(ADDRESS(MOD(ROW(O191)-1,1500)+1,P191,1,1,"rand_B")),IF(ISBLANK(P191),-1,0))</f>
        <v>0</v>
      </c>
      <c r="S191" s="16" cm="1">
        <f t="array" aca="1" ref="S191" ca="1">IF(AND(P191=0,O191&gt;0,Q191&gt;0),INDIRECT(ADDRESS(MOD(ROW(O191)-1,1500)+1,Q191,1,1,"rand_B")),IF(ISBLANK(Q191),-1,0))</f>
        <v>0</v>
      </c>
      <c r="T191" s="16">
        <f t="shared" si="46"/>
        <v>-1</v>
      </c>
      <c r="U191" s="16" t="s">
        <v>5024</v>
      </c>
      <c r="V191" s="16">
        <v>-1</v>
      </c>
      <c r="W191" s="16" t="s">
        <v>5024</v>
      </c>
      <c r="X191" s="16">
        <f t="shared" si="47"/>
        <v>-1</v>
      </c>
      <c r="Y191" s="16">
        <f t="shared" si="48"/>
        <v>1</v>
      </c>
      <c r="Z191" s="16">
        <v>0</v>
      </c>
      <c r="AA191" s="16">
        <v>1</v>
      </c>
      <c r="AB191" s="16" cm="1">
        <f t="array" aca="1" ref="AB191" ca="1">IF(Z191&gt;0,INDIRECT(ADDRESS(MOD(ROW(Y191)-1,1500)+1,Z191,1,1,"rand_C")),IF(ISBLANK(Z191),-1,0))</f>
        <v>0</v>
      </c>
      <c r="AC191" s="16" t="e" cm="1">
        <f t="array" aca="1" ref="AC191" ca="1">IF(AND(Z191=0,Y191&gt;0, AA191&gt;0),INDIRECT(ADDRESS(MOD(ROW(Y191)-1,1500)+1,AA191,1,1,"rand_C")),IF(ISBLANK(AA191),-1,0))</f>
        <v>#VALUE!</v>
      </c>
      <c r="AD191" s="16">
        <f t="shared" si="49"/>
        <v>0</v>
      </c>
      <c r="AE191" s="16">
        <v>1</v>
      </c>
      <c r="AF191" s="16">
        <v>0</v>
      </c>
      <c r="AG191" s="16" t="s">
        <v>5024</v>
      </c>
      <c r="AH191" s="16">
        <f t="shared" si="50"/>
        <v>-1</v>
      </c>
      <c r="AI191" s="16">
        <v>-1</v>
      </c>
      <c r="AJ191" s="16">
        <v>-1</v>
      </c>
      <c r="AK191" s="16">
        <f t="shared" si="51"/>
        <v>-1</v>
      </c>
      <c r="AL191" s="16">
        <v>-1</v>
      </c>
      <c r="AM191" s="16">
        <f t="shared" si="52"/>
        <v>-1</v>
      </c>
      <c r="AN191" s="16">
        <f t="shared" si="53"/>
        <v>0</v>
      </c>
      <c r="AO191" s="16">
        <v>-1</v>
      </c>
      <c r="AP191" s="16">
        <v>0</v>
      </c>
      <c r="AQ191" s="16">
        <v>1</v>
      </c>
      <c r="AR191" s="16" t="s">
        <v>5025</v>
      </c>
    </row>
    <row r="192" spans="1:44" x14ac:dyDescent="0.2">
      <c r="A192" s="15" t="s">
        <v>4376</v>
      </c>
      <c r="B192" s="4" t="str">
        <f>VLOOKUP(A192, PaperMeta!A$1:O$750, 6,FALSE)</f>
        <v>Nostalgia relieves the disillusioned mind</v>
      </c>
      <c r="C192" s="15">
        <f>VLOOKUP(A192, PaperMeta!A$1:O$750, 2,FALSE)</f>
        <v>1</v>
      </c>
      <c r="D192" s="16">
        <v>1</v>
      </c>
      <c r="E192" s="20" t="s">
        <v>5149</v>
      </c>
      <c r="F192" s="16">
        <f>VLOOKUP($A192, ResearchPaper!$A$1:$L$750,11,FALSE)</f>
        <v>1</v>
      </c>
      <c r="G192" s="16">
        <f>VLOOKUP($A192, ResearchPaper!$A$1:$L$750,11,FALSE)</f>
        <v>1</v>
      </c>
      <c r="H192" s="16">
        <v>2</v>
      </c>
      <c r="I192" s="16">
        <v>1</v>
      </c>
      <c r="J192" s="16">
        <v>2</v>
      </c>
      <c r="K192" s="16">
        <v>-1</v>
      </c>
      <c r="L192" s="16">
        <f t="shared" si="45"/>
        <v>0</v>
      </c>
      <c r="M192" s="16" t="s">
        <v>5023</v>
      </c>
      <c r="N192" s="16">
        <f t="shared" si="44"/>
        <v>-1</v>
      </c>
      <c r="O192" s="16">
        <v>0</v>
      </c>
      <c r="P192" s="16">
        <v>0</v>
      </c>
      <c r="Q192" s="16">
        <v>0</v>
      </c>
      <c r="R192" s="16" cm="1">
        <f t="array" aca="1" ref="R192" ca="1">IF(P192&gt;0,INDIRECT(ADDRESS(MOD(ROW(O192)-1,1500)+1,P192,1,1,"rand_B")),IF(ISBLANK(P192),-1,0))</f>
        <v>0</v>
      </c>
      <c r="S192" s="16" cm="1">
        <f t="array" aca="1" ref="S192" ca="1">IF(AND(P192=0,O192&gt;0,Q192&gt;0),INDIRECT(ADDRESS(MOD(ROW(O192)-1,1500)+1,Q192,1,1,"rand_B")),IF(ISBLANK(Q192),-1,0))</f>
        <v>0</v>
      </c>
      <c r="T192" s="16">
        <f t="shared" si="46"/>
        <v>-1</v>
      </c>
      <c r="U192" s="16" t="s">
        <v>5024</v>
      </c>
      <c r="V192" s="16">
        <v>-1</v>
      </c>
      <c r="W192" s="16" t="s">
        <v>5024</v>
      </c>
      <c r="X192" s="16">
        <f t="shared" si="47"/>
        <v>-1</v>
      </c>
      <c r="Y192" s="16">
        <f t="shared" si="48"/>
        <v>0</v>
      </c>
      <c r="Z192" s="16">
        <v>0</v>
      </c>
      <c r="AA192" s="16">
        <v>0</v>
      </c>
      <c r="AB192" s="16" cm="1">
        <f t="array" aca="1" ref="AB192" ca="1">IF(Z192&gt;0,INDIRECT(ADDRESS(MOD(ROW(Y192)-1,1500)+1,Z192,1,1,"rand_C")),IF(ISBLANK(Z192),-1,0))</f>
        <v>0</v>
      </c>
      <c r="AC192" s="16" cm="1">
        <f t="array" aca="1" ref="AC192" ca="1">IF(AND(Z192=0,Y192&gt;0, AA192&gt;0),INDIRECT(ADDRESS(MOD(ROW(Y192)-1,1500)+1,AA192,1,1,"rand_C")),IF(ISBLANK(AA192),-1,0))</f>
        <v>0</v>
      </c>
      <c r="AD192" s="16">
        <f t="shared" si="49"/>
        <v>-1</v>
      </c>
      <c r="AE192" s="16" t="s">
        <v>5024</v>
      </c>
      <c r="AF192" s="16">
        <v>-1</v>
      </c>
      <c r="AG192" s="16" t="s">
        <v>5024</v>
      </c>
      <c r="AH192" s="16">
        <f t="shared" si="50"/>
        <v>-1</v>
      </c>
      <c r="AI192" s="16">
        <v>-1</v>
      </c>
      <c r="AJ192" s="16">
        <v>-1</v>
      </c>
      <c r="AK192" s="16">
        <f t="shared" si="51"/>
        <v>-1</v>
      </c>
      <c r="AL192" s="16">
        <v>-1</v>
      </c>
      <c r="AM192" s="16">
        <f t="shared" si="52"/>
        <v>-1</v>
      </c>
      <c r="AN192" s="16">
        <f t="shared" si="53"/>
        <v>0</v>
      </c>
      <c r="AO192" s="16">
        <v>-1</v>
      </c>
      <c r="AP192" s="16">
        <v>0</v>
      </c>
      <c r="AQ192" s="16">
        <v>0</v>
      </c>
      <c r="AR192" s="16" t="s">
        <v>5025</v>
      </c>
    </row>
    <row r="193" spans="1:44" x14ac:dyDescent="0.2">
      <c r="A193" s="15" t="s">
        <v>4376</v>
      </c>
      <c r="B193" s="4" t="str">
        <f>VLOOKUP(A193, PaperMeta!A$1:O$750, 6,FALSE)</f>
        <v>Nostalgia relieves the disillusioned mind</v>
      </c>
      <c r="C193" s="15">
        <f>VLOOKUP(A193, PaperMeta!A$1:O$750, 2,FALSE)</f>
        <v>1</v>
      </c>
      <c r="D193" s="16">
        <v>1</v>
      </c>
      <c r="E193" s="20" t="s">
        <v>5253</v>
      </c>
      <c r="F193" s="16">
        <f>VLOOKUP($A193, ResearchPaper!$A$1:$L$750,11,FALSE)</f>
        <v>1</v>
      </c>
      <c r="G193" s="16">
        <f>VLOOKUP($A193, ResearchPaper!$A$1:$L$750,11,FALSE)</f>
        <v>1</v>
      </c>
      <c r="H193" s="16">
        <v>2</v>
      </c>
      <c r="I193" s="16">
        <v>1</v>
      </c>
      <c r="J193" s="16">
        <v>2</v>
      </c>
      <c r="K193" s="16">
        <v>-1</v>
      </c>
      <c r="L193" s="16">
        <f t="shared" si="45"/>
        <v>0</v>
      </c>
      <c r="M193" s="16" t="s">
        <v>5023</v>
      </c>
      <c r="N193" s="16">
        <f t="shared" si="44"/>
        <v>-1</v>
      </c>
      <c r="O193" s="16">
        <v>0</v>
      </c>
      <c r="P193" s="16">
        <v>0</v>
      </c>
      <c r="Q193" s="16">
        <v>0</v>
      </c>
      <c r="R193" s="16" cm="1">
        <f t="array" aca="1" ref="R193" ca="1">IF(P193&gt;0,INDIRECT(ADDRESS(MOD(ROW(O193)-1,1500)+1,P193,1,1,"rand_B")),IF(ISBLANK(P193),-1,0))</f>
        <v>0</v>
      </c>
      <c r="S193" s="16" cm="1">
        <f t="array" aca="1" ref="S193" ca="1">IF(AND(P193=0,O193&gt;0,Q193&gt;0),INDIRECT(ADDRESS(MOD(ROW(O193)-1,1500)+1,Q193,1,1,"rand_B")),IF(ISBLANK(Q193),-1,0))</f>
        <v>0</v>
      </c>
      <c r="T193" s="16">
        <f t="shared" si="46"/>
        <v>-1</v>
      </c>
      <c r="U193" s="16" t="s">
        <v>5024</v>
      </c>
      <c r="V193" s="16">
        <v>-1</v>
      </c>
      <c r="W193" s="16" t="s">
        <v>5024</v>
      </c>
      <c r="X193" s="16">
        <f t="shared" si="47"/>
        <v>-1</v>
      </c>
      <c r="Y193" s="16">
        <f t="shared" si="48"/>
        <v>0</v>
      </c>
      <c r="Z193" s="16">
        <v>0</v>
      </c>
      <c r="AA193" s="16">
        <v>0</v>
      </c>
      <c r="AB193" s="16" cm="1">
        <f t="array" aca="1" ref="AB193" ca="1">IF(Z193&gt;0,INDIRECT(ADDRESS(MOD(ROW(Y193)-1,1500)+1,Z193,1,1,"rand_C")),IF(ISBLANK(Z193),-1,0))</f>
        <v>0</v>
      </c>
      <c r="AC193" s="16" cm="1">
        <f t="array" aca="1" ref="AC193" ca="1">IF(AND(Z193=0,Y193&gt;0, AA193&gt;0),INDIRECT(ADDRESS(MOD(ROW(Y193)-1,1500)+1,AA193,1,1,"rand_C")),IF(ISBLANK(AA193),-1,0))</f>
        <v>0</v>
      </c>
      <c r="AD193" s="16">
        <f t="shared" si="49"/>
        <v>-1</v>
      </c>
      <c r="AE193" s="16" t="s">
        <v>5024</v>
      </c>
      <c r="AF193" s="16">
        <v>-1</v>
      </c>
      <c r="AG193" s="16" t="s">
        <v>5024</v>
      </c>
      <c r="AH193" s="16">
        <f t="shared" si="50"/>
        <v>-1</v>
      </c>
      <c r="AI193" s="16">
        <v>-1</v>
      </c>
      <c r="AJ193" s="16">
        <v>-1</v>
      </c>
      <c r="AK193" s="16">
        <f t="shared" si="51"/>
        <v>-1</v>
      </c>
      <c r="AL193" s="16">
        <v>-1</v>
      </c>
      <c r="AM193" s="16">
        <f t="shared" si="52"/>
        <v>-1</v>
      </c>
      <c r="AN193" s="16">
        <f t="shared" si="53"/>
        <v>0</v>
      </c>
      <c r="AO193" s="16">
        <v>-1</v>
      </c>
      <c r="AP193" s="16">
        <v>0</v>
      </c>
      <c r="AQ193" s="16">
        <v>0</v>
      </c>
      <c r="AR193" s="16" t="s">
        <v>5025</v>
      </c>
    </row>
    <row r="194" spans="1:44" x14ac:dyDescent="0.2">
      <c r="A194" s="15" t="s">
        <v>4376</v>
      </c>
      <c r="B194" s="4" t="str">
        <f>VLOOKUP(A194, PaperMeta!A$1:O$750, 6,FALSE)</f>
        <v>Nostalgia relieves the disillusioned mind</v>
      </c>
      <c r="C194" s="15">
        <f>VLOOKUP(A194, PaperMeta!A$1:O$750, 2,FALSE)</f>
        <v>1</v>
      </c>
      <c r="D194" s="16">
        <v>2</v>
      </c>
      <c r="E194" s="20" t="s">
        <v>5149</v>
      </c>
      <c r="F194" s="16">
        <f>VLOOKUP($A194, ResearchPaper!$A$1:$L$750,11,FALSE)</f>
        <v>1</v>
      </c>
      <c r="G194" s="16">
        <f>VLOOKUP($A194, ResearchPaper!$A$1:$L$750,11,FALSE)</f>
        <v>1</v>
      </c>
      <c r="H194" s="16">
        <v>2</v>
      </c>
      <c r="I194" s="16">
        <v>1</v>
      </c>
      <c r="J194" s="16">
        <v>2</v>
      </c>
      <c r="K194" s="16">
        <v>-1</v>
      </c>
      <c r="L194" s="16">
        <f t="shared" si="45"/>
        <v>0</v>
      </c>
      <c r="M194" s="16" t="s">
        <v>5023</v>
      </c>
      <c r="N194" s="16">
        <f t="shared" si="44"/>
        <v>-1</v>
      </c>
      <c r="O194" s="16">
        <v>0</v>
      </c>
      <c r="P194" s="16">
        <v>0</v>
      </c>
      <c r="Q194" s="16">
        <v>0</v>
      </c>
      <c r="R194" s="16" cm="1">
        <f t="array" aca="1" ref="R194" ca="1">IF(P194&gt;0,INDIRECT(ADDRESS(MOD(ROW(O194)-1,1500)+1,P194,1,1,"rand_B")),IF(ISBLANK(P194),-1,0))</f>
        <v>0</v>
      </c>
      <c r="S194" s="16" cm="1">
        <f t="array" aca="1" ref="S194" ca="1">IF(AND(P194=0,O194&gt;0,Q194&gt;0),INDIRECT(ADDRESS(MOD(ROW(O194)-1,1500)+1,Q194,1,1,"rand_B")),IF(ISBLANK(Q194),-1,0))</f>
        <v>0</v>
      </c>
      <c r="T194" s="16">
        <f t="shared" si="46"/>
        <v>-1</v>
      </c>
      <c r="U194" s="16" t="s">
        <v>5024</v>
      </c>
      <c r="V194" s="16">
        <v>-1</v>
      </c>
      <c r="W194" s="16" t="s">
        <v>5024</v>
      </c>
      <c r="X194" s="16">
        <f t="shared" si="47"/>
        <v>-1</v>
      </c>
      <c r="Y194" s="16">
        <f t="shared" si="48"/>
        <v>0</v>
      </c>
      <c r="Z194" s="16">
        <v>0</v>
      </c>
      <c r="AA194" s="16">
        <v>0</v>
      </c>
      <c r="AB194" s="16" cm="1">
        <f t="array" aca="1" ref="AB194" ca="1">IF(Z194&gt;0,INDIRECT(ADDRESS(MOD(ROW(Y194)-1,1500)+1,Z194,1,1,"rand_C")),IF(ISBLANK(Z194),-1,0))</f>
        <v>0</v>
      </c>
      <c r="AC194" s="16" cm="1">
        <f t="array" aca="1" ref="AC194" ca="1">IF(AND(Z194=0,Y194&gt;0, AA194&gt;0),INDIRECT(ADDRESS(MOD(ROW(Y194)-1,1500)+1,AA194,1,1,"rand_C")),IF(ISBLANK(AA194),-1,0))</f>
        <v>0</v>
      </c>
      <c r="AD194" s="16">
        <f t="shared" si="49"/>
        <v>-1</v>
      </c>
      <c r="AE194" s="16" t="s">
        <v>5024</v>
      </c>
      <c r="AF194" s="16">
        <v>-1</v>
      </c>
      <c r="AG194" s="16" t="s">
        <v>5024</v>
      </c>
      <c r="AH194" s="16">
        <f t="shared" si="50"/>
        <v>-1</v>
      </c>
      <c r="AI194" s="16">
        <v>-1</v>
      </c>
      <c r="AJ194" s="16">
        <v>-1</v>
      </c>
      <c r="AK194" s="16">
        <f t="shared" si="51"/>
        <v>-1</v>
      </c>
      <c r="AL194" s="16">
        <v>-1</v>
      </c>
      <c r="AM194" s="16">
        <f t="shared" si="52"/>
        <v>-1</v>
      </c>
      <c r="AN194" s="16">
        <f t="shared" si="53"/>
        <v>0</v>
      </c>
      <c r="AO194" s="16">
        <v>-1</v>
      </c>
      <c r="AP194" s="16">
        <v>0</v>
      </c>
      <c r="AQ194" s="16">
        <v>0</v>
      </c>
      <c r="AR194" s="16" t="s">
        <v>5025</v>
      </c>
    </row>
    <row r="195" spans="1:44" x14ac:dyDescent="0.2">
      <c r="A195" s="15" t="s">
        <v>4376</v>
      </c>
      <c r="B195" s="4" t="str">
        <f>VLOOKUP(A195, PaperMeta!A$1:O$750, 6,FALSE)</f>
        <v>Nostalgia relieves the disillusioned mind</v>
      </c>
      <c r="C195" s="15">
        <f>VLOOKUP(A195, PaperMeta!A$1:O$750, 2,FALSE)</f>
        <v>1</v>
      </c>
      <c r="D195" s="16">
        <v>2</v>
      </c>
      <c r="E195" s="20" t="s">
        <v>5188</v>
      </c>
      <c r="F195" s="16">
        <f>VLOOKUP($A195, ResearchPaper!$A$1:$L$750,11,FALSE)</f>
        <v>1</v>
      </c>
      <c r="G195" s="16">
        <f>VLOOKUP($A195, ResearchPaper!$A$1:$L$750,11,FALSE)</f>
        <v>1</v>
      </c>
      <c r="H195" s="16">
        <v>2</v>
      </c>
      <c r="I195" s="16">
        <v>1</v>
      </c>
      <c r="J195" s="16">
        <v>2</v>
      </c>
      <c r="K195" s="16">
        <v>-1</v>
      </c>
      <c r="L195" s="16">
        <f t="shared" si="45"/>
        <v>0</v>
      </c>
      <c r="M195" s="16" t="s">
        <v>5023</v>
      </c>
      <c r="N195" s="16">
        <f t="shared" si="44"/>
        <v>-1</v>
      </c>
      <c r="O195" s="16">
        <v>0</v>
      </c>
      <c r="P195" s="16">
        <v>0</v>
      </c>
      <c r="Q195" s="16">
        <v>0</v>
      </c>
      <c r="R195" s="16" cm="1">
        <f t="array" aca="1" ref="R195" ca="1">IF(P195&gt;0,INDIRECT(ADDRESS(MOD(ROW(O195)-1,1500)+1,P195,1,1,"rand_B")),IF(ISBLANK(P195),-1,0))</f>
        <v>0</v>
      </c>
      <c r="S195" s="16" cm="1">
        <f t="array" aca="1" ref="S195" ca="1">IF(AND(P195=0,O195&gt;0,Q195&gt;0),INDIRECT(ADDRESS(MOD(ROW(O195)-1,1500)+1,Q195,1,1,"rand_B")),IF(ISBLANK(Q195),-1,0))</f>
        <v>0</v>
      </c>
      <c r="T195" s="16">
        <f t="shared" si="46"/>
        <v>-1</v>
      </c>
      <c r="U195" s="16" t="s">
        <v>5024</v>
      </c>
      <c r="V195" s="16">
        <v>-1</v>
      </c>
      <c r="W195" s="16" t="s">
        <v>5024</v>
      </c>
      <c r="X195" s="16">
        <f t="shared" si="47"/>
        <v>-1</v>
      </c>
      <c r="Y195" s="16">
        <f t="shared" si="48"/>
        <v>0</v>
      </c>
      <c r="Z195" s="16">
        <v>0</v>
      </c>
      <c r="AA195" s="16">
        <v>0</v>
      </c>
      <c r="AB195" s="16" cm="1">
        <f t="array" aca="1" ref="AB195" ca="1">IF(Z195&gt;0,INDIRECT(ADDRESS(MOD(ROW(Y195)-1,1500)+1,Z195,1,1,"rand_C")),IF(ISBLANK(Z195),-1,0))</f>
        <v>0</v>
      </c>
      <c r="AC195" s="16" cm="1">
        <f t="array" aca="1" ref="AC195" ca="1">IF(AND(Z195=0,Y195&gt;0, AA195&gt;0),INDIRECT(ADDRESS(MOD(ROW(Y195)-1,1500)+1,AA195,1,1,"rand_C")),IF(ISBLANK(AA195),-1,0))</f>
        <v>0</v>
      </c>
      <c r="AD195" s="16">
        <f t="shared" si="49"/>
        <v>-1</v>
      </c>
      <c r="AE195" s="16" t="s">
        <v>5024</v>
      </c>
      <c r="AF195" s="16">
        <v>-1</v>
      </c>
      <c r="AG195" s="16" t="s">
        <v>5024</v>
      </c>
      <c r="AH195" s="16">
        <f t="shared" si="50"/>
        <v>-1</v>
      </c>
      <c r="AI195" s="16">
        <v>-1</v>
      </c>
      <c r="AJ195" s="16">
        <v>-1</v>
      </c>
      <c r="AK195" s="16">
        <f t="shared" si="51"/>
        <v>-1</v>
      </c>
      <c r="AL195" s="16">
        <v>-1</v>
      </c>
      <c r="AM195" s="16">
        <f t="shared" si="52"/>
        <v>-1</v>
      </c>
      <c r="AN195" s="16">
        <f t="shared" si="53"/>
        <v>0</v>
      </c>
      <c r="AO195" s="16">
        <v>-1</v>
      </c>
      <c r="AP195" s="16">
        <v>0</v>
      </c>
      <c r="AQ195" s="16">
        <v>0</v>
      </c>
      <c r="AR195" s="16" t="s">
        <v>5025</v>
      </c>
    </row>
    <row r="196" spans="1:44" x14ac:dyDescent="0.2">
      <c r="A196" s="15" t="s">
        <v>4376</v>
      </c>
      <c r="B196" s="4" t="str">
        <f>VLOOKUP(A196, PaperMeta!A$1:O$750, 6,FALSE)</f>
        <v>Nostalgia relieves the disillusioned mind</v>
      </c>
      <c r="C196" s="15">
        <f>VLOOKUP(A196, PaperMeta!A$1:O$750, 2,FALSE)</f>
        <v>1</v>
      </c>
      <c r="D196" s="16">
        <v>3</v>
      </c>
      <c r="E196" s="20" t="s">
        <v>5149</v>
      </c>
      <c r="F196" s="16">
        <f>VLOOKUP($A196, ResearchPaper!$A$1:$L$750,11,FALSE)</f>
        <v>1</v>
      </c>
      <c r="G196" s="16">
        <f>VLOOKUP($A196, ResearchPaper!$A$1:$L$750,11,FALSE)</f>
        <v>1</v>
      </c>
      <c r="H196" s="16">
        <v>2</v>
      </c>
      <c r="I196" s="16">
        <v>1</v>
      </c>
      <c r="J196" s="16">
        <v>2</v>
      </c>
      <c r="K196" s="16">
        <v>-1</v>
      </c>
      <c r="L196" s="16">
        <f t="shared" si="45"/>
        <v>0</v>
      </c>
      <c r="M196" s="16" t="s">
        <v>5023</v>
      </c>
      <c r="N196" s="16">
        <f t="shared" si="44"/>
        <v>-1</v>
      </c>
      <c r="O196" s="16">
        <v>0</v>
      </c>
      <c r="P196" s="16">
        <v>0</v>
      </c>
      <c r="Q196" s="16">
        <v>0</v>
      </c>
      <c r="R196" s="16" cm="1">
        <f t="array" aca="1" ref="R196" ca="1">IF(P196&gt;0,INDIRECT(ADDRESS(MOD(ROW(O196)-1,1500)+1,P196,1,1,"rand_B")),IF(ISBLANK(P196),-1,0))</f>
        <v>0</v>
      </c>
      <c r="S196" s="16" cm="1">
        <f t="array" aca="1" ref="S196" ca="1">IF(AND(P196=0,O196&gt;0,Q196&gt;0),INDIRECT(ADDRESS(MOD(ROW(O196)-1,1500)+1,Q196,1,1,"rand_B")),IF(ISBLANK(Q196),-1,0))</f>
        <v>0</v>
      </c>
      <c r="T196" s="16">
        <f t="shared" si="46"/>
        <v>-1</v>
      </c>
      <c r="U196" s="16" t="s">
        <v>5024</v>
      </c>
      <c r="V196" s="16">
        <v>-1</v>
      </c>
      <c r="W196" s="16" t="s">
        <v>5024</v>
      </c>
      <c r="X196" s="16">
        <f t="shared" si="47"/>
        <v>-1</v>
      </c>
      <c r="Y196" s="16">
        <f t="shared" si="48"/>
        <v>0</v>
      </c>
      <c r="Z196" s="16">
        <v>0</v>
      </c>
      <c r="AA196" s="16">
        <v>0</v>
      </c>
      <c r="AB196" s="16" cm="1">
        <f t="array" aca="1" ref="AB196" ca="1">IF(Z196&gt;0,INDIRECT(ADDRESS(MOD(ROW(Y196)-1,1500)+1,Z196,1,1,"rand_C")),IF(ISBLANK(Z196),-1,0))</f>
        <v>0</v>
      </c>
      <c r="AC196" s="16" cm="1">
        <f t="array" aca="1" ref="AC196" ca="1">IF(AND(Z196=0,Y196&gt;0, AA196&gt;0),INDIRECT(ADDRESS(MOD(ROW(Y196)-1,1500)+1,AA196,1,1,"rand_C")),IF(ISBLANK(AA196),-1,0))</f>
        <v>0</v>
      </c>
      <c r="AD196" s="16">
        <f t="shared" si="49"/>
        <v>-1</v>
      </c>
      <c r="AE196" s="16" t="s">
        <v>5024</v>
      </c>
      <c r="AF196" s="16">
        <v>-1</v>
      </c>
      <c r="AG196" s="16" t="s">
        <v>5024</v>
      </c>
      <c r="AH196" s="16">
        <f t="shared" si="50"/>
        <v>-1</v>
      </c>
      <c r="AI196" s="16">
        <v>-1</v>
      </c>
      <c r="AJ196" s="16">
        <v>-1</v>
      </c>
      <c r="AK196" s="16">
        <f t="shared" si="51"/>
        <v>-1</v>
      </c>
      <c r="AL196" s="16">
        <v>-1</v>
      </c>
      <c r="AM196" s="16">
        <f t="shared" si="52"/>
        <v>-1</v>
      </c>
      <c r="AN196" s="16">
        <f t="shared" si="53"/>
        <v>0</v>
      </c>
      <c r="AO196" s="16">
        <v>-1</v>
      </c>
      <c r="AP196" s="16">
        <v>0</v>
      </c>
      <c r="AQ196" s="16">
        <v>0</v>
      </c>
      <c r="AR196" s="16" t="s">
        <v>5025</v>
      </c>
    </row>
    <row r="197" spans="1:44" x14ac:dyDescent="0.2">
      <c r="A197" s="15" t="s">
        <v>4376</v>
      </c>
      <c r="B197" s="4" t="str">
        <f>VLOOKUP(A197, PaperMeta!A$1:O$750, 6,FALSE)</f>
        <v>Nostalgia relieves the disillusioned mind</v>
      </c>
      <c r="C197" s="15">
        <f>VLOOKUP(A197, PaperMeta!A$1:O$750, 2,FALSE)</f>
        <v>1</v>
      </c>
      <c r="D197" s="16">
        <v>3</v>
      </c>
      <c r="E197" s="20" t="s">
        <v>5189</v>
      </c>
      <c r="F197" s="16">
        <f>VLOOKUP($A197, ResearchPaper!$A$1:$L$750,11,FALSE)</f>
        <v>1</v>
      </c>
      <c r="G197" s="16">
        <f>VLOOKUP($A197, ResearchPaper!$A$1:$L$750,11,FALSE)</f>
        <v>1</v>
      </c>
      <c r="H197" s="16" t="s">
        <v>5210</v>
      </c>
      <c r="I197" s="16">
        <v>2</v>
      </c>
      <c r="J197" s="16">
        <v>2</v>
      </c>
      <c r="K197" s="16">
        <v>1</v>
      </c>
      <c r="L197" s="16">
        <f t="shared" si="45"/>
        <v>1</v>
      </c>
      <c r="M197" s="16" t="s">
        <v>5023</v>
      </c>
      <c r="N197" s="16">
        <f t="shared" si="44"/>
        <v>1</v>
      </c>
      <c r="O197" s="16">
        <v>0</v>
      </c>
      <c r="P197" s="16">
        <v>0</v>
      </c>
      <c r="Q197" s="16">
        <v>0</v>
      </c>
      <c r="R197" s="16" cm="1">
        <f t="array" aca="1" ref="R197" ca="1">IF(P197&gt;0,INDIRECT(ADDRESS(MOD(ROW(O197)-1,1500)+1,P197,1,1,"rand_B")),IF(ISBLANK(P197),-1,0))</f>
        <v>0</v>
      </c>
      <c r="S197" s="16" cm="1">
        <f t="array" aca="1" ref="S197" ca="1">IF(AND(P197=0,O197&gt;0,Q197&gt;0),INDIRECT(ADDRESS(MOD(ROW(O197)-1,1500)+1,Q197,1,1,"rand_B")),IF(ISBLANK(Q197),-1,0))</f>
        <v>0</v>
      </c>
      <c r="T197" s="16">
        <f t="shared" si="46"/>
        <v>-1</v>
      </c>
      <c r="U197" s="16" t="s">
        <v>5024</v>
      </c>
      <c r="V197" s="16">
        <v>-1</v>
      </c>
      <c r="W197" s="16" t="s">
        <v>5024</v>
      </c>
      <c r="X197" s="16">
        <f t="shared" si="47"/>
        <v>-1</v>
      </c>
      <c r="Y197" s="16">
        <f t="shared" si="48"/>
        <v>1</v>
      </c>
      <c r="Z197" s="16">
        <v>0</v>
      </c>
      <c r="AA197" s="16">
        <v>1</v>
      </c>
      <c r="AB197" s="16" cm="1">
        <f t="array" aca="1" ref="AB197" ca="1">IF(Z197&gt;0,INDIRECT(ADDRESS(MOD(ROW(Y197)-1,1500)+1,Z197,1,1,"rand_C")),IF(ISBLANK(Z197),-1,0))</f>
        <v>0</v>
      </c>
      <c r="AC197" s="16" t="e" cm="1">
        <f t="array" aca="1" ref="AC197" ca="1">IF(AND(Z197=0,Y197&gt;0, AA197&gt;0),INDIRECT(ADDRESS(MOD(ROW(Y197)-1,1500)+1,AA197,1,1,"rand_C")),IF(ISBLANK(AA197),-1,0))</f>
        <v>#VALUE!</v>
      </c>
      <c r="AD197" s="16">
        <f t="shared" si="49"/>
        <v>0</v>
      </c>
      <c r="AE197" s="16">
        <v>1</v>
      </c>
      <c r="AF197" s="16">
        <v>0</v>
      </c>
      <c r="AG197" s="16" t="s">
        <v>5024</v>
      </c>
      <c r="AH197" s="16">
        <f t="shared" si="50"/>
        <v>-1</v>
      </c>
      <c r="AI197" s="16">
        <v>-1</v>
      </c>
      <c r="AJ197" s="16">
        <v>-1</v>
      </c>
      <c r="AK197" s="16">
        <f t="shared" si="51"/>
        <v>-1</v>
      </c>
      <c r="AL197" s="16">
        <v>-1</v>
      </c>
      <c r="AM197" s="16">
        <f t="shared" si="52"/>
        <v>-1</v>
      </c>
      <c r="AN197" s="16">
        <f t="shared" si="53"/>
        <v>0</v>
      </c>
      <c r="AO197" s="16">
        <v>-1</v>
      </c>
      <c r="AP197" s="16">
        <v>0</v>
      </c>
      <c r="AQ197" s="16">
        <v>0</v>
      </c>
      <c r="AR197" s="16" t="s">
        <v>5025</v>
      </c>
    </row>
    <row r="198" spans="1:44" x14ac:dyDescent="0.2">
      <c r="A198" s="15" t="s">
        <v>4376</v>
      </c>
      <c r="B198" s="4" t="str">
        <f>VLOOKUP(A198, PaperMeta!A$1:O$750, 6,FALSE)</f>
        <v>Nostalgia relieves the disillusioned mind</v>
      </c>
      <c r="C198" s="15">
        <f>VLOOKUP(A198, PaperMeta!A$1:O$750, 2,FALSE)</f>
        <v>1</v>
      </c>
      <c r="D198" s="16">
        <v>3</v>
      </c>
      <c r="E198" s="20" t="s">
        <v>5253</v>
      </c>
      <c r="F198" s="16">
        <f>VLOOKUP($A198, ResearchPaper!$A$1:$L$750,11,FALSE)</f>
        <v>1</v>
      </c>
      <c r="G198" s="16">
        <f>VLOOKUP($A198, ResearchPaper!$A$1:$L$750,11,FALSE)</f>
        <v>1</v>
      </c>
      <c r="H198" s="16" t="s">
        <v>5210</v>
      </c>
      <c r="I198" s="16">
        <v>2</v>
      </c>
      <c r="J198" s="16">
        <v>2</v>
      </c>
      <c r="K198" s="16">
        <v>1</v>
      </c>
      <c r="L198" s="16">
        <f t="shared" si="45"/>
        <v>1</v>
      </c>
      <c r="M198" s="16" t="s">
        <v>5023</v>
      </c>
      <c r="N198" s="16">
        <f t="shared" si="44"/>
        <v>1</v>
      </c>
      <c r="O198" s="16">
        <v>0</v>
      </c>
      <c r="P198" s="16">
        <v>0</v>
      </c>
      <c r="Q198" s="16">
        <v>0</v>
      </c>
      <c r="R198" s="16" cm="1">
        <f t="array" aca="1" ref="R198" ca="1">IF(P198&gt;0,INDIRECT(ADDRESS(MOD(ROW(O198)-1,1500)+1,P198,1,1,"rand_B")),IF(ISBLANK(P198),-1,0))</f>
        <v>0</v>
      </c>
      <c r="S198" s="16" cm="1">
        <f t="array" aca="1" ref="S198" ca="1">IF(AND(P198=0,O198&gt;0,Q198&gt;0),INDIRECT(ADDRESS(MOD(ROW(O198)-1,1500)+1,Q198,1,1,"rand_B")),IF(ISBLANK(Q198),-1,0))</f>
        <v>0</v>
      </c>
      <c r="T198" s="16">
        <f t="shared" si="46"/>
        <v>-1</v>
      </c>
      <c r="U198" s="16" t="s">
        <v>5024</v>
      </c>
      <c r="V198" s="16">
        <v>-1</v>
      </c>
      <c r="W198" s="16" t="s">
        <v>5024</v>
      </c>
      <c r="X198" s="16">
        <f t="shared" si="47"/>
        <v>-1</v>
      </c>
      <c r="Y198" s="16">
        <f t="shared" si="48"/>
        <v>1</v>
      </c>
      <c r="Z198" s="16">
        <v>1</v>
      </c>
      <c r="AA198" s="16">
        <v>0</v>
      </c>
      <c r="AB198" s="16" t="e" cm="1">
        <f t="array" aca="1" ref="AB198" ca="1">IF(Z198&gt;0,INDIRECT(ADDRESS(MOD(ROW(Y198)-1,1500)+1,Z198,1,1,"rand_C")),IF(ISBLANK(Z198),-1,0))</f>
        <v>#VALUE!</v>
      </c>
      <c r="AC198" s="16" cm="1">
        <f t="array" aca="1" ref="AC198" ca="1">IF(AND(Z198=0,Y198&gt;0, AA198&gt;0),INDIRECT(ADDRESS(MOD(ROW(Y198)-1,1500)+1,AA198,1,1,"rand_C")),IF(ISBLANK(AA198),-1,0))</f>
        <v>0</v>
      </c>
      <c r="AD198" s="16">
        <f t="shared" si="49"/>
        <v>1</v>
      </c>
      <c r="AE198" s="16">
        <v>1</v>
      </c>
      <c r="AF198" s="16">
        <v>1</v>
      </c>
      <c r="AG198" s="16" t="s">
        <v>5023</v>
      </c>
      <c r="AH198" s="16">
        <f t="shared" si="50"/>
        <v>1</v>
      </c>
      <c r="AI198" s="16">
        <v>-1</v>
      </c>
      <c r="AJ198" s="16">
        <v>-1</v>
      </c>
      <c r="AK198" s="16">
        <f t="shared" si="51"/>
        <v>-1</v>
      </c>
      <c r="AL198" s="16">
        <v>-1</v>
      </c>
      <c r="AM198" s="16">
        <f t="shared" si="52"/>
        <v>-1</v>
      </c>
      <c r="AN198" s="16">
        <f t="shared" si="53"/>
        <v>0</v>
      </c>
      <c r="AO198" s="16">
        <v>-1</v>
      </c>
      <c r="AP198" s="16">
        <v>0</v>
      </c>
      <c r="AQ198" s="16">
        <v>0</v>
      </c>
      <c r="AR198" s="16" t="s">
        <v>5025</v>
      </c>
    </row>
    <row r="199" spans="1:44" x14ac:dyDescent="0.2">
      <c r="A199" s="15" t="s">
        <v>4377</v>
      </c>
      <c r="B199" s="4" t="str">
        <f>VLOOKUP(A199, PaperMeta!A$1:O$750, 6,FALSE)</f>
        <v>When photos backfire: Truthiness and falsiness effects in comparative judgments</v>
      </c>
      <c r="C199" s="15">
        <f>VLOOKUP(A199, PaperMeta!A$1:O$750, 2,FALSE)</f>
        <v>1</v>
      </c>
      <c r="D199" s="16">
        <v>1</v>
      </c>
      <c r="E199" s="20" t="s">
        <v>5190</v>
      </c>
      <c r="F199" s="16">
        <f>VLOOKUP($A199, ResearchPaper!$A$1:$L$750,11,FALSE)</f>
        <v>1</v>
      </c>
      <c r="G199" s="16">
        <f>VLOOKUP($A199, ResearchPaper!$A$1:$L$750,11,FALSE)</f>
        <v>1</v>
      </c>
      <c r="H199" s="16" t="s">
        <v>5213</v>
      </c>
      <c r="I199" s="16">
        <v>2</v>
      </c>
      <c r="J199" s="16">
        <v>3</v>
      </c>
      <c r="K199" s="16">
        <v>0</v>
      </c>
      <c r="L199" s="16">
        <f t="shared" si="45"/>
        <v>1</v>
      </c>
      <c r="M199" s="16" t="s">
        <v>5023</v>
      </c>
      <c r="N199" s="16">
        <f t="shared" si="44"/>
        <v>0</v>
      </c>
      <c r="O199" s="16">
        <v>1</v>
      </c>
      <c r="P199" s="16">
        <v>0</v>
      </c>
      <c r="Q199" s="16">
        <v>0</v>
      </c>
      <c r="R199" s="16" cm="1">
        <f t="array" aca="1" ref="R199" ca="1">IF(P199&gt;0,INDIRECT(ADDRESS(MOD(ROW(O199)-1,1500)+1,P199,1,1,"rand_B")),IF(ISBLANK(P199),-1,0))</f>
        <v>0</v>
      </c>
      <c r="S199" s="16" cm="1">
        <f t="array" aca="1" ref="S199" ca="1">IF(AND(P199=0,O199&gt;0,Q199&gt;0),INDIRECT(ADDRESS(MOD(ROW(O199)-1,1500)+1,Q199,1,1,"rand_B")),IF(ISBLANK(Q199),-1,0))</f>
        <v>0</v>
      </c>
      <c r="T199" s="16">
        <f t="shared" si="46"/>
        <v>0</v>
      </c>
      <c r="U199" s="16">
        <v>1</v>
      </c>
      <c r="V199" s="16">
        <v>1</v>
      </c>
      <c r="W199" s="16" t="s">
        <v>5044</v>
      </c>
      <c r="X199" s="16">
        <f t="shared" si="47"/>
        <v>-1</v>
      </c>
      <c r="Y199" s="16">
        <f t="shared" si="48"/>
        <v>1</v>
      </c>
      <c r="Z199" s="16">
        <v>0</v>
      </c>
      <c r="AA199" s="16">
        <v>0</v>
      </c>
      <c r="AB199" s="16" cm="1">
        <f t="array" aca="1" ref="AB199" ca="1">IF(Z199&gt;0,INDIRECT(ADDRESS(MOD(ROW(Y199)-1,1500)+1,Z199,1,1,"rand_C")),IF(ISBLANK(Z199),-1,0))</f>
        <v>0</v>
      </c>
      <c r="AC199" s="16" cm="1">
        <f t="array" aca="1" ref="AC199" ca="1">IF(AND(Z199=0,Y199&gt;0, AA199&gt;0),INDIRECT(ADDRESS(MOD(ROW(Y199)-1,1500)+1,AA199,1,1,"rand_C")),IF(ISBLANK(AA199),-1,0))</f>
        <v>0</v>
      </c>
      <c r="AD199" s="16">
        <f t="shared" si="49"/>
        <v>0</v>
      </c>
      <c r="AE199" s="16" t="s">
        <v>5024</v>
      </c>
      <c r="AF199" s="16">
        <v>-1</v>
      </c>
      <c r="AG199" s="16" t="s">
        <v>5024</v>
      </c>
      <c r="AH199" s="16">
        <f t="shared" si="50"/>
        <v>-1</v>
      </c>
      <c r="AI199" s="16">
        <v>-1</v>
      </c>
      <c r="AJ199" s="16">
        <v>-1</v>
      </c>
      <c r="AK199" s="16">
        <f t="shared" si="51"/>
        <v>-1</v>
      </c>
      <c r="AL199" s="16">
        <v>-1</v>
      </c>
      <c r="AM199" s="16">
        <f t="shared" si="52"/>
        <v>-1</v>
      </c>
      <c r="AN199" s="16">
        <f t="shared" si="53"/>
        <v>1</v>
      </c>
      <c r="AO199" s="35">
        <v>1</v>
      </c>
      <c r="AP199" s="16">
        <v>0</v>
      </c>
      <c r="AQ199" s="16">
        <v>0</v>
      </c>
      <c r="AR199" s="16" t="s">
        <v>5025</v>
      </c>
    </row>
    <row r="200" spans="1:44" x14ac:dyDescent="0.2">
      <c r="A200" s="15" t="s">
        <v>4377</v>
      </c>
      <c r="B200" s="4" t="str">
        <f>VLOOKUP(A200, PaperMeta!A$1:O$750, 6,FALSE)</f>
        <v>When photos backfire: Truthiness and falsiness effects in comparative judgments</v>
      </c>
      <c r="C200" s="15">
        <f>VLOOKUP(A200, PaperMeta!A$1:O$750, 2,FALSE)</f>
        <v>1</v>
      </c>
      <c r="D200" s="16">
        <v>2</v>
      </c>
      <c r="E200" s="20" t="s">
        <v>5190</v>
      </c>
      <c r="F200" s="16">
        <f>VLOOKUP($A200, ResearchPaper!$A$1:$L$750,11,FALSE)</f>
        <v>1</v>
      </c>
      <c r="G200" s="16">
        <f>VLOOKUP($A200, ResearchPaper!$A$1:$L$750,11,FALSE)</f>
        <v>1</v>
      </c>
      <c r="H200" s="16" t="s">
        <v>5213</v>
      </c>
      <c r="I200" s="16">
        <v>2</v>
      </c>
      <c r="J200" s="16">
        <v>3</v>
      </c>
      <c r="K200" s="16">
        <v>0</v>
      </c>
      <c r="L200" s="16">
        <f t="shared" si="45"/>
        <v>1</v>
      </c>
      <c r="M200" s="16" t="s">
        <v>5023</v>
      </c>
      <c r="N200" s="16">
        <f t="shared" si="44"/>
        <v>0</v>
      </c>
      <c r="O200" s="16">
        <v>1</v>
      </c>
      <c r="P200" s="16">
        <v>0</v>
      </c>
      <c r="Q200" s="16">
        <v>0</v>
      </c>
      <c r="R200" s="16" cm="1">
        <f t="array" aca="1" ref="R200" ca="1">IF(P200&gt;0,INDIRECT(ADDRESS(MOD(ROW(O200)-1,1500)+1,P200,1,1,"rand_B")),IF(ISBLANK(P200),-1,0))</f>
        <v>0</v>
      </c>
      <c r="S200" s="16" cm="1">
        <f t="array" aca="1" ref="S200" ca="1">IF(AND(P200=0,O200&gt;0,Q200&gt;0),INDIRECT(ADDRESS(MOD(ROW(O200)-1,1500)+1,Q200,1,1,"rand_B")),IF(ISBLANK(Q200),-1,0))</f>
        <v>0</v>
      </c>
      <c r="T200" s="16">
        <f t="shared" si="46"/>
        <v>0</v>
      </c>
      <c r="U200" s="16">
        <v>1</v>
      </c>
      <c r="V200" s="16">
        <v>1</v>
      </c>
      <c r="W200" s="16" t="s">
        <v>5044</v>
      </c>
      <c r="X200" s="16">
        <f t="shared" si="47"/>
        <v>-1</v>
      </c>
      <c r="Y200" s="16">
        <f t="shared" si="48"/>
        <v>1</v>
      </c>
      <c r="Z200" s="16">
        <v>0</v>
      </c>
      <c r="AA200" s="16">
        <v>0</v>
      </c>
      <c r="AB200" s="16" cm="1">
        <f t="array" aca="1" ref="AB200" ca="1">IF(Z200&gt;0,INDIRECT(ADDRESS(MOD(ROW(Y200)-1,1500)+1,Z200,1,1,"rand_C")),IF(ISBLANK(Z200),-1,0))</f>
        <v>0</v>
      </c>
      <c r="AC200" s="16" cm="1">
        <f t="array" aca="1" ref="AC200" ca="1">IF(AND(Z200=0,Y200&gt;0, AA200&gt;0),INDIRECT(ADDRESS(MOD(ROW(Y200)-1,1500)+1,AA200,1,1,"rand_C")),IF(ISBLANK(AA200),-1,0))</f>
        <v>0</v>
      </c>
      <c r="AD200" s="16">
        <f t="shared" si="49"/>
        <v>0</v>
      </c>
      <c r="AE200" s="16" t="s">
        <v>5024</v>
      </c>
      <c r="AF200" s="16">
        <v>-1</v>
      </c>
      <c r="AG200" s="16" t="s">
        <v>5024</v>
      </c>
      <c r="AH200" s="16">
        <f t="shared" si="50"/>
        <v>-1</v>
      </c>
      <c r="AI200" s="16">
        <v>-1</v>
      </c>
      <c r="AJ200" s="16">
        <v>-1</v>
      </c>
      <c r="AK200" s="16">
        <f t="shared" si="51"/>
        <v>-1</v>
      </c>
      <c r="AL200" s="16">
        <v>-1</v>
      </c>
      <c r="AM200" s="16">
        <f t="shared" si="52"/>
        <v>-1</v>
      </c>
      <c r="AN200" s="16">
        <f t="shared" si="53"/>
        <v>1</v>
      </c>
      <c r="AO200" s="35">
        <v>1</v>
      </c>
      <c r="AP200" s="16">
        <v>0</v>
      </c>
      <c r="AQ200" s="16">
        <v>0</v>
      </c>
      <c r="AR200" s="16" t="s">
        <v>5025</v>
      </c>
    </row>
    <row r="201" spans="1:44" x14ac:dyDescent="0.2">
      <c r="A201" s="15" t="s">
        <v>4382</v>
      </c>
      <c r="B201" s="4" t="str">
        <f>VLOOKUP(A201, PaperMeta!A$1:O$750, 6,FALSE)</f>
        <v>Defending one's worldview under mortality salience: Testing the validity of an established idea</v>
      </c>
      <c r="C201" s="15">
        <f>VLOOKUP(A201, PaperMeta!A$1:O$750, 2,FALSE)</f>
        <v>1</v>
      </c>
      <c r="D201" s="16" t="s">
        <v>5191</v>
      </c>
      <c r="E201" s="20" t="s">
        <v>5153</v>
      </c>
      <c r="F201" s="16">
        <f>VLOOKUP($A201, ResearchPaper!$A$1:$L$750,11,FALSE)</f>
        <v>1</v>
      </c>
      <c r="G201" s="16">
        <f>VLOOKUP($A201, ResearchPaper!$A$1:$L$750,11,FALSE)</f>
        <v>1</v>
      </c>
      <c r="H201" s="16" t="s">
        <v>5210</v>
      </c>
      <c r="I201" s="16">
        <v>2</v>
      </c>
      <c r="J201" s="16">
        <v>2</v>
      </c>
      <c r="K201" s="16">
        <v>1</v>
      </c>
      <c r="L201" s="16">
        <f t="shared" si="45"/>
        <v>1</v>
      </c>
      <c r="M201" s="16" t="s">
        <v>5023</v>
      </c>
      <c r="N201" s="16">
        <f t="shared" si="44"/>
        <v>1</v>
      </c>
      <c r="O201" s="16">
        <v>0</v>
      </c>
      <c r="P201" s="16">
        <v>0</v>
      </c>
      <c r="Q201" s="16">
        <v>0</v>
      </c>
      <c r="R201" s="16" cm="1">
        <f t="array" aca="1" ref="R201" ca="1">IF(P201&gt;0,INDIRECT(ADDRESS(MOD(ROW(O201)-1,1500)+1,P201,1,1,"rand_B")),IF(ISBLANK(P201),-1,0))</f>
        <v>0</v>
      </c>
      <c r="S201" s="16" cm="1">
        <f t="array" aca="1" ref="S201" ca="1">IF(AND(P201=0,O201&gt;0,Q201&gt;0),INDIRECT(ADDRESS(MOD(ROW(O201)-1,1500)+1,Q201,1,1,"rand_B")),IF(ISBLANK(Q201),-1,0))</f>
        <v>0</v>
      </c>
      <c r="T201" s="16">
        <f t="shared" si="46"/>
        <v>-1</v>
      </c>
      <c r="U201" s="16" t="s">
        <v>5024</v>
      </c>
      <c r="V201" s="16">
        <v>-1</v>
      </c>
      <c r="W201" s="16" t="s">
        <v>5024</v>
      </c>
      <c r="X201" s="16">
        <f t="shared" si="47"/>
        <v>-1</v>
      </c>
      <c r="Y201" s="16">
        <f t="shared" si="48"/>
        <v>1</v>
      </c>
      <c r="Z201" s="16">
        <v>0</v>
      </c>
      <c r="AA201" s="16">
        <v>1</v>
      </c>
      <c r="AB201" s="16" cm="1">
        <f t="array" aca="1" ref="AB201" ca="1">IF(Z201&gt;0,INDIRECT(ADDRESS(MOD(ROW(Y201)-1,1500)+1,Z201,1,1,"rand_C")),IF(ISBLANK(Z201),-1,0))</f>
        <v>0</v>
      </c>
      <c r="AC201" s="16" t="e" cm="1">
        <f t="array" aca="1" ref="AC201" ca="1">IF(AND(Z201=0,Y201&gt;0, AA201&gt;0),INDIRECT(ADDRESS(MOD(ROW(Y201)-1,1500)+1,AA201,1,1,"rand_C")),IF(ISBLANK(AA201),-1,0))</f>
        <v>#VALUE!</v>
      </c>
      <c r="AD201" s="16">
        <f t="shared" si="49"/>
        <v>0</v>
      </c>
      <c r="AE201" s="16">
        <v>1</v>
      </c>
      <c r="AF201" s="16">
        <v>0</v>
      </c>
      <c r="AG201" s="16" t="s">
        <v>5024</v>
      </c>
      <c r="AH201" s="16">
        <f t="shared" si="50"/>
        <v>-1</v>
      </c>
      <c r="AI201" s="16">
        <v>-1</v>
      </c>
      <c r="AJ201" s="16">
        <v>-1</v>
      </c>
      <c r="AK201" s="16">
        <f t="shared" si="51"/>
        <v>-1</v>
      </c>
      <c r="AL201" s="16">
        <v>-1</v>
      </c>
      <c r="AM201" s="16">
        <f t="shared" si="52"/>
        <v>-1</v>
      </c>
      <c r="AN201" s="16">
        <f t="shared" si="53"/>
        <v>0</v>
      </c>
      <c r="AO201" s="16">
        <v>-1</v>
      </c>
      <c r="AP201" s="16">
        <v>1</v>
      </c>
      <c r="AQ201" s="16">
        <v>0</v>
      </c>
      <c r="AR201" s="16" t="s">
        <v>5025</v>
      </c>
    </row>
    <row r="202" spans="1:44" x14ac:dyDescent="0.2">
      <c r="A202" s="15" t="s">
        <v>4382</v>
      </c>
      <c r="B202" s="4" t="str">
        <f>VLOOKUP(A202, PaperMeta!A$1:O$750, 6,FALSE)</f>
        <v>Defending one's worldview under mortality salience: Testing the validity of an established idea</v>
      </c>
      <c r="C202" s="15">
        <f>VLOOKUP(A202, PaperMeta!A$1:O$750, 2,FALSE)</f>
        <v>1</v>
      </c>
      <c r="D202" s="16" t="s">
        <v>5191</v>
      </c>
      <c r="E202" s="20" t="s">
        <v>5154</v>
      </c>
      <c r="F202" s="16">
        <f>VLOOKUP($A202, ResearchPaper!$A$1:$L$750,11,FALSE)</f>
        <v>1</v>
      </c>
      <c r="G202" s="16">
        <f>VLOOKUP($A202, ResearchPaper!$A$1:$L$750,11,FALSE)</f>
        <v>1</v>
      </c>
      <c r="H202" s="16" t="s">
        <v>5210</v>
      </c>
      <c r="I202" s="16">
        <v>2</v>
      </c>
      <c r="J202" s="16">
        <v>2</v>
      </c>
      <c r="K202" s="16">
        <v>1</v>
      </c>
      <c r="L202" s="16">
        <f t="shared" si="45"/>
        <v>1</v>
      </c>
      <c r="M202" s="16" t="s">
        <v>5023</v>
      </c>
      <c r="N202" s="16">
        <f t="shared" si="44"/>
        <v>1</v>
      </c>
      <c r="O202" s="16">
        <v>0</v>
      </c>
      <c r="P202" s="16">
        <v>0</v>
      </c>
      <c r="Q202" s="16">
        <v>0</v>
      </c>
      <c r="R202" s="16" cm="1">
        <f t="array" aca="1" ref="R202" ca="1">IF(P202&gt;0,INDIRECT(ADDRESS(MOD(ROW(O202)-1,1500)+1,P202,1,1,"rand_B")),IF(ISBLANK(P202),-1,0))</f>
        <v>0</v>
      </c>
      <c r="S202" s="16" cm="1">
        <f t="array" aca="1" ref="S202" ca="1">IF(AND(P202=0,O202&gt;0,Q202&gt;0),INDIRECT(ADDRESS(MOD(ROW(O202)-1,1500)+1,Q202,1,1,"rand_B")),IF(ISBLANK(Q202),-1,0))</f>
        <v>0</v>
      </c>
      <c r="T202" s="16">
        <f t="shared" si="46"/>
        <v>-1</v>
      </c>
      <c r="U202" s="16" t="s">
        <v>5024</v>
      </c>
      <c r="V202" s="16">
        <v>-1</v>
      </c>
      <c r="W202" s="16" t="s">
        <v>5024</v>
      </c>
      <c r="X202" s="16">
        <f t="shared" si="47"/>
        <v>-1</v>
      </c>
      <c r="Y202" s="16">
        <f t="shared" si="48"/>
        <v>1</v>
      </c>
      <c r="Z202" s="16">
        <v>0</v>
      </c>
      <c r="AA202" s="16">
        <v>1</v>
      </c>
      <c r="AB202" s="16" cm="1">
        <f t="array" aca="1" ref="AB202" ca="1">IF(Z202&gt;0,INDIRECT(ADDRESS(MOD(ROW(Y202)-1,1500)+1,Z202,1,1,"rand_C")),IF(ISBLANK(Z202),-1,0))</f>
        <v>0</v>
      </c>
      <c r="AC202" s="16" t="e" cm="1">
        <f t="array" aca="1" ref="AC202" ca="1">IF(AND(Z202=0,Y202&gt;0, AA202&gt;0),INDIRECT(ADDRESS(MOD(ROW(Y202)-1,1500)+1,AA202,1,1,"rand_C")),IF(ISBLANK(AA202),-1,0))</f>
        <v>#VALUE!</v>
      </c>
      <c r="AD202" s="16">
        <f t="shared" si="49"/>
        <v>0</v>
      </c>
      <c r="AE202" s="16">
        <v>1</v>
      </c>
      <c r="AF202" s="16">
        <v>0</v>
      </c>
      <c r="AG202" s="16" t="s">
        <v>5024</v>
      </c>
      <c r="AH202" s="16">
        <f t="shared" si="50"/>
        <v>-1</v>
      </c>
      <c r="AI202" s="16">
        <v>-1</v>
      </c>
      <c r="AJ202" s="16">
        <v>-1</v>
      </c>
      <c r="AK202" s="16">
        <f t="shared" si="51"/>
        <v>-1</v>
      </c>
      <c r="AL202" s="16">
        <v>-1</v>
      </c>
      <c r="AM202" s="16">
        <f t="shared" si="52"/>
        <v>-1</v>
      </c>
      <c r="AN202" s="16">
        <f t="shared" si="53"/>
        <v>0</v>
      </c>
      <c r="AO202" s="16">
        <v>-1</v>
      </c>
      <c r="AP202" s="16">
        <v>1</v>
      </c>
      <c r="AQ202" s="16">
        <v>0</v>
      </c>
      <c r="AR202" s="16" t="s">
        <v>5025</v>
      </c>
    </row>
    <row r="203" spans="1:44" x14ac:dyDescent="0.2">
      <c r="A203" s="15" t="s">
        <v>4382</v>
      </c>
      <c r="B203" s="4" t="str">
        <f>VLOOKUP(A203, PaperMeta!A$1:O$750, 6,FALSE)</f>
        <v>Defending one's worldview under mortality salience: Testing the validity of an established idea</v>
      </c>
      <c r="C203" s="15">
        <f>VLOOKUP(A203, PaperMeta!A$1:O$750, 2,FALSE)</f>
        <v>1</v>
      </c>
      <c r="D203" s="16">
        <v>1</v>
      </c>
      <c r="E203" s="20" t="s">
        <v>5153</v>
      </c>
      <c r="F203" s="16">
        <f>VLOOKUP($A203, ResearchPaper!$A$1:$L$750,11,FALSE)</f>
        <v>1</v>
      </c>
      <c r="G203" s="16">
        <f>VLOOKUP($A203, ResearchPaper!$A$1:$L$750,11,FALSE)</f>
        <v>1</v>
      </c>
      <c r="H203" s="16" t="s">
        <v>5231</v>
      </c>
      <c r="I203" s="16">
        <v>3</v>
      </c>
      <c r="J203" s="16">
        <v>2</v>
      </c>
      <c r="K203" s="16">
        <v>0</v>
      </c>
      <c r="L203" s="16">
        <f t="shared" si="45"/>
        <v>1</v>
      </c>
      <c r="M203" s="16" t="s">
        <v>5023</v>
      </c>
      <c r="N203" s="16">
        <f t="shared" si="44"/>
        <v>0</v>
      </c>
      <c r="O203" s="16">
        <v>0</v>
      </c>
      <c r="P203" s="16">
        <v>0</v>
      </c>
      <c r="Q203" s="16">
        <v>0</v>
      </c>
      <c r="R203" s="16" cm="1">
        <f t="array" aca="1" ref="R203" ca="1">IF(P203&gt;0,INDIRECT(ADDRESS(MOD(ROW(O203)-1,1500)+1,P203,1,1,"rand_B")),IF(ISBLANK(P203),-1,0))</f>
        <v>0</v>
      </c>
      <c r="S203" s="16" cm="1">
        <f t="array" aca="1" ref="S203" ca="1">IF(AND(P203=0,O203&gt;0,Q203&gt;0),INDIRECT(ADDRESS(MOD(ROW(O203)-1,1500)+1,Q203,1,1,"rand_B")),IF(ISBLANK(Q203),-1,0))</f>
        <v>0</v>
      </c>
      <c r="T203" s="16">
        <f t="shared" si="46"/>
        <v>-1</v>
      </c>
      <c r="U203" s="16" t="s">
        <v>5024</v>
      </c>
      <c r="V203" s="16">
        <v>-1</v>
      </c>
      <c r="W203" s="16" t="s">
        <v>5024</v>
      </c>
      <c r="X203" s="16">
        <f t="shared" si="47"/>
        <v>-1</v>
      </c>
      <c r="Y203" s="16">
        <f t="shared" si="48"/>
        <v>3</v>
      </c>
      <c r="Z203" s="16">
        <v>0</v>
      </c>
      <c r="AA203" s="16">
        <v>1</v>
      </c>
      <c r="AB203" s="16" cm="1">
        <f t="array" aca="1" ref="AB203" ca="1">IF(Z203&gt;0,INDIRECT(ADDRESS(MOD(ROW(Y203)-1,1500)+1,Z203,1,1,"rand_C")),IF(ISBLANK(Z203),-1,0))</f>
        <v>0</v>
      </c>
      <c r="AC203" s="16" t="e" cm="1">
        <f t="array" aca="1" ref="AC203" ca="1">IF(AND(Z203=0,Y203&gt;0, AA203&gt;0),INDIRECT(ADDRESS(MOD(ROW(Y203)-1,1500)+1,AA203,1,1,"rand_C")),IF(ISBLANK(AA203),-1,0))</f>
        <v>#VALUE!</v>
      </c>
      <c r="AD203" s="16">
        <f t="shared" si="49"/>
        <v>0</v>
      </c>
      <c r="AE203" s="16">
        <v>1</v>
      </c>
      <c r="AF203" s="16">
        <v>0</v>
      </c>
      <c r="AG203" s="16" t="s">
        <v>5024</v>
      </c>
      <c r="AH203" s="16">
        <f t="shared" si="50"/>
        <v>-1</v>
      </c>
      <c r="AI203" s="16">
        <v>1</v>
      </c>
      <c r="AJ203" s="16">
        <v>1</v>
      </c>
      <c r="AK203" s="16">
        <f t="shared" si="51"/>
        <v>1</v>
      </c>
      <c r="AL203" s="16">
        <v>-1</v>
      </c>
      <c r="AM203" s="16">
        <f t="shared" si="52"/>
        <v>-1</v>
      </c>
      <c r="AN203" s="16">
        <f t="shared" si="53"/>
        <v>0</v>
      </c>
      <c r="AO203" s="16">
        <v>-1</v>
      </c>
      <c r="AP203" s="16">
        <v>1</v>
      </c>
      <c r="AQ203" s="16">
        <v>0</v>
      </c>
      <c r="AR203" s="16" t="s">
        <v>5025</v>
      </c>
    </row>
    <row r="204" spans="1:44" x14ac:dyDescent="0.2">
      <c r="A204" s="15" t="s">
        <v>4382</v>
      </c>
      <c r="B204" s="4" t="str">
        <f>VLOOKUP(A204, PaperMeta!A$1:O$750, 6,FALSE)</f>
        <v>Defending one's worldview under mortality salience: Testing the validity of an established idea</v>
      </c>
      <c r="C204" s="15">
        <f>VLOOKUP(A204, PaperMeta!A$1:O$750, 2,FALSE)</f>
        <v>1</v>
      </c>
      <c r="D204" s="16">
        <v>2</v>
      </c>
      <c r="E204" s="20" t="s">
        <v>5153</v>
      </c>
      <c r="F204" s="16">
        <f>VLOOKUP($A204, ResearchPaper!$A$1:$L$750,11,FALSE)</f>
        <v>1</v>
      </c>
      <c r="G204" s="16">
        <f>VLOOKUP($A204, ResearchPaper!$A$1:$L$750,11,FALSE)</f>
        <v>1</v>
      </c>
      <c r="H204" s="16" t="s">
        <v>5210</v>
      </c>
      <c r="I204" s="16">
        <v>2</v>
      </c>
      <c r="J204" s="16">
        <v>2</v>
      </c>
      <c r="K204" s="16">
        <v>1</v>
      </c>
      <c r="L204" s="16">
        <f t="shared" si="45"/>
        <v>1</v>
      </c>
      <c r="M204" s="16" t="s">
        <v>5023</v>
      </c>
      <c r="N204" s="16">
        <f t="shared" si="44"/>
        <v>1</v>
      </c>
      <c r="O204" s="16">
        <v>0</v>
      </c>
      <c r="P204" s="16">
        <v>0</v>
      </c>
      <c r="Q204" s="16">
        <v>0</v>
      </c>
      <c r="R204" s="16" cm="1">
        <f t="array" aca="1" ref="R204" ca="1">IF(P204&gt;0,INDIRECT(ADDRESS(MOD(ROW(O204)-1,1500)+1,P204,1,1,"rand_B")),IF(ISBLANK(P204),-1,0))</f>
        <v>0</v>
      </c>
      <c r="S204" s="16" cm="1">
        <f t="array" aca="1" ref="S204" ca="1">IF(AND(P204=0,O204&gt;0,Q204&gt;0),INDIRECT(ADDRESS(MOD(ROW(O204)-1,1500)+1,Q204,1,1,"rand_B")),IF(ISBLANK(Q204),-1,0))</f>
        <v>0</v>
      </c>
      <c r="T204" s="16">
        <f t="shared" si="46"/>
        <v>-1</v>
      </c>
      <c r="U204" s="16" t="s">
        <v>5024</v>
      </c>
      <c r="V204" s="16">
        <v>-1</v>
      </c>
      <c r="W204" s="16" t="s">
        <v>5024</v>
      </c>
      <c r="X204" s="16">
        <f t="shared" si="47"/>
        <v>-1</v>
      </c>
      <c r="Y204" s="16">
        <f t="shared" si="48"/>
        <v>1</v>
      </c>
      <c r="Z204" s="16">
        <v>0</v>
      </c>
      <c r="AA204" s="16">
        <v>1</v>
      </c>
      <c r="AB204" s="16" cm="1">
        <f t="array" aca="1" ref="AB204" ca="1">IF(Z204&gt;0,INDIRECT(ADDRESS(MOD(ROW(Y204)-1,1500)+1,Z204,1,1,"rand_C")),IF(ISBLANK(Z204),-1,0))</f>
        <v>0</v>
      </c>
      <c r="AC204" s="16" t="e" cm="1">
        <f t="array" aca="1" ref="AC204" ca="1">IF(AND(Z204=0,Y204&gt;0, AA204&gt;0),INDIRECT(ADDRESS(MOD(ROW(Y204)-1,1500)+1,AA204,1,1,"rand_C")),IF(ISBLANK(AA204),-1,0))</f>
        <v>#VALUE!</v>
      </c>
      <c r="AD204" s="16">
        <f t="shared" si="49"/>
        <v>0</v>
      </c>
      <c r="AE204" s="16">
        <v>1</v>
      </c>
      <c r="AF204" s="16">
        <v>0</v>
      </c>
      <c r="AG204" s="16" t="s">
        <v>5024</v>
      </c>
      <c r="AH204" s="16">
        <f t="shared" si="50"/>
        <v>-1</v>
      </c>
      <c r="AI204" s="16">
        <v>-1</v>
      </c>
      <c r="AJ204" s="16">
        <v>-1</v>
      </c>
      <c r="AK204" s="16">
        <f t="shared" si="51"/>
        <v>-1</v>
      </c>
      <c r="AL204" s="16">
        <v>-1</v>
      </c>
      <c r="AM204" s="16">
        <f t="shared" si="52"/>
        <v>-1</v>
      </c>
      <c r="AN204" s="16">
        <f t="shared" si="53"/>
        <v>0</v>
      </c>
      <c r="AO204" s="16">
        <v>-1</v>
      </c>
      <c r="AP204" s="16">
        <v>1</v>
      </c>
      <c r="AQ204" s="16">
        <v>0</v>
      </c>
      <c r="AR204" s="16" t="s">
        <v>5025</v>
      </c>
    </row>
    <row r="205" spans="1:44" x14ac:dyDescent="0.2">
      <c r="A205" s="15" t="s">
        <v>4382</v>
      </c>
      <c r="B205" s="4" t="str">
        <f>VLOOKUP(A205, PaperMeta!A$1:O$750, 6,FALSE)</f>
        <v>Defending one's worldview under mortality salience: Testing the validity of an established idea</v>
      </c>
      <c r="C205" s="15">
        <f>VLOOKUP(A205, PaperMeta!A$1:O$750, 2,FALSE)</f>
        <v>1</v>
      </c>
      <c r="D205" s="16">
        <v>3</v>
      </c>
      <c r="E205" s="20" t="s">
        <v>5155</v>
      </c>
      <c r="F205" s="16">
        <f>VLOOKUP($A205, ResearchPaper!$A$1:$L$750,11,FALSE)</f>
        <v>1</v>
      </c>
      <c r="G205" s="16">
        <f>VLOOKUP($A205, ResearchPaper!$A$1:$L$750,11,FALSE)</f>
        <v>1</v>
      </c>
      <c r="H205" s="16">
        <v>2</v>
      </c>
      <c r="I205" s="16">
        <v>1</v>
      </c>
      <c r="J205" s="16">
        <v>2</v>
      </c>
      <c r="K205" s="16">
        <v>-1</v>
      </c>
      <c r="L205" s="16">
        <f t="shared" si="45"/>
        <v>0</v>
      </c>
      <c r="M205" s="16" t="s">
        <v>5023</v>
      </c>
      <c r="N205" s="16">
        <f t="shared" si="44"/>
        <v>-1</v>
      </c>
      <c r="O205" s="16">
        <v>0</v>
      </c>
      <c r="P205" s="16">
        <v>0</v>
      </c>
      <c r="Q205" s="16">
        <v>0</v>
      </c>
      <c r="R205" s="16" cm="1">
        <f t="array" aca="1" ref="R205" ca="1">IF(P205&gt;0,INDIRECT(ADDRESS(MOD(ROW(O205)-1,1500)+1,P205,1,1,"rand_B")),IF(ISBLANK(P205),-1,0))</f>
        <v>0</v>
      </c>
      <c r="S205" s="16" cm="1">
        <f t="array" aca="1" ref="S205" ca="1">IF(AND(P205=0,O205&gt;0,Q205&gt;0),INDIRECT(ADDRESS(MOD(ROW(O205)-1,1500)+1,Q205,1,1,"rand_B")),IF(ISBLANK(Q205),-1,0))</f>
        <v>0</v>
      </c>
      <c r="T205" s="16">
        <f t="shared" si="46"/>
        <v>-1</v>
      </c>
      <c r="U205" s="16" t="s">
        <v>5024</v>
      </c>
      <c r="V205" s="16">
        <v>-1</v>
      </c>
      <c r="W205" s="16" t="s">
        <v>5024</v>
      </c>
      <c r="X205" s="16">
        <f t="shared" si="47"/>
        <v>-1</v>
      </c>
      <c r="Y205" s="16">
        <f t="shared" si="48"/>
        <v>0</v>
      </c>
      <c r="Z205" s="16">
        <v>0</v>
      </c>
      <c r="AA205" s="16">
        <v>0</v>
      </c>
      <c r="AB205" s="16" cm="1">
        <f t="array" aca="1" ref="AB205" ca="1">IF(Z205&gt;0,INDIRECT(ADDRESS(MOD(ROW(Y205)-1,1500)+1,Z205,1,1,"rand_C")),IF(ISBLANK(Z205),-1,0))</f>
        <v>0</v>
      </c>
      <c r="AC205" s="16" cm="1">
        <f t="array" aca="1" ref="AC205" ca="1">IF(AND(Z205=0,Y205&gt;0, AA205&gt;0),INDIRECT(ADDRESS(MOD(ROW(Y205)-1,1500)+1,AA205,1,1,"rand_C")),IF(ISBLANK(AA205),-1,0))</f>
        <v>0</v>
      </c>
      <c r="AD205" s="16">
        <f t="shared" si="49"/>
        <v>-1</v>
      </c>
      <c r="AE205" s="16" t="s">
        <v>5024</v>
      </c>
      <c r="AF205" s="16">
        <v>-1</v>
      </c>
      <c r="AG205" s="16" t="s">
        <v>5024</v>
      </c>
      <c r="AH205" s="16">
        <f t="shared" si="50"/>
        <v>-1</v>
      </c>
      <c r="AI205" s="16">
        <v>-1</v>
      </c>
      <c r="AJ205" s="16">
        <v>-1</v>
      </c>
      <c r="AK205" s="16">
        <f t="shared" si="51"/>
        <v>-1</v>
      </c>
      <c r="AL205" s="16">
        <v>-1</v>
      </c>
      <c r="AM205" s="16">
        <f t="shared" si="52"/>
        <v>-1</v>
      </c>
      <c r="AN205" s="16">
        <f t="shared" si="53"/>
        <v>0</v>
      </c>
      <c r="AO205" s="16">
        <v>-1</v>
      </c>
      <c r="AP205" s="16">
        <v>1</v>
      </c>
      <c r="AQ205" s="16">
        <v>0</v>
      </c>
      <c r="AR205" s="16" t="s">
        <v>5020</v>
      </c>
    </row>
    <row r="1477" spans="25:29" x14ac:dyDescent="0.2">
      <c r="Y1477" s="16">
        <v>6</v>
      </c>
      <c r="Z1477" s="16">
        <v>3</v>
      </c>
      <c r="AA1477" s="16"/>
      <c r="AB1477" s="16" t="e" cm="1">
        <f t="array" aca="1" ref="AB1477" ca="1">IF(Z1477&gt;0,INDIRECT(ADDRESS(MOD(ROW(Y1477)-1,1500)+1,Z1477,1,1,"rand_C")),-1)</f>
        <v>#VALUE!</v>
      </c>
      <c r="AC1477" s="16" cm="1">
        <f t="array" aca="1" ref="AC1477" ca="1">IF(AND(Z1477=0,NOT(ISBLANK(Y1477))),INDIRECT(ADDRESS(MOD(ROW(Y1477)-1,1500)+1,Y1477-Z1477,1,1,"rand_B")),-1)</f>
        <v>-1</v>
      </c>
    </row>
    <row r="1478" spans="25:29" x14ac:dyDescent="0.2">
      <c r="Y1478" s="16">
        <v>6</v>
      </c>
      <c r="Z1478" s="16">
        <v>3</v>
      </c>
      <c r="AA1478" s="16"/>
      <c r="AB1478" s="16" t="e" cm="1">
        <f t="array" aca="1" ref="AB1478" ca="1">IF(Z1478&gt;0,INDIRECT(ADDRESS(MOD(ROW(Y1478)-1,1500)+1,Z1478,1,1,"rand_C")),-1)</f>
        <v>#VALUE!</v>
      </c>
      <c r="AC1478" s="16" cm="1">
        <f t="array" aca="1" ref="AC1478" ca="1">IF(AND(Z1478=0,NOT(ISBLANK(Y1478))),INDIRECT(ADDRESS(MOD(ROW(Y1478)-1,1500)+1,Y1478-Z1478,1,1,"rand_B")),-1)</f>
        <v>-1</v>
      </c>
    </row>
    <row r="1479" spans="25:29" x14ac:dyDescent="0.2">
      <c r="Y1479" s="16">
        <v>6</v>
      </c>
      <c r="Z1479" s="16">
        <v>3</v>
      </c>
      <c r="AA1479" s="16"/>
      <c r="AB1479" s="16" t="e" cm="1">
        <f t="array" aca="1" ref="AB1479" ca="1">IF(Z1479&gt;0,INDIRECT(ADDRESS(MOD(ROW(Y1479)-1,1500)+1,Z1479,1,1,"rand_C")),-1)</f>
        <v>#VALUE!</v>
      </c>
      <c r="AC1479" s="16" cm="1">
        <f t="array" aca="1" ref="AC1479" ca="1">IF(AND(Z1479=0,NOT(ISBLANK(Y1479))),INDIRECT(ADDRESS(MOD(ROW(Y1479)-1,1500)+1,Y1479-Z1479,1,1,"rand_B")),-1)</f>
        <v>-1</v>
      </c>
    </row>
    <row r="1480" spans="25:29" x14ac:dyDescent="0.2">
      <c r="Y1480" s="16">
        <v>6</v>
      </c>
      <c r="Z1480" s="16">
        <v>3</v>
      </c>
      <c r="AA1480" s="16"/>
      <c r="AB1480" s="16" t="e" cm="1">
        <f t="array" aca="1" ref="AB1480" ca="1">IF(Z1480&gt;0,INDIRECT(ADDRESS(MOD(ROW(Y1480)-1,1500)+1,Z1480,1,1,"rand_C")),-1)</f>
        <v>#VALUE!</v>
      </c>
      <c r="AC1480" s="16" cm="1">
        <f t="array" aca="1" ref="AC1480" ca="1">IF(AND(Z1480=0,NOT(ISBLANK(Y1480))),INDIRECT(ADDRESS(MOD(ROW(Y1480)-1,1500)+1,Y1480-Z1480,1,1,"rand_B")),-1)</f>
        <v>-1</v>
      </c>
    </row>
    <row r="1481" spans="25:29" x14ac:dyDescent="0.2">
      <c r="Y1481" s="16">
        <v>6</v>
      </c>
      <c r="Z1481" s="16">
        <v>3</v>
      </c>
      <c r="AA1481" s="16"/>
      <c r="AB1481" s="16" t="e" cm="1">
        <f t="array" aca="1" ref="AB1481" ca="1">IF(Z1481&gt;0,INDIRECT(ADDRESS(MOD(ROW(Y1481)-1,1500)+1,Z1481,1,1,"rand_C")),-1)</f>
        <v>#VALUE!</v>
      </c>
      <c r="AC1481" s="16" cm="1">
        <f t="array" aca="1" ref="AC1481" ca="1">IF(AND(Z1481=0,NOT(ISBLANK(Y1481))),INDIRECT(ADDRESS(MOD(ROW(Y1481)-1,1500)+1,Y1481-Z1481,1,1,"rand_B")),-1)</f>
        <v>-1</v>
      </c>
    </row>
    <row r="1482" spans="25:29" x14ac:dyDescent="0.2">
      <c r="Y1482" s="16">
        <v>6</v>
      </c>
      <c r="Z1482" s="16">
        <v>3</v>
      </c>
      <c r="AA1482" s="16"/>
      <c r="AB1482" s="16" t="e" cm="1">
        <f t="array" aca="1" ref="AB1482" ca="1">IF(Z1482&gt;0,INDIRECT(ADDRESS(MOD(ROW(Y1482)-1,1500)+1,Z1482,1,1,"rand_C")),-1)</f>
        <v>#VALUE!</v>
      </c>
      <c r="AC1482" s="16" cm="1">
        <f t="array" aca="1" ref="AC1482" ca="1">IF(AND(Z1482=0,NOT(ISBLANK(Y1482))),INDIRECT(ADDRESS(MOD(ROW(Y1482)-1,1500)+1,Y1482-Z1482,1,1,"rand_B")),-1)</f>
        <v>-1</v>
      </c>
    </row>
    <row r="1483" spans="25:29" x14ac:dyDescent="0.2">
      <c r="Y1483" s="16">
        <v>6</v>
      </c>
      <c r="Z1483" s="16">
        <v>3</v>
      </c>
      <c r="AA1483" s="16"/>
      <c r="AB1483" s="16" t="e" cm="1">
        <f t="array" aca="1" ref="AB1483" ca="1">IF(Z1483&gt;0,INDIRECT(ADDRESS(MOD(ROW(Y1483)-1,1500)+1,Z1483,1,1,"rand_C")),-1)</f>
        <v>#VALUE!</v>
      </c>
      <c r="AC1483" s="16" cm="1">
        <f t="array" aca="1" ref="AC1483" ca="1">IF(AND(Z1483=0,NOT(ISBLANK(Y1483))),INDIRECT(ADDRESS(MOD(ROW(Y1483)-1,1500)+1,Y1483-Z1483,1,1,"rand_B")),-1)</f>
        <v>-1</v>
      </c>
    </row>
    <row r="1484" spans="25:29" x14ac:dyDescent="0.2">
      <c r="Y1484" s="16">
        <v>6</v>
      </c>
      <c r="Z1484" s="16">
        <v>3</v>
      </c>
      <c r="AA1484" s="16"/>
      <c r="AB1484" s="16" t="e" cm="1">
        <f t="array" aca="1" ref="AB1484" ca="1">IF(Z1484&gt;0,INDIRECT(ADDRESS(MOD(ROW(Y1484)-1,1500)+1,Z1484,1,1,"rand_C")),-1)</f>
        <v>#VALUE!</v>
      </c>
      <c r="AC1484" s="16" cm="1">
        <f t="array" aca="1" ref="AC1484" ca="1">IF(AND(Z1484=0,NOT(ISBLANK(Y1484))),INDIRECT(ADDRESS(MOD(ROW(Y1484)-1,1500)+1,Y1484-Z1484,1,1,"rand_B")),-1)</f>
        <v>-1</v>
      </c>
    </row>
    <row r="1485" spans="25:29" x14ac:dyDescent="0.2">
      <c r="Y1485" s="16">
        <v>6</v>
      </c>
      <c r="Z1485" s="16">
        <v>3</v>
      </c>
      <c r="AA1485" s="16"/>
      <c r="AB1485" s="16" t="e" cm="1">
        <f t="array" aca="1" ref="AB1485" ca="1">IF(Z1485&gt;0,INDIRECT(ADDRESS(MOD(ROW(Y1485)-1,1500)+1,Z1485,1,1,"rand_C")),-1)</f>
        <v>#VALUE!</v>
      </c>
      <c r="AC1485" s="16" cm="1">
        <f t="array" aca="1" ref="AC1485" ca="1">IF(AND(Z1485=0,NOT(ISBLANK(Y1485))),INDIRECT(ADDRESS(MOD(ROW(Y1485)-1,1500)+1,Y1485-Z1485,1,1,"rand_B")),-1)</f>
        <v>-1</v>
      </c>
    </row>
    <row r="1486" spans="25:29" x14ac:dyDescent="0.2">
      <c r="Y1486" s="16">
        <v>6</v>
      </c>
      <c r="Z1486" s="16">
        <v>3</v>
      </c>
      <c r="AA1486" s="16"/>
      <c r="AB1486" s="16" t="e" cm="1">
        <f t="array" aca="1" ref="AB1486" ca="1">IF(Z1486&gt;0,INDIRECT(ADDRESS(MOD(ROW(Y1486)-1,1500)+1,Z1486,1,1,"rand_C")),-1)</f>
        <v>#VALUE!</v>
      </c>
      <c r="AC1486" s="16" cm="1">
        <f t="array" aca="1" ref="AC1486" ca="1">IF(AND(Z1486=0,NOT(ISBLANK(Y1486))),INDIRECT(ADDRESS(MOD(ROW(Y1486)-1,1500)+1,Y1486-Z1486,1,1,"rand_B")),-1)</f>
        <v>-1</v>
      </c>
    </row>
    <row r="1487" spans="25:29" x14ac:dyDescent="0.2">
      <c r="Y1487" s="16">
        <v>6</v>
      </c>
      <c r="Z1487" s="16">
        <v>3</v>
      </c>
      <c r="AA1487" s="16"/>
      <c r="AB1487" s="16" t="e" cm="1">
        <f t="array" aca="1" ref="AB1487" ca="1">IF(Z1487&gt;0,INDIRECT(ADDRESS(MOD(ROW(Y1487)-1,1500)+1,Z1487,1,1,"rand_C")),-1)</f>
        <v>#VALUE!</v>
      </c>
      <c r="AC1487" s="16" cm="1">
        <f t="array" aca="1" ref="AC1487" ca="1">IF(AND(Z1487=0,NOT(ISBLANK(Y1487))),INDIRECT(ADDRESS(MOD(ROW(Y1487)-1,1500)+1,Y1487-Z1487,1,1,"rand_B")),-1)</f>
        <v>-1</v>
      </c>
    </row>
    <row r="1488" spans="25:29" x14ac:dyDescent="0.2">
      <c r="Y1488" s="16">
        <v>6</v>
      </c>
      <c r="Z1488" s="16">
        <v>3</v>
      </c>
      <c r="AA1488" s="16"/>
      <c r="AB1488" s="16" t="e" cm="1">
        <f t="array" aca="1" ref="AB1488" ca="1">IF(Z1488&gt;0,INDIRECT(ADDRESS(MOD(ROW(Y1488)-1,1500)+1,Z1488,1,1,"rand_C")),-1)</f>
        <v>#VALUE!</v>
      </c>
      <c r="AC1488" s="16" cm="1">
        <f t="array" aca="1" ref="AC1488" ca="1">IF(AND(Z1488=0,NOT(ISBLANK(Y1488))),INDIRECT(ADDRESS(MOD(ROW(Y1488)-1,1500)+1,Y1488-Z1488,1,1,"rand_B")),-1)</f>
        <v>-1</v>
      </c>
    </row>
    <row r="1489" spans="25:29" x14ac:dyDescent="0.2">
      <c r="Y1489" s="16">
        <v>6</v>
      </c>
      <c r="Z1489" s="16">
        <v>3</v>
      </c>
      <c r="AA1489" s="16"/>
      <c r="AB1489" s="16" t="e" cm="1">
        <f t="array" aca="1" ref="AB1489" ca="1">IF(Z1489&gt;0,INDIRECT(ADDRESS(MOD(ROW(Y1489)-1,1500)+1,Z1489,1,1,"rand_C")),-1)</f>
        <v>#VALUE!</v>
      </c>
      <c r="AC1489" s="16" cm="1">
        <f t="array" aca="1" ref="AC1489" ca="1">IF(AND(Z1489=0,NOT(ISBLANK(Y1489))),INDIRECT(ADDRESS(MOD(ROW(Y1489)-1,1500)+1,Y1489-Z1489,1,1,"rand_B")),-1)</f>
        <v>-1</v>
      </c>
    </row>
    <row r="1490" spans="25:29" x14ac:dyDescent="0.2">
      <c r="Y1490" s="16">
        <v>6</v>
      </c>
      <c r="Z1490" s="16">
        <v>3</v>
      </c>
      <c r="AA1490" s="16"/>
      <c r="AB1490" s="16" t="e" cm="1">
        <f t="array" aca="1" ref="AB1490" ca="1">IF(Z1490&gt;0,INDIRECT(ADDRESS(MOD(ROW(Y1490)-1,1500)+1,Z1490,1,1,"rand_C")),-1)</f>
        <v>#VALUE!</v>
      </c>
      <c r="AC1490" s="16" cm="1">
        <f t="array" aca="1" ref="AC1490" ca="1">IF(AND(Z1490=0,NOT(ISBLANK(Y1490))),INDIRECT(ADDRESS(MOD(ROW(Y1490)-1,1500)+1,Y1490-Z1490,1,1,"rand_B")),-1)</f>
        <v>-1</v>
      </c>
    </row>
    <row r="1491" spans="25:29" x14ac:dyDescent="0.2">
      <c r="Y1491" s="16">
        <v>6</v>
      </c>
      <c r="Z1491" s="16">
        <v>3</v>
      </c>
      <c r="AA1491" s="16"/>
      <c r="AB1491" s="16" t="e" cm="1">
        <f t="array" aca="1" ref="AB1491" ca="1">IF(Z1491&gt;0,INDIRECT(ADDRESS(MOD(ROW(Y1491)-1,1500)+1,Z1491,1,1,"rand_C")),-1)</f>
        <v>#VALUE!</v>
      </c>
      <c r="AC1491" s="16" cm="1">
        <f t="array" aca="1" ref="AC1491" ca="1">IF(AND(Z1491=0,NOT(ISBLANK(Y1491))),INDIRECT(ADDRESS(MOD(ROW(Y1491)-1,1500)+1,Y1491-Z1491,1,1,"rand_B")),-1)</f>
        <v>-1</v>
      </c>
    </row>
    <row r="1492" spans="25:29" x14ac:dyDescent="0.2">
      <c r="Y1492" s="16">
        <v>6</v>
      </c>
      <c r="Z1492" s="16">
        <v>3</v>
      </c>
      <c r="AA1492" s="16"/>
      <c r="AB1492" s="16" t="e" cm="1">
        <f t="array" aca="1" ref="AB1492" ca="1">IF(Z1492&gt;0,INDIRECT(ADDRESS(MOD(ROW(Y1492)-1,1500)+1,Z1492,1,1,"rand_C")),-1)</f>
        <v>#VALUE!</v>
      </c>
      <c r="AC1492" s="16" cm="1">
        <f t="array" aca="1" ref="AC1492" ca="1">IF(AND(Z1492=0,NOT(ISBLANK(Y1492))),INDIRECT(ADDRESS(MOD(ROW(Y1492)-1,1500)+1,Y1492-Z1492,1,1,"rand_B")),-1)</f>
        <v>-1</v>
      </c>
    </row>
    <row r="1493" spans="25:29" x14ac:dyDescent="0.2">
      <c r="Y1493" s="16">
        <v>6</v>
      </c>
      <c r="Z1493" s="16">
        <v>3</v>
      </c>
      <c r="AA1493" s="16"/>
      <c r="AB1493" s="16" t="e" cm="1">
        <f t="array" aca="1" ref="AB1493" ca="1">IF(Z1493&gt;0,INDIRECT(ADDRESS(MOD(ROW(Y1493)-1,1500)+1,Z1493,1,1,"rand_C")),-1)</f>
        <v>#VALUE!</v>
      </c>
      <c r="AC1493" s="16" cm="1">
        <f t="array" aca="1" ref="AC1493" ca="1">IF(AND(Z1493=0,NOT(ISBLANK(Y1493))),INDIRECT(ADDRESS(MOD(ROW(Y1493)-1,1500)+1,Y1493-Z1493,1,1,"rand_B")),-1)</f>
        <v>-1</v>
      </c>
    </row>
    <row r="1494" spans="25:29" x14ac:dyDescent="0.2">
      <c r="Y1494" s="16">
        <v>6</v>
      </c>
      <c r="Z1494" s="16">
        <v>0</v>
      </c>
      <c r="AA1494" s="16"/>
      <c r="AB1494" s="16" cm="1">
        <f t="array" aca="1" ref="AB1494" ca="1">IF(Z1494&gt;0,INDIRECT(ADDRESS(MOD(ROW(Y1494)-1,1500)+1,Z1494,1,1,"rand_C")),-1)</f>
        <v>-1</v>
      </c>
      <c r="AC1494" s="16" t="e" cm="1">
        <f t="array" aca="1" ref="AC1494" ca="1">IF(AND(Z1494=0,NOT(ISBLANK(Y1494))),INDIRECT(ADDRESS(MOD(ROW(Y1494)-1,1500)+1,Y1494-Z1494,1,1,"rand_B")),-1)</f>
        <v>#VALUE!</v>
      </c>
    </row>
    <row r="1495" spans="25:29" x14ac:dyDescent="0.2">
      <c r="Y1495" s="16">
        <v>6</v>
      </c>
      <c r="Z1495" s="16">
        <v>0</v>
      </c>
      <c r="AA1495" s="16"/>
      <c r="AB1495" s="16" cm="1">
        <f t="array" aca="1" ref="AB1495" ca="1">IF(Z1495&gt;0,INDIRECT(ADDRESS(MOD(ROW(Y1495)-1,1500)+1,Z1495,1,1,"rand_C")),-1)</f>
        <v>-1</v>
      </c>
      <c r="AC1495" s="16" t="e" cm="1">
        <f t="array" aca="1" ref="AC1495" ca="1">IF(AND(Z1495=0,NOT(ISBLANK(Y1495))),INDIRECT(ADDRESS(MOD(ROW(Y1495)-1,1500)+1,Y1495-Z1495,1,1,"rand_B")),-1)</f>
        <v>#VALUE!</v>
      </c>
    </row>
    <row r="1496" spans="25:29" x14ac:dyDescent="0.2">
      <c r="Y1496" s="16">
        <v>6</v>
      </c>
      <c r="Z1496" s="16">
        <v>0</v>
      </c>
      <c r="AA1496" s="16"/>
      <c r="AB1496" s="16" cm="1">
        <f t="array" aca="1" ref="AB1496" ca="1">IF(Z1496&gt;0,INDIRECT(ADDRESS(MOD(ROW(Y1496)-1,1500)+1,Z1496,1,1,"rand_C")),-1)</f>
        <v>-1</v>
      </c>
      <c r="AC1496" s="16" t="e" cm="1">
        <f t="array" aca="1" ref="AC1496" ca="1">IF(AND(Z1496=0,NOT(ISBLANK(Y1496))),INDIRECT(ADDRESS(MOD(ROW(Y1496)-1,1500)+1,Y1496-Z1496,1,1,"rand_B")),-1)</f>
        <v>#VALUE!</v>
      </c>
    </row>
    <row r="1497" spans="25:29" x14ac:dyDescent="0.2">
      <c r="Y1497" s="16">
        <v>6</v>
      </c>
      <c r="Z1497" s="16">
        <v>0</v>
      </c>
      <c r="AA1497" s="16"/>
      <c r="AB1497" s="16" cm="1">
        <f t="array" aca="1" ref="AB1497" ca="1">IF(Z1497&gt;0,INDIRECT(ADDRESS(MOD(ROW(Y1497)-1,1500)+1,Z1497,1,1,"rand_C")),-1)</f>
        <v>-1</v>
      </c>
      <c r="AC1497" s="16" t="e" cm="1">
        <f t="array" aca="1" ref="AC1497" ca="1">IF(AND(Z1497=0,NOT(ISBLANK(Y1497))),INDIRECT(ADDRESS(MOD(ROW(Y1497)-1,1500)+1,Y1497-Z1497,1,1,"rand_B")),-1)</f>
        <v>#VALUE!</v>
      </c>
    </row>
    <row r="1498" spans="25:29" x14ac:dyDescent="0.2">
      <c r="Y1498" s="16">
        <v>6</v>
      </c>
      <c r="Z1498" s="16">
        <v>0</v>
      </c>
      <c r="AA1498" s="16"/>
      <c r="AB1498" s="16" cm="1">
        <f t="array" aca="1" ref="AB1498" ca="1">IF(Z1498&gt;0,INDIRECT(ADDRESS(MOD(ROW(Y1498)-1,1500)+1,Z1498,1,1,"rand_C")),-1)</f>
        <v>-1</v>
      </c>
      <c r="AC1498" s="16" t="e" cm="1">
        <f t="array" aca="1" ref="AC1498" ca="1">IF(AND(Z1498=0,NOT(ISBLANK(Y1498))),INDIRECT(ADDRESS(MOD(ROW(Y1498)-1,1500)+1,Y1498-Z1498,1,1,"rand_B")),-1)</f>
        <v>#VALUE!</v>
      </c>
    </row>
    <row r="1499" spans="25:29" x14ac:dyDescent="0.2">
      <c r="Y1499" s="16">
        <v>6</v>
      </c>
      <c r="Z1499" s="16">
        <v>0</v>
      </c>
      <c r="AA1499" s="16"/>
      <c r="AB1499" s="16" cm="1">
        <f t="array" aca="1" ref="AB1499" ca="1">IF(Z1499&gt;0,INDIRECT(ADDRESS(MOD(ROW(Y1499)-1,1500)+1,Z1499,1,1,"rand_C")),-1)</f>
        <v>-1</v>
      </c>
      <c r="AC1499" s="16" t="e" cm="1">
        <f t="array" aca="1" ref="AC1499" ca="1">IF(AND(Z1499=0,NOT(ISBLANK(Y1499))),INDIRECT(ADDRESS(MOD(ROW(Y1499)-1,1500)+1,Y1499-Z1499,1,1,"rand_B")),-1)</f>
        <v>#VALUE!</v>
      </c>
    </row>
    <row r="1500" spans="25:29" x14ac:dyDescent="0.2">
      <c r="Y1500" s="16">
        <v>6</v>
      </c>
      <c r="Z1500" s="16">
        <v>0</v>
      </c>
      <c r="AA1500" s="16"/>
      <c r="AB1500" s="16" cm="1">
        <f t="array" aca="1" ref="AB1500" ca="1">IF(Z1500&gt;0,INDIRECT(ADDRESS(MOD(ROW(Y1500)-1,1500)+1,Z1500,1,1,"rand_C")),-1)</f>
        <v>-1</v>
      </c>
      <c r="AC1500" s="16" t="e" cm="1">
        <f t="array" aca="1" ref="AC1500" ca="1">IF(AND(Z1500=0,NOT(ISBLANK(Y1500))),INDIRECT(ADDRESS(MOD(ROW(Y1500)-1,1500)+1,Y1500-Z1500,1,1,"rand_B")),-1)</f>
        <v>#VALUE!</v>
      </c>
    </row>
  </sheetData>
  <conditionalFormatting sqref="R82:X83 H84:X84 Y82:AR84 H85:AR88 H93:AR93 H89:Q89 X89:AA89 U89 R89:T92 AE89:AR89 AB89:AD91 H180:AR184 H186:AR188 H192:AR205 H139:AR139 H77:AR80 H76:AD76 AF76:AR76 H81:AD81 AF81:AR81 H137:AD137 AF137:AR137 H142:AR142 H140:AD141 AF140:AR141 H143:AD143 AF143:AR143 H189:AD189 AF189:AR189 U37:AR38 H34:T41 H144:V167 H2:AR27 H28:AN33 X34:AN34 AO28:AR34 X35:AR36 X39:AR41 H43:AR75 H98:AR136 X144:AR167 H168:AR177">
    <cfRule type="containsBlanks" dxfId="37" priority="23">
      <formula>LEN(TRIM(H2))=0</formula>
    </cfRule>
  </conditionalFormatting>
  <conditionalFormatting sqref="Y1477:AC1500">
    <cfRule type="containsBlanks" dxfId="36" priority="22">
      <formula>LEN(TRIM(Y1477))=0</formula>
    </cfRule>
  </conditionalFormatting>
  <conditionalFormatting sqref="H90:Q92 X92:AR92 U90:U92 X90:AA91 AE90:AR91">
    <cfRule type="containsBlanks" dxfId="35" priority="20">
      <formula>LEN(TRIM(H90))=0</formula>
    </cfRule>
  </conditionalFormatting>
  <conditionalFormatting sqref="V89:W92">
    <cfRule type="containsBlanks" dxfId="34" priority="19">
      <formula>LEN(TRIM(V89))=0</formula>
    </cfRule>
  </conditionalFormatting>
  <conditionalFormatting sqref="H94:AR94">
    <cfRule type="containsBlanks" dxfId="33" priority="18">
      <formula>LEN(TRIM(H94))=0</formula>
    </cfRule>
  </conditionalFormatting>
  <conditionalFormatting sqref="H95:AR97">
    <cfRule type="containsBlanks" dxfId="32" priority="17">
      <formula>LEN(TRIM(H95))=0</formula>
    </cfRule>
  </conditionalFormatting>
  <conditionalFormatting sqref="H178:AR179">
    <cfRule type="containsBlanks" dxfId="31" priority="16">
      <formula>LEN(TRIM(H178))=0</formula>
    </cfRule>
  </conditionalFormatting>
  <conditionalFormatting sqref="H185:AR185">
    <cfRule type="containsBlanks" dxfId="30" priority="15">
      <formula>LEN(TRIM(H185))=0</formula>
    </cfRule>
  </conditionalFormatting>
  <conditionalFormatting sqref="H190:AR191">
    <cfRule type="containsBlanks" dxfId="29" priority="14">
      <formula>LEN(TRIM(H190))=0</formula>
    </cfRule>
  </conditionalFormatting>
  <conditionalFormatting sqref="H42:AR42">
    <cfRule type="containsBlanks" dxfId="28" priority="13">
      <formula>LEN(TRIM(H42))=0</formula>
    </cfRule>
  </conditionalFormatting>
  <conditionalFormatting sqref="H138:AR138">
    <cfRule type="containsBlanks" dxfId="27" priority="12">
      <formula>LEN(TRIM(H138))=0</formula>
    </cfRule>
  </conditionalFormatting>
  <conditionalFormatting sqref="AE76">
    <cfRule type="containsBlanks" dxfId="26" priority="11">
      <formula>LEN(TRIM(AE76))=0</formula>
    </cfRule>
  </conditionalFormatting>
  <conditionalFormatting sqref="AE81">
    <cfRule type="containsBlanks" dxfId="25" priority="10">
      <formula>LEN(TRIM(AE81))=0</formula>
    </cfRule>
  </conditionalFormatting>
  <conditionalFormatting sqref="AE137">
    <cfRule type="containsBlanks" dxfId="24" priority="9">
      <formula>LEN(TRIM(AE137))=0</formula>
    </cfRule>
  </conditionalFormatting>
  <conditionalFormatting sqref="AE140:AE141">
    <cfRule type="containsBlanks" dxfId="23" priority="8">
      <formula>LEN(TRIM(AE140))=0</formula>
    </cfRule>
  </conditionalFormatting>
  <conditionalFormatting sqref="AE143">
    <cfRule type="containsBlanks" dxfId="22" priority="7">
      <formula>LEN(TRIM(AE143))=0</formula>
    </cfRule>
  </conditionalFormatting>
  <conditionalFormatting sqref="AE189">
    <cfRule type="containsBlanks" dxfId="21" priority="6">
      <formula>LEN(TRIM(AE189))=0</formula>
    </cfRule>
  </conditionalFormatting>
  <conditionalFormatting sqref="C2:C205">
    <cfRule type="cellIs" dxfId="20" priority="5" operator="equal">
      <formula>0</formula>
    </cfRule>
  </conditionalFormatting>
  <conditionalFormatting sqref="F2:G205">
    <cfRule type="cellIs" dxfId="19" priority="4" operator="between">
      <formula>0</formula>
      <formula>-1</formula>
    </cfRule>
  </conditionalFormatting>
  <conditionalFormatting sqref="U34:W36">
    <cfRule type="containsBlanks" dxfId="18" priority="3">
      <formula>LEN(TRIM(U34))=0</formula>
    </cfRule>
  </conditionalFormatting>
  <conditionalFormatting sqref="U39:W41">
    <cfRule type="containsBlanks" dxfId="17" priority="2">
      <formula>LEN(TRIM(U39))=0</formula>
    </cfRule>
  </conditionalFormatting>
  <conditionalFormatting sqref="W144:W167">
    <cfRule type="containsBlanks" dxfId="16" priority="1">
      <formula>LEN(TRIM(W144))=0</formula>
    </cfRule>
  </conditionalFormatting>
  <dataValidations count="58">
    <dataValidation type="whole" allowBlank="1" showInputMessage="1" showErrorMessage="1" errorTitle="Invalid number" error="The nubmer in Column N should not be smaller than the sum of Column Z and AA." sqref="Y2:Y205" xr:uid="{A7521B89-F724-D24D-B823-0AB8E04EE1A5}">
      <formula1>Z2+AA2</formula1>
      <formula2>100</formula2>
    </dataValidation>
    <dataValidation allowBlank="1" showInputMessage="1" showErrorMessage="1" errorTitle="Invalid value" error="0: not applicable_x000a_1: applicable" sqref="AN2:AN205" xr:uid="{C38EF21F-D2D1-0349-B2E8-E5621215DAAC}"/>
    <dataValidation type="list" allowBlank="1" showInputMessage="1" showErrorMessage="1" sqref="AQ2:AQ205" xr:uid="{5255AF31-DE13-364B-919D-A1D95103501F}">
      <formula1>"0,1"</formula1>
    </dataValidation>
    <dataValidation type="list" allowBlank="1" showInputMessage="1" showErrorMessage="1" errorTitle="Invalid value" error="-1: not applicable_x000a_0: no_x000a_1: yes" sqref="AO2:AO205" xr:uid="{ADE54D5A-36E9-2045-B85C-9D86D9109BB9}">
      <formula1>"-1,0,1"</formula1>
    </dataValidation>
    <dataValidation type="list" allowBlank="1" showInputMessage="1" showErrorMessage="1" errorTitle="Invalid value" error="0: no_x000a_1: yes" sqref="AP2:AP205" xr:uid="{E0048C73-23EF-454F-A107-F114A7C73DCE}">
      <formula1>"0,1"</formula1>
    </dataValidation>
    <dataValidation type="list" allowBlank="1" showInputMessage="1" showErrorMessage="1" sqref="AR42 AR138" xr:uid="{CE4CF1CA-6184-4140-9C49-BFCE46D84CBD}">
      <formula1>"Frequentist, Bayesian, both"</formula1>
    </dataValidation>
    <dataValidation type="list" allowBlank="1" showInputMessage="1" showErrorMessage="1" sqref="AR2:AR41 AR139:AR205 AR43:AR137" xr:uid="{CFB82D7E-8753-1340-9242-0F3660FD03D7}">
      <formula1>"Frequentist, Bayesian"</formula1>
    </dataValidation>
    <dataValidation type="whole" allowBlank="1" showInputMessage="1" showErrorMessage="1" errorTitle="Invalid number" error="The nubmer in Column O should not be smaller than that in Column Q." sqref="Q44 Q46 Q59:Q75 Q185:Q187 Q118:Q122 Q127:Q129 Q131 Q135 Q144:Q167 Q174:Q176 Q86:Q97 Q178:Q179 Q190:Q191 Q35 Q37:Q38 Q40 Q42 Q138" xr:uid="{B504FBFA-463A-2042-9E83-3D1EA48D177B}">
      <formula1>-1</formula1>
      <formula2>O35</formula2>
    </dataValidation>
    <dataValidation type="whole" allowBlank="1" showInputMessage="1" showErrorMessage="1" errorTitle="Invalid number" error="The nubmer in Column O should not be smaller than that in Column P." sqref="P44 P46 P59:P75 P185:P187 P118:P122 P127:P129 P131 P135 P144:P167 P174:P176 P86:P89 P93:P97 P178:P179 P190:P191 P35 P37:P38 P40 P42 P138" xr:uid="{9882EAF3-C31C-CA46-86A0-F67142411592}">
      <formula1>-1</formula1>
      <formula2>O35</formula2>
    </dataValidation>
    <dataValidation type="whole" allowBlank="1" showInputMessage="1" showErrorMessage="1" errorTitle="Invalid number" error="The nubmer in Column Y should not be smaller than that in Column AA." sqref="AA47:AA58 AA76:AA85 AA100:AA101 AA107:AA117 AA123:AA126 AA129:AA130 AA132:AA134 AA142:AA143 AA150:AA167 AA174 AA94:AA97 AA197:AA198 AA201:AA204 AA90:AA92 AA177:AA191 AA34 AA36 AA39 AA41:AA45 AA136:AA140" xr:uid="{1AC8DDE9-3265-7C44-B63F-93B1C315B668}">
      <formula1>-1</formula1>
      <formula2>Y34</formula2>
    </dataValidation>
    <dataValidation type="whole" allowBlank="1" showInputMessage="1" showErrorMessage="1" errorTitle="Invalid number" error="The nubmer in Column Y should not be smaller than that in Column Z." sqref="Z47:Z58 Z76:Z85 Z100:Z101 Z107:Z117 Z123:Z128 Z142:Z143 Z150:Z167 Z174 Z94:Z97 Z197:Z198 Z201:Z202 Z204 Z90:Z92 Z177:Z188 Z190:Z191 Z34 Z36 Z39 Z41:Z45 Z130:Z140" xr:uid="{E120015C-0757-0A46-8064-AED823A91C1A}">
      <formula1>-1</formula1>
      <formula2>Y34</formula2>
    </dataValidation>
    <dataValidation type="whole" allowBlank="1" showInputMessage="1" showErrorMessage="1" sqref="H59:H75 H205 H102:H106 H144:H149 H168:H173 H175:H176 H192:H196 H86:H89 I84:J89 I90:I92 H93 H35 H37:H40 I2:J81 H118:H122 I93:J205" xr:uid="{7A8E7B2B-F3F7-4542-814F-001076A48132}">
      <formula1>1</formula1>
      <formula2>20</formula2>
    </dataValidation>
    <dataValidation type="whole" allowBlank="1" showInputMessage="1" showErrorMessage="1" errorTitle="Invalid number" error="The nubmer in Column O should not be smaller than the sum of Column P and Q." sqref="O44 O46 O59:O75 O199:O200 O107:O112 O116 O118:O122 O127:O129 O131 O135 O144:O167 O86:O97 O185:O187 P90:P92 O174:O179 O190:O191 O2:O42 O138" xr:uid="{264DC59C-AAC3-2948-AB8E-3BFC94698F0E}">
      <formula1>P2+Q2</formula1>
      <formula2>100</formula2>
    </dataValidation>
    <dataValidation type="whole" allowBlank="1" showInputMessage="1" showErrorMessage="1" errorTitle="Invalid number" error="The nubmer in Column Y should not be smaller than that in Column AA." sqref="AA2:AA18 AA20:AA21 AA23:AA25 AA30:AA33" xr:uid="{6E72B448-B6DE-C145-9D63-8BD1A3E45092}">
      <formula1>0</formula1>
      <formula2>Y2</formula2>
    </dataValidation>
    <dataValidation type="whole" allowBlank="1" showInputMessage="1" showErrorMessage="1" errorTitle="Invalid number" error="The nubmer in Column Y should not be smaller than that in Column Z." sqref="AA19 AA22 AA26:AA29 Z46:AA46 Z59:AA75 Z205:AA205 Z102:AA106 Z40:AA40 AA127:AA128 Z129 AA131 AA135 Z141:AA141 Z144:AA149 Z168:AA173 Z175:AA176 Z98:AA99 Z199:AA200 Z203 Z86:AA89 Z93:AA93 Z189 Z192:AA196 Z2:Z33 Z35:AA35 Z37:AA38 Z118:AA122" xr:uid="{27A57549-F15E-EA4A-8CEE-F97FE7DC63C3}">
      <formula1>0</formula1>
      <formula2>Y2</formula2>
    </dataValidation>
    <dataValidation type="whole" allowBlank="1" showInputMessage="1" showErrorMessage="1" errorTitle="Invalid number" error="The nubmer in Column O should not be smaller than that in Column Q." sqref="Q2:Q21 Q24:Q25 Q27 Q30:Q33" xr:uid="{5C6D8C17-46C2-FA40-92B5-73D13C7C53CC}">
      <formula1>0</formula1>
      <formula2>O2</formula2>
    </dataValidation>
    <dataValidation type="whole" allowBlank="1" showInputMessage="1" showErrorMessage="1" errorTitle="Invalid number" error="The nubmer in Column O should not be smaller than that in Column P." sqref="Q22:Q23 Q26 Q28:Q29 O45:Q45 O47:Q58 O201:Q205 O98:Q106 P107:Q117 O113:O115 O117 O123:Q126 O130:Q130 O132:Q134 O168:Q173 O84:Q85 O180:Q184 P199:Q200 O76:Q81 P177:Q177 O188:Q189 O192:Q198 P2:P33 P34:Q34 P36:Q36 P39:Q39 P41:Q41 O43:Q43 O136:Q137 O139:Q143" xr:uid="{0958BCD5-2080-2C45-A60C-1EF79280A957}">
      <formula1>0</formula1>
      <formula2>N2</formula2>
    </dataValidation>
    <dataValidation allowBlank="1" showInputMessage="1" showErrorMessage="1" prompt="Number of NON-significant two-way interactions reported in the ANOVA for this dependent variable. The number in this column should not be larger than that in Column W." sqref="AA1" xr:uid="{DC4F18B3-F2CE-D245-B3A8-46D0A57789DC}"/>
    <dataValidation allowBlank="1" showInputMessage="1" showErrorMessage="1" prompt="Number of factors with three or more levels and their statistical results were NOT significant. The number should not be larger than the number in Column N." sqref="Q1" xr:uid="{F33278EE-8824-3749-A5B5-A6C955BB33ED}"/>
    <dataValidation allowBlank="1" showInputMessage="1" showErrorMessage="1" prompt="Number of factors with three or more levels and their statistical results were NOT signifciant. The number in this Column should not be larger than that in Column N. _x000a_" sqref="Q1" xr:uid="{FD78D8A1-06A7-084F-B4C3-02CC7E274E3B}"/>
    <dataValidation type="list" allowBlank="1" showInputMessage="1" showErrorMessage="1" sqref="K2:K81 K84:K205 AI2:AJ205 AD2:AD205 AF2:AF205 AL2:AL205 V2:V205" xr:uid="{EA9DE0B5-590C-EB42-BE48-798D6AB5962E}">
      <formula1>"-1,0,1"</formula1>
    </dataValidation>
    <dataValidation allowBlank="1" showInputMessage="1" showErrorMessage="1" prompt="Whether there are more than one factor" sqref="L1" xr:uid="{D11CDC12-B56B-1549-A9C7-10BAF7771E52}"/>
    <dataValidation allowBlank="1" showInputMessage="1" showErrorMessage="1" prompt="Whether report results of all effects (at least significant ones)." sqref="K1" xr:uid="{35FB4A69-749C-7A41-AB21-A55FBD73F6BB}"/>
    <dataValidation allowBlank="1" showInputMessage="1" showErrorMessage="1" prompt="Whether multiple comparison corrections were applied for the simple effect analysis." sqref="AG1" xr:uid="{FB4DCD61-2BFA-3D44-9778-5A2EA0F273E8}"/>
    <dataValidation allowBlank="1" showInputMessage="1" showErrorMessage="1" prompt="Whether multiple comparison corrections were applied for the posthoc analysis." sqref="W1" xr:uid="{4D442081-C6FF-EB47-8B41-0CDD3F61FFEA}"/>
    <dataValidation allowBlank="1" showInputMessage="1" showErrorMessage="1" prompt="Combine one or more factors and performed multiple ANOVAs._x000a_-1: not applicable_x000a_0: no_x000a_1: yes" sqref="AL1" xr:uid="{2434CC7D-7247-BF4C-9E05-85E3FF5789AA}"/>
    <dataValidation allowBlank="1" showInputMessage="1" showErrorMessage="1" prompt="Whether the highest order interaction was significant when their are three or more factors._x000a_-1: not applicable_x000a_0: not signiciant_x000a_1: significant_x000a_" sqref="AI1" xr:uid="{D362DB1B-F471-FA42-88EC-DF24D37903AD}"/>
    <dataValidation allowBlank="1" showInputMessage="1" showErrorMessage="1" prompt="Separated one or more factors and performed multiple ANOVAs._x000a_-1: not applicable_x000a_0: no_x000a_1: yes" sqref="AJ1" xr:uid="{E1C0B6F4-8B8E-D649-AE33-49C60DA0213E}"/>
    <dataValidation allowBlank="1" showInputMessage="1" showErrorMessage="1" prompt="Whether perform simple effect analysis._x000a_-1: not applicable;_x000a_0: no_x000a_1: yes." sqref="AF1" xr:uid="{178F82C5-8788-3447-A843-666B303FC4F7}"/>
    <dataValidation allowBlank="1" showInputMessage="1" showErrorMessage="1" prompt="Whether posthoc analysis was performed for the main effect with more than two levels." sqref="V1" xr:uid="{E1503A4A-F12F-154B-B0B4-E6D814AB535C}"/>
    <dataValidation allowBlank="1" showInputMessage="1" showErrorMessage="1" prompt="Maximum number of levels (among all factors) in the ANOVA for this dependent variable." sqref="J1" xr:uid="{D5A41A01-6336-D94F-867D-9908818DC045}"/>
    <dataValidation allowBlank="1" showInputMessage="1" showErrorMessage="1" prompt="Number of factors in the most complicated ANOVA for this dependent variable. " sqref="I1" xr:uid="{D6B857F3-B714-D54A-A6E8-564F5107FBC2}"/>
    <dataValidation allowBlank="1" showInputMessage="1" showErrorMessage="1" prompt="Specific design of the most complicated ANOVA:_x000a_&quot;2_2&quot; denotes 2*2 design._x000a_&quot;2_3_2&quot; denotes 2*3*2 design." sqref="H1" xr:uid="{2EDDF399-09A8-944A-B950-1AAD15A3232A}"/>
    <dataValidation allowBlank="1" showInputMessage="1" showErrorMessage="1" prompt="A. Reported all effects of the ANOVA, including (at least significant) main effects and interactions _x000a_0: do not apply the convention;_x000a_1: apply the convention;_x000a_-1: not applicable_x000a_" sqref="N1" xr:uid="{42148266-E90A-B445-8F50-E53F517E8418}"/>
    <dataValidation type="whole" allowBlank="1" showInputMessage="1" showErrorMessage="1" sqref="Z1494:AA1500" xr:uid="{3BD3DF16-5C03-DD4A-B216-51EFEEC4900B}">
      <formula1>-1</formula1>
      <formula2>Y1494</formula2>
    </dataValidation>
    <dataValidation type="whole" allowBlank="1" showInputMessage="1" showErrorMessage="1" errorTitle="Invalid number" error="The nubmer in Column N should be larger than that in Column O." sqref="Z1477:AA1493" xr:uid="{6E937867-D91A-BF41-9B0E-9DEACEA97CF2}">
      <formula1>0</formula1>
      <formula2>Y1477</formula2>
    </dataValidation>
    <dataValidation type="whole" allowBlank="1" showInputMessage="1" showErrorMessage="1" errorTitle="Invalid number" error="The nubmer in Column N should be larger than that in Column O." sqref="Y1477:Y1500" xr:uid="{5BF98D39-8B27-B944-9089-E024F02084DD}">
      <formula1>Z1477</formula1>
      <formula2>100</formula2>
    </dataValidation>
    <dataValidation allowBlank="1" showInputMessage="1" showErrorMessage="1" prompt="Number of factors with three or more levels." sqref="O1" xr:uid="{15C1E283-4295-8742-AF0E-01F0C0A6687E}"/>
    <dataValidation allowBlank="1" showInputMessage="1" showErrorMessage="1" prompt="Number of factors with three or more levels and their statistical results were significant. The number should not be larger than the number in Column N." sqref="P1" xr:uid="{F89B3050-AED2-B849-93EC-F99C14DAFFCE}"/>
    <dataValidation allowBlank="1" showInputMessage="1" showErrorMessage="1" prompt="Number of factors with three or more levels and their statistical results were signifciant. The number in this Column should not be larger than that in Column N. _x000a_" sqref="P1" xr:uid="{294D0268-8A6A-474F-A6C1-C9F8AF8848FA}"/>
    <dataValidation allowBlank="1" showInputMessage="1" showErrorMessage="1" prompt="Which factor (with three or more levels) should be insepcted if at least one factor (with three or more levels) was significant. _x000a_0: not applicable_x000a_other numbers: the one in alphabetic order." sqref="R1" xr:uid="{7D85863E-2A06-514C-A16E-5ED7C6B12A47}"/>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25EDFF3E-0482-924D-9CDF-00A69E94DCFB}"/>
    <dataValidation allowBlank="1" showInputMessage="1" showErrorMessage="1" prompt="Whether the inspected factor (with three or more levels, i.e., the main effect) was significant. _x000a_-1: not applicable_x000a_0: no_x000a_1: yes" sqref="T1" xr:uid="{001A645C-2E45-EA4F-8949-BA9A42008833}"/>
    <dataValidation allowBlank="1" showInputMessage="1" showErrorMessage="1" prompt="The name of the factor (with three or more levels) that was inspected. If there is only one two-way interaction in the ANOVA, the input for this column can be &quot;1&quot;." sqref="U1" xr:uid="{1A9BEC48-0390-6F41-992B-384A8B3824D0}"/>
    <dataValidation allowBlank="1" showInputMessage="1" showErrorMessage="1" prompt="Number of two-way interactions in the ANOVA for this dependent variable." sqref="Y1" xr:uid="{FC9AD135-8849-D14F-8291-A1799C08C818}"/>
    <dataValidation allowBlank="1" showInputMessage="1" showErrorMessage="1" prompt="Number of SIGNIFICANT two-way interactions reported in the ANOVA for this dependent variable. The number in this column should not be larger than that in Column W." sqref="Z1" xr:uid="{BA6D17AE-CC26-3645-A7FC-5A319E0F13C8}"/>
    <dataValidation allowBlank="1" showInputMessage="1" showErrorMessage="1" prompt="Which two-way interaction should be inspected if more than two are significant.  _x000a_0: not applicable_x000a_other numbers: the one in alphabetic order." sqref="AB1" xr:uid="{F1DF9A1A-1B37-CF41-95E6-55994827CAFD}"/>
    <dataValidation allowBlank="1" showInputMessage="1" showErrorMessage="1" prompt="Which two-way interaction should be inspected if none of them are significant.  _x000a_0: not applicable_x000a_other numbers: the one in alphabetic order._x000a_" sqref="AC1" xr:uid="{29773997-DB74-CD49-BC73-FDFA8EBEFAA6}"/>
    <dataValidation allowBlank="1" showInputMessage="1" showErrorMessage="1" prompt="Whether the inspected two-way interaction was significant._x000a_-1: not applicable_x000a_0: no_x000a_1: yes_x000a__x000a__x000a_" sqref="AD1" xr:uid="{5FC820DA-2B2D-3345-9F64-C07219103806}"/>
    <dataValidation allowBlank="1" showInputMessage="1" showErrorMessage="1" prompt="Dependent variable" sqref="E1" xr:uid="{BFBCB668-D2C8-9747-BB07-E86C5EFA5281}"/>
    <dataValidation allowBlank="1" showInputMessage="1" showErrorMessage="1" prompt="Whether perform post-hoc analysis when the (main) effect was significant." sqref="X1" xr:uid="{433E1F5B-62FD-EE49-976D-25620792CE1C}"/>
    <dataValidation allowBlank="1" showInputMessage="1" showErrorMessage="1" prompt="Perform simple effect analysis when the interaction is significant._x000a_-1: not applicable_x000a_0: no_x000a_1: yes" sqref="AH1" xr:uid="{5A582CB1-23AD-5D4C-8EBF-4B2BF7380841}"/>
    <dataValidation allowBlank="1" showInputMessage="1" showErrorMessage="1" prompt="Separate one or more factors when a higer-order interaction is significant._x000a_-1: not applicable_x000a_0: no_x000a_1: yes" sqref="AK1" xr:uid="{9CBE3098-2738-0440-B423-BC3414D08F97}"/>
    <dataValidation allowBlank="1" showInputMessage="1" showErrorMessage="1" prompt="Combine one or more factors when a higher-order interaction was not significant. _x000a_-1: not applicable_x000a_0: no_x000a_1: yes" sqref="AM1" xr:uid="{C5D2190A-A531-D145-89B7-0BE18C1B50C2}"/>
    <dataValidation allowBlank="1" showInputMessage="1" showErrorMessage="1" prompt="In short, if it is an multi-way ANOVA and at least one of the factor has three ore more levels, the simple interaction analysis is applicable. _x000a_-1: not applicable_x000a_0: no_x000a_1: yes" sqref="AN1" xr:uid="{E47D4FCF-610F-FB41-9F2F-2286A1B6D2DC}"/>
    <dataValidation allowBlank="1" showInputMessage="1" showErrorMessage="1" prompt="Whether the simple interaction analysis was applied._x000a_-1: not applicable_x000a_0: no_x000a_1: yes" sqref="AO1" xr:uid="{389A3D75-02F6-5C4E-8907-68D3C5162AFE}"/>
    <dataValidation allowBlank="1" showInputMessage="1" showErrorMessage="1" prompt="The name of the insepcted two-way interaction. If there is only one two-way interaction in the ANOVA, the input for this column could be &quot;1&quot;." sqref="AE1" xr:uid="{8E07C409-B1B3-AE44-93CA-2A35B7639AE6}"/>
    <dataValidation allowBlank="1" showInputMessage="1" showErrorMessage="1" prompt="Whether any correction (e.g., the omnibus F-test) was applied for inspecting multiple effects in ANOVA." sqref="M1" xr:uid="{093FCE4D-2032-574C-9503-89643123443A}"/>
  </dataValidation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0C08C-F03D-B84F-9CC0-2670E4104D6F}">
  <dimension ref="A1:AS1508"/>
  <sheetViews>
    <sheetView tabSelected="1" zoomScale="150" zoomScaleNormal="150" workbookViewId="0">
      <pane xSplit="5" ySplit="2" topLeftCell="F3" activePane="bottomRight" state="frozen"/>
      <selection pane="topRight" activeCell="E1" sqref="E1"/>
      <selection pane="bottomLeft" activeCell="A3" sqref="A3"/>
      <selection pane="bottomRight" activeCell="AO1" sqref="AO1"/>
    </sheetView>
  </sheetViews>
  <sheetFormatPr baseColWidth="10" defaultRowHeight="15" x14ac:dyDescent="0.2"/>
  <cols>
    <col min="1" max="1" width="9" style="15" customWidth="1"/>
    <col min="2" max="2" width="33.1640625" style="4" customWidth="1"/>
    <col min="3" max="3" width="8" style="15" customWidth="1"/>
    <col min="4" max="4" width="7.5" style="14" customWidth="1"/>
    <col min="5" max="5" width="13.83203125"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0.83203125" style="14"/>
    <col min="15" max="15" width="12.33203125" style="14" bestFit="1" customWidth="1"/>
    <col min="16" max="16" width="16.83203125" style="14" bestFit="1" customWidth="1"/>
    <col min="17" max="17" width="16.83203125" style="14" customWidth="1"/>
    <col min="18" max="18" width="17.16406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0.83203125"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5013</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6" t="s">
        <v>1004</v>
      </c>
      <c r="B2" s="4" t="str">
        <f>VLOOKUP(A2, PaperMeta!A$1:O$750, 6,FALSE)</f>
        <v>Children Prioritize Humans Over Animals Less Than Adults Do</v>
      </c>
      <c r="C2" s="15">
        <f>VLOOKUP(A2, PaperMeta!A$1:O$750, 2,FALSE)</f>
        <v>1</v>
      </c>
      <c r="D2" s="16">
        <v>1</v>
      </c>
      <c r="E2" s="20" t="s">
        <v>5021</v>
      </c>
      <c r="F2" s="16">
        <f>VLOOKUP($A2, ResearchPaper!$A$1:$L$750,11,FALSE)</f>
        <v>1</v>
      </c>
      <c r="G2" s="16">
        <f>VLOOKUP($A2, ResearchPaper!$A$1:$L$750,11,FALSE)</f>
        <v>1</v>
      </c>
      <c r="H2" s="16" t="s">
        <v>5022</v>
      </c>
      <c r="I2" s="16">
        <v>2</v>
      </c>
      <c r="J2" s="16">
        <v>2</v>
      </c>
      <c r="K2" s="16">
        <v>1</v>
      </c>
      <c r="L2" s="16">
        <f>IF(ISBLANK(I2),-1,INT(I2&gt;1))</f>
        <v>1</v>
      </c>
      <c r="M2" s="16" t="s">
        <v>5023</v>
      </c>
      <c r="N2" s="16">
        <f>IF(L2=1, K2,-1)</f>
        <v>1</v>
      </c>
      <c r="O2" s="16">
        <v>0</v>
      </c>
      <c r="P2" s="16">
        <v>0</v>
      </c>
      <c r="Q2" s="16">
        <v>0</v>
      </c>
      <c r="R2" s="16" cm="1">
        <f t="array" aca="1" ref="R2" ca="1">IF(P2&gt;0,INDIRECT(ADDRESS(MOD(ROW(O2)-1,1500)+1,P2,1,1,"rand_B")),IF(ISBLANK(P2),-1,0))</f>
        <v>0</v>
      </c>
      <c r="S2" s="16" cm="1">
        <f t="array" aca="1" ref="S2" ca="1">IF(AND(P2=0,O2&gt;0,Q2&gt;0),INDIRECT(ADDRESS(MOD(ROW(O2)-1,1500)+1,Q2,1,1,"rand_B")),IF(ISBLANK(Q2),-1,0))</f>
        <v>0</v>
      </c>
      <c r="T2" s="16">
        <f t="shared" ref="T2:T41" si="0">IF(O2&gt;0, IF(ISBLANK(P2),-1,INT(P2&gt;0)), -1)</f>
        <v>-1</v>
      </c>
      <c r="U2" s="16" t="s">
        <v>5024</v>
      </c>
      <c r="V2" s="16">
        <v>-1</v>
      </c>
      <c r="W2" s="16" t="s">
        <v>5024</v>
      </c>
      <c r="X2" s="16">
        <f>IF(T2=1, V2, -1)</f>
        <v>-1</v>
      </c>
      <c r="Y2" s="16">
        <f>IF(I2&gt;1,COMBIN(I2,2),0)</f>
        <v>1</v>
      </c>
      <c r="Z2" s="16">
        <v>1</v>
      </c>
      <c r="AA2" s="16">
        <v>0</v>
      </c>
      <c r="AB2" s="16" t="e" cm="1">
        <f t="array" aca="1" ref="AB2" ca="1">IF(Z2&gt;0,INDIRECT(ADDRESS(MOD(ROW(Y2)-1,1500)+1,Z2,1,1,"rand_C")),IF(ISBLANK(Z2),-1,0))</f>
        <v>#VALUE!</v>
      </c>
      <c r="AC2" s="16" cm="1">
        <f t="array" aca="1" ref="AC2" ca="1">IF(AND(Z2=0,Y2&gt;0, AA2&gt;0),INDIRECT(ADDRESS(MOD(ROW(Y2)-1,1500)+1,AA2,1,1,"rand_C")),IF(ISBLANK(AA2),-1,0))</f>
        <v>0</v>
      </c>
      <c r="AD2" s="16">
        <f t="shared" ref="AD2:AD41"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6" t="s">
        <v>1004</v>
      </c>
      <c r="B3" s="4" t="str">
        <f>VLOOKUP(A3, PaperMeta!A$1:O$750, 6,FALSE)</f>
        <v>Children Prioritize Humans Over Animals Less Than Adults Do</v>
      </c>
      <c r="C3" s="15">
        <f>VLOOKUP(A3, PaperMeta!A$1:O$750, 2,FALSE)</f>
        <v>1</v>
      </c>
      <c r="D3" s="16">
        <v>2</v>
      </c>
      <c r="E3" s="20" t="s">
        <v>5021</v>
      </c>
      <c r="F3" s="16">
        <f>VLOOKUP($A3, ResearchPaper!$A$1:$L$750,11,FALSE)</f>
        <v>1</v>
      </c>
      <c r="G3" s="16">
        <f>VLOOKUP($A3, ResearchPaper!$A$1:$L$750,11,FALSE)</f>
        <v>1</v>
      </c>
      <c r="H3" s="16" t="s">
        <v>5022</v>
      </c>
      <c r="I3" s="16">
        <v>2</v>
      </c>
      <c r="J3" s="16">
        <v>2</v>
      </c>
      <c r="K3" s="16">
        <v>1</v>
      </c>
      <c r="L3" s="16">
        <f t="shared" ref="L3:L41" si="2">IF(ISBLANK(I3),-1,INT(I3&gt;1))</f>
        <v>1</v>
      </c>
      <c r="M3" s="16" t="s">
        <v>5023</v>
      </c>
      <c r="N3" s="16">
        <f t="shared" ref="N3:N41" si="3">IF(L3=1, K3,-1)</f>
        <v>1</v>
      </c>
      <c r="O3" s="16">
        <v>0</v>
      </c>
      <c r="P3" s="16">
        <v>0</v>
      </c>
      <c r="Q3" s="16">
        <v>0</v>
      </c>
      <c r="R3" s="16" cm="1">
        <f t="array" aca="1" ref="R3" ca="1">IF(P3&gt;0,INDIRECT(ADDRESS(MOD(ROW(O3)-1,1500)+1,P3,1,1,"rand_B")),IF(ISBLANK(P3),-1,0))</f>
        <v>0</v>
      </c>
      <c r="S3" s="16" cm="1">
        <f t="array" aca="1" ref="S3" ca="1">IF(AND(P3=0,O3&gt;0,Q3&gt;0),INDIRECT(ADDRESS(MOD(ROW(O3)-1,1500)+1,Q3,1,1,"rand_B")),IF(ISBLANK(Q3),-1,0))</f>
        <v>0</v>
      </c>
      <c r="T3" s="16">
        <f t="shared" si="0"/>
        <v>-1</v>
      </c>
      <c r="U3" s="16" t="s">
        <v>5024</v>
      </c>
      <c r="V3" s="16">
        <v>-1</v>
      </c>
      <c r="W3" s="16" t="s">
        <v>5024</v>
      </c>
      <c r="X3" s="16">
        <f t="shared" ref="X3:X41" si="4">IF(T3=1, V3, -1)</f>
        <v>-1</v>
      </c>
      <c r="Y3" s="16">
        <f t="shared" ref="Y3:Y72" si="5">IF(I3&gt;1,COMBIN(I3,2),0)</f>
        <v>1</v>
      </c>
      <c r="Z3" s="16">
        <v>1</v>
      </c>
      <c r="AA3" s="16">
        <v>0</v>
      </c>
      <c r="AB3" s="16" t="e" cm="1">
        <f t="array" aca="1" ref="AB3" ca="1">IF(Z3&gt;0,INDIRECT(ADDRESS(MOD(ROW(Y3)-1,1500)+1,Z3,1,1,"rand_C")),IF(ISBLANK(Z3),-1,0))</f>
        <v>#VALUE!</v>
      </c>
      <c r="AC3" s="16" cm="1">
        <f t="array" aca="1" ref="AC3" ca="1">IF(AND(Z3=0,Y3&gt;0, AA3&gt;0),INDIRECT(ADDRESS(MOD(ROW(Y3)-1,1500)+1,AA3,1,1,"rand_C")),IF(ISBLANK(AA3),-1,0))</f>
        <v>0</v>
      </c>
      <c r="AD3" s="16">
        <f t="shared" si="1"/>
        <v>1</v>
      </c>
      <c r="AE3" s="16">
        <v>1</v>
      </c>
      <c r="AF3" s="16">
        <v>0</v>
      </c>
      <c r="AG3" s="16" t="s">
        <v>5024</v>
      </c>
      <c r="AH3" s="16">
        <f t="shared" ref="AH3:AH41" si="6">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6" t="s">
        <v>1008</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5022</v>
      </c>
      <c r="I4" s="16">
        <v>2</v>
      </c>
      <c r="J4" s="16">
        <v>2</v>
      </c>
      <c r="K4" s="16">
        <v>1</v>
      </c>
      <c r="L4" s="16">
        <f t="shared" si="2"/>
        <v>1</v>
      </c>
      <c r="M4" s="16" t="s">
        <v>5023</v>
      </c>
      <c r="N4" s="16">
        <f t="shared" si="3"/>
        <v>1</v>
      </c>
      <c r="O4" s="16">
        <v>0</v>
      </c>
      <c r="P4" s="16">
        <v>0</v>
      </c>
      <c r="Q4" s="16">
        <v>0</v>
      </c>
      <c r="R4" s="16" cm="1">
        <f t="array" aca="1" ref="R4" ca="1">IF(P4&gt;0,INDIRECT(ADDRESS(MOD(ROW(O4)-1,1500)+1,P4,1,1,"rand_B")),IF(ISBLANK(P4),-1,0))</f>
        <v>0</v>
      </c>
      <c r="S4" s="16" cm="1">
        <f t="array" aca="1" ref="S4" ca="1">IF(AND(P4=0,O4&gt;0,Q4&gt;0),INDIRECT(ADDRESS(MOD(ROW(O4)-1,1500)+1,Q4,1,1,"rand_B")),IF(ISBLANK(Q4),-1,0))</f>
        <v>0</v>
      </c>
      <c r="T4" s="16">
        <f t="shared" si="0"/>
        <v>-1</v>
      </c>
      <c r="U4" s="16" t="s">
        <v>5024</v>
      </c>
      <c r="V4" s="16">
        <v>-1</v>
      </c>
      <c r="W4" s="16" t="s">
        <v>5024</v>
      </c>
      <c r="X4" s="16">
        <f t="shared" si="4"/>
        <v>-1</v>
      </c>
      <c r="Y4" s="16">
        <f t="shared" si="5"/>
        <v>1</v>
      </c>
      <c r="Z4" s="16">
        <v>1</v>
      </c>
      <c r="AA4" s="16">
        <v>0</v>
      </c>
      <c r="AB4" s="16" t="e" cm="1">
        <f t="array" aca="1" ref="AB4" ca="1">IF(Z4&gt;0,INDIRECT(ADDRESS(MOD(ROW(Y4)-1,1500)+1,Z4,1,1,"rand_C")),IF(ISBLANK(Z4),-1,0))</f>
        <v>#VALUE!</v>
      </c>
      <c r="AC4" s="16" cm="1">
        <f t="array" aca="1" ref="AC4" ca="1">IF(AND(Z4=0,Y4&gt;0, AA4&gt;0),INDIRECT(ADDRESS(MOD(ROW(Y4)-1,1500)+1,AA4,1,1,"rand_C")),IF(ISBLANK(AA4),-1,0))</f>
        <v>0</v>
      </c>
      <c r="AD4" s="16">
        <f t="shared" si="1"/>
        <v>1</v>
      </c>
      <c r="AE4" s="16">
        <v>1</v>
      </c>
      <c r="AF4" s="16">
        <v>1</v>
      </c>
      <c r="AG4" s="16" t="s">
        <v>5023</v>
      </c>
      <c r="AH4" s="16">
        <f t="shared" si="6"/>
        <v>1</v>
      </c>
      <c r="AI4" s="16">
        <v>-1</v>
      </c>
      <c r="AJ4" s="16">
        <v>-1</v>
      </c>
      <c r="AK4" s="16">
        <f t="shared" ref="AK4:AK41" si="7">IF(AI4=1,AJ4,-1)</f>
        <v>-1</v>
      </c>
      <c r="AL4" s="16">
        <v>-1</v>
      </c>
      <c r="AM4" s="16">
        <f t="shared" ref="AM4:AM41" si="8">IF(AND(NOT(ISBLANK(AI4)),AI4=0),AL4,-1)</f>
        <v>-1</v>
      </c>
      <c r="AN4" s="16">
        <f t="shared" ref="AN4:AN41" si="9">IF(AND(I4&gt;1, J4&gt;2), 1, IF(ISBLANK(I4),-1,0))</f>
        <v>0</v>
      </c>
      <c r="AO4" s="16">
        <v>-1</v>
      </c>
      <c r="AP4" s="16">
        <v>0</v>
      </c>
      <c r="AQ4" s="16">
        <v>0</v>
      </c>
      <c r="AR4" s="16" t="s">
        <v>5025</v>
      </c>
    </row>
    <row r="5" spans="1:44" s="20" customFormat="1" x14ac:dyDescent="0.2">
      <c r="A5" s="16" t="s">
        <v>1008</v>
      </c>
      <c r="B5" s="4" t="str">
        <f>VLOOKUP(A5, PaperMeta!A$1:O$750, 6,FALSE)</f>
        <v>Keeping an Eye on Effort: A Pupillometric Investigation of Effort and Effortlessness in Visual Word Recognition</v>
      </c>
      <c r="C5" s="15">
        <f>VLOOKUP(A5, PaperMeta!A$1:O$750, 2,FALSE)</f>
        <v>1</v>
      </c>
      <c r="D5" s="16">
        <v>1</v>
      </c>
      <c r="E5" s="20" t="s">
        <v>5026</v>
      </c>
      <c r="F5" s="16">
        <f>VLOOKUP($A5, ResearchPaper!$A$1:$L$750,11,FALSE)</f>
        <v>1</v>
      </c>
      <c r="G5" s="16">
        <f>VLOOKUP($A5, ResearchPaper!$A$1:$L$750,11,FALSE)</f>
        <v>1</v>
      </c>
      <c r="H5" s="16" t="s">
        <v>5022</v>
      </c>
      <c r="I5" s="16">
        <v>2</v>
      </c>
      <c r="J5" s="16">
        <v>2</v>
      </c>
      <c r="K5" s="16">
        <v>1</v>
      </c>
      <c r="L5" s="16">
        <f t="shared" si="2"/>
        <v>1</v>
      </c>
      <c r="M5" s="16" t="s">
        <v>5023</v>
      </c>
      <c r="N5" s="16">
        <f t="shared" si="3"/>
        <v>1</v>
      </c>
      <c r="O5" s="16">
        <v>0</v>
      </c>
      <c r="P5" s="16">
        <v>0</v>
      </c>
      <c r="Q5" s="16">
        <v>0</v>
      </c>
      <c r="R5" s="16" cm="1">
        <f t="array" aca="1" ref="R5" ca="1">IF(P5&gt;0,INDIRECT(ADDRESS(MOD(ROW(O5)-1,1500)+1,P5,1,1,"rand_B")),IF(ISBLANK(P5),-1,0))</f>
        <v>0</v>
      </c>
      <c r="S5" s="16" cm="1">
        <f t="array" aca="1" ref="S5" ca="1">IF(AND(P5=0,O5&gt;0,Q5&gt;0),INDIRECT(ADDRESS(MOD(ROW(O5)-1,1500)+1,Q5,1,1,"rand_B")),IF(ISBLANK(Q5),-1,0))</f>
        <v>0</v>
      </c>
      <c r="T5" s="16">
        <f t="shared" si="0"/>
        <v>-1</v>
      </c>
      <c r="U5" s="16" t="s">
        <v>5024</v>
      </c>
      <c r="V5" s="16">
        <v>-1</v>
      </c>
      <c r="W5" s="16" t="s">
        <v>5024</v>
      </c>
      <c r="X5" s="16">
        <f>IF(T5=1, V5, -1)</f>
        <v>-1</v>
      </c>
      <c r="Y5" s="16">
        <f t="shared" si="5"/>
        <v>1</v>
      </c>
      <c r="Z5" s="16">
        <v>1</v>
      </c>
      <c r="AA5" s="16">
        <v>0</v>
      </c>
      <c r="AB5" s="16" t="e" cm="1">
        <f t="array" aca="1" ref="AB5" ca="1">IF(Z5&gt;0,INDIRECT(ADDRESS(MOD(ROW(Y5)-1,1500)+1,Z5,1,1,"rand_C")),IF(ISBLANK(Z5),-1,0))</f>
        <v>#VALUE!</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6" t="s">
        <v>1008</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5022</v>
      </c>
      <c r="I6" s="16">
        <v>2</v>
      </c>
      <c r="J6" s="16">
        <v>2</v>
      </c>
      <c r="K6" s="16">
        <v>1</v>
      </c>
      <c r="L6" s="16">
        <f t="shared" si="2"/>
        <v>1</v>
      </c>
      <c r="M6" s="16" t="s">
        <v>5023</v>
      </c>
      <c r="N6" s="16">
        <f t="shared" si="3"/>
        <v>1</v>
      </c>
      <c r="O6" s="16">
        <v>0</v>
      </c>
      <c r="P6" s="16">
        <v>0</v>
      </c>
      <c r="Q6" s="16">
        <v>0</v>
      </c>
      <c r="R6" s="16" cm="1">
        <f t="array" aca="1" ref="R6" ca="1">IF(P6&gt;0,INDIRECT(ADDRESS(MOD(ROW(O6)-1,1500)+1,P6,1,1,"rand_B")),IF(ISBLANK(P6),-1,0))</f>
        <v>0</v>
      </c>
      <c r="S6" s="16" cm="1">
        <f t="array" aca="1" ref="S6" ca="1">IF(AND(P6=0,O6&gt;0,Q6&gt;0),INDIRECT(ADDRESS(MOD(ROW(O6)-1,1500)+1,Q6,1,1,"rand_B")),IF(ISBLANK(Q6),-1,0))</f>
        <v>0</v>
      </c>
      <c r="T6" s="16">
        <f t="shared" ref="T6:T11" si="10">IF(O6&gt;0, IF(ISBLANK(P6),-1,INT(P6&gt;0)), -1)</f>
        <v>-1</v>
      </c>
      <c r="U6" s="16" t="s">
        <v>5024</v>
      </c>
      <c r="V6" s="16">
        <v>-1</v>
      </c>
      <c r="W6" s="16" t="s">
        <v>5024</v>
      </c>
      <c r="X6" s="16">
        <f>IF(T6=1, V6, -1)</f>
        <v>-1</v>
      </c>
      <c r="Y6" s="16">
        <f t="shared" si="5"/>
        <v>1</v>
      </c>
      <c r="Z6" s="16">
        <v>0</v>
      </c>
      <c r="AA6" s="16">
        <v>1</v>
      </c>
      <c r="AB6" s="16" cm="1">
        <f t="array" aca="1" ref="AB6" ca="1">IF(Z6&gt;0,INDIRECT(ADDRESS(MOD(ROW(Y6)-1,1500)+1,Z6,1,1,"rand_C")),IF(ISBLANK(Z6),-1,0))</f>
        <v>0</v>
      </c>
      <c r="AC6" s="16" t="e" cm="1">
        <f t="array" aca="1" ref="AC6" ca="1">IF(AND(Z6=0,Y6&gt;0, AA6&gt;0),INDIRECT(ADDRESS(MOD(ROW(Y6)-1,1500)+1,AA6,1,1,"rand_C")),IF(ISBLANK(AA6),-1,0))</f>
        <v>#VALUE!</v>
      </c>
      <c r="AD6" s="16">
        <f t="shared" ref="AD6:AD12" si="11">IF(AND(Y6&gt;0,NOT(ISBLANK(Y6))), INT(Z6&gt;0), -1)</f>
        <v>0</v>
      </c>
      <c r="AE6" s="16">
        <v>1</v>
      </c>
      <c r="AF6" s="16">
        <v>0</v>
      </c>
      <c r="AG6" s="16" t="s">
        <v>5024</v>
      </c>
      <c r="AH6" s="16">
        <f t="shared" si="6"/>
        <v>-1</v>
      </c>
      <c r="AI6" s="16">
        <v>-1</v>
      </c>
      <c r="AJ6" s="16">
        <v>-1</v>
      </c>
      <c r="AK6" s="16">
        <f t="shared" ref="AK6" si="12">IF(AI6=1,AJ6,-1)</f>
        <v>-1</v>
      </c>
      <c r="AL6" s="16">
        <v>-1</v>
      </c>
      <c r="AM6" s="16">
        <f t="shared" ref="AM6" si="13">IF(AND(NOT(ISBLANK(AI6)),AI6=0),AL6,-1)</f>
        <v>-1</v>
      </c>
      <c r="AN6" s="16">
        <f t="shared" ref="AN6" si="14">IF(AND(I6&gt;1, J6&gt;2), 1, IF(ISBLANK(I6),-1,0))</f>
        <v>0</v>
      </c>
      <c r="AO6" s="16">
        <v>-1</v>
      </c>
      <c r="AP6" s="16">
        <v>0</v>
      </c>
      <c r="AQ6" s="16">
        <v>0</v>
      </c>
      <c r="AR6" s="16" t="s">
        <v>5025</v>
      </c>
    </row>
    <row r="7" spans="1:44" s="20" customFormat="1" x14ac:dyDescent="0.2">
      <c r="A7" s="16" t="s">
        <v>1008</v>
      </c>
      <c r="B7" s="4" t="str">
        <f>VLOOKUP(A7, PaperMeta!A$1:O$750, 6,FALSE)</f>
        <v>Keeping an Eye on Effort: A Pupillometric Investigation of Effort and Effortlessness in Visual Word Recognition</v>
      </c>
      <c r="C7" s="15">
        <f>VLOOKUP(A7, PaperMeta!A$1:O$750, 2,FALSE)</f>
        <v>1</v>
      </c>
      <c r="D7" s="16">
        <v>1</v>
      </c>
      <c r="E7" s="20" t="s">
        <v>5030</v>
      </c>
      <c r="F7" s="16">
        <f>VLOOKUP($A7, ResearchPaper!$A$1:$L$750,11,FALSE)</f>
        <v>1</v>
      </c>
      <c r="G7" s="16">
        <f>VLOOKUP($A7, ResearchPaper!$A$1:$L$750,11,FALSE)</f>
        <v>1</v>
      </c>
      <c r="H7" s="16" t="s">
        <v>5022</v>
      </c>
      <c r="I7" s="16">
        <v>2</v>
      </c>
      <c r="J7" s="16">
        <v>2</v>
      </c>
      <c r="K7" s="16">
        <v>1</v>
      </c>
      <c r="L7" s="16">
        <f t="shared" si="2"/>
        <v>1</v>
      </c>
      <c r="M7" s="16" t="s">
        <v>5023</v>
      </c>
      <c r="N7" s="16">
        <f t="shared" si="3"/>
        <v>1</v>
      </c>
      <c r="O7" s="16">
        <v>0</v>
      </c>
      <c r="P7" s="16">
        <v>0</v>
      </c>
      <c r="Q7" s="16">
        <v>0</v>
      </c>
      <c r="R7" s="16" cm="1">
        <f t="array" aca="1" ref="R7" ca="1">IF(P7&gt;0,INDIRECT(ADDRESS(MOD(ROW(O7)-1,1500)+1,P7,1,1,"rand_B")),IF(ISBLANK(P7),-1,0))</f>
        <v>0</v>
      </c>
      <c r="S7" s="16" cm="1">
        <f t="array" aca="1" ref="S7" ca="1">IF(AND(P7=0,O7&gt;0,Q7&gt;0),INDIRECT(ADDRESS(MOD(ROW(O7)-1,1500)+1,Q7,1,1,"rand_B")),IF(ISBLANK(Q7),-1,0))</f>
        <v>0</v>
      </c>
      <c r="T7" s="16">
        <f t="shared" si="10"/>
        <v>-1</v>
      </c>
      <c r="U7" s="16" t="s">
        <v>5024</v>
      </c>
      <c r="V7" s="16">
        <v>-1</v>
      </c>
      <c r="W7" s="16" t="s">
        <v>5024</v>
      </c>
      <c r="X7" s="16">
        <f t="shared" si="4"/>
        <v>-1</v>
      </c>
      <c r="Y7" s="16">
        <f t="shared" si="5"/>
        <v>1</v>
      </c>
      <c r="Z7" s="16">
        <v>1</v>
      </c>
      <c r="AA7" s="16">
        <v>0</v>
      </c>
      <c r="AB7" s="16" t="e" cm="1">
        <f t="array" aca="1" ref="AB7" ca="1">IF(Z7&gt;0,INDIRECT(ADDRESS(MOD(ROW(Y7)-1,1500)+1,Z7,1,1,"rand_C")),IF(ISBLANK(Z7),-1,0))</f>
        <v>#VALUE!</v>
      </c>
      <c r="AC7" s="16" cm="1">
        <f t="array" aca="1" ref="AC7" ca="1">IF(AND(Z7=0,Y7&gt;0, AA7&gt;0),INDIRECT(ADDRESS(MOD(ROW(Y7)-1,1500)+1,AA7,1,1,"rand_C")),IF(ISBLANK(AA7),-1,0))</f>
        <v>0</v>
      </c>
      <c r="AD7" s="16">
        <f t="shared" si="1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6" t="s">
        <v>1008</v>
      </c>
      <c r="B8" s="4" t="str">
        <f>VLOOKUP(A8, PaperMeta!A$1:O$750, 6,FALSE)</f>
        <v>Keeping an Eye on Effort: A Pupillometric Investigation of Effort and Effortlessness in Visual Word Recognition</v>
      </c>
      <c r="C8" s="15">
        <f>VLOOKUP(A8, PaperMeta!A$1:O$750, 2,FALSE)</f>
        <v>1</v>
      </c>
      <c r="D8" s="16">
        <v>1</v>
      </c>
      <c r="E8" s="20" t="s">
        <v>5028</v>
      </c>
      <c r="F8" s="16">
        <f>VLOOKUP($A8, ResearchPaper!$A$1:$L$750,11,FALSE)</f>
        <v>1</v>
      </c>
      <c r="G8" s="16">
        <f>VLOOKUP($A8, ResearchPaper!$A$1:$L$750,11,FALSE)</f>
        <v>1</v>
      </c>
      <c r="H8" s="16" t="s">
        <v>5022</v>
      </c>
      <c r="I8" s="16">
        <v>2</v>
      </c>
      <c r="J8" s="16">
        <v>2</v>
      </c>
      <c r="K8" s="16">
        <v>1</v>
      </c>
      <c r="L8" s="16">
        <f t="shared" si="2"/>
        <v>1</v>
      </c>
      <c r="M8" s="16" t="s">
        <v>5023</v>
      </c>
      <c r="N8" s="16">
        <f t="shared" si="3"/>
        <v>1</v>
      </c>
      <c r="O8" s="16">
        <v>0</v>
      </c>
      <c r="P8" s="16">
        <v>0</v>
      </c>
      <c r="Q8" s="16">
        <v>0</v>
      </c>
      <c r="R8" s="16" cm="1">
        <f t="array" aca="1" ref="R8" ca="1">IF(P8&gt;0,INDIRECT(ADDRESS(MOD(ROW(O8)-1,1500)+1,P8,1,1,"rand_B")),IF(ISBLANK(P8),-1,0))</f>
        <v>0</v>
      </c>
      <c r="S8" s="16" cm="1">
        <f t="array" aca="1" ref="S8" ca="1">IF(AND(P8=0,O8&gt;0,Q8&gt;0),INDIRECT(ADDRESS(MOD(ROW(O8)-1,1500)+1,Q8,1,1,"rand_B")),IF(ISBLANK(Q8),-1,0))</f>
        <v>0</v>
      </c>
      <c r="T8" s="16">
        <f t="shared" si="10"/>
        <v>-1</v>
      </c>
      <c r="U8" s="16" t="s">
        <v>5024</v>
      </c>
      <c r="V8" s="16">
        <v>-1</v>
      </c>
      <c r="W8" s="16" t="s">
        <v>5024</v>
      </c>
      <c r="X8" s="16">
        <f t="shared" si="4"/>
        <v>-1</v>
      </c>
      <c r="Y8" s="16">
        <f t="shared" si="5"/>
        <v>1</v>
      </c>
      <c r="Z8" s="16">
        <v>1</v>
      </c>
      <c r="AA8" s="16">
        <v>0</v>
      </c>
      <c r="AB8" s="16" t="e" cm="1">
        <f t="array" aca="1" ref="AB8" ca="1">IF(Z8&gt;0,INDIRECT(ADDRESS(MOD(ROW(Y8)-1,1500)+1,Z8,1,1,"rand_C")),IF(ISBLANK(Z8),-1,0))</f>
        <v>#VALUE!</v>
      </c>
      <c r="AC8" s="16" cm="1">
        <f t="array" aca="1" ref="AC8" ca="1">IF(AND(Z8=0,Y8&gt;0, AA8&gt;0),INDIRECT(ADDRESS(MOD(ROW(Y8)-1,1500)+1,AA8,1,1,"rand_C")),IF(ISBLANK(AA8),-1,0))</f>
        <v>0</v>
      </c>
      <c r="AD8" s="16">
        <f t="shared" si="1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6" t="s">
        <v>1008</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5022</v>
      </c>
      <c r="I9" s="16">
        <v>2</v>
      </c>
      <c r="J9" s="16">
        <v>2</v>
      </c>
      <c r="K9" s="16">
        <v>1</v>
      </c>
      <c r="L9" s="16">
        <f t="shared" si="2"/>
        <v>1</v>
      </c>
      <c r="M9" s="16" t="s">
        <v>5023</v>
      </c>
      <c r="N9" s="16">
        <f t="shared" si="3"/>
        <v>1</v>
      </c>
      <c r="O9" s="16">
        <v>0</v>
      </c>
      <c r="P9" s="16">
        <v>0</v>
      </c>
      <c r="Q9" s="16">
        <v>0</v>
      </c>
      <c r="R9" s="16" cm="1">
        <f t="array" aca="1" ref="R9" ca="1">IF(P9&gt;0,INDIRECT(ADDRESS(MOD(ROW(O9)-1,1500)+1,P9,1,1,"rand_B")),IF(ISBLANK(P9),-1,0))</f>
        <v>0</v>
      </c>
      <c r="S9" s="16" cm="1">
        <f t="array" aca="1" ref="S9" ca="1">IF(AND(P9=0,O9&gt;0,Q9&gt;0),INDIRECT(ADDRESS(MOD(ROW(O9)-1,1500)+1,Q9,1,1,"rand_B")),IF(ISBLANK(Q9),-1,0))</f>
        <v>0</v>
      </c>
      <c r="T9" s="16">
        <f t="shared" si="10"/>
        <v>-1</v>
      </c>
      <c r="U9" s="16" t="s">
        <v>5024</v>
      </c>
      <c r="V9" s="16">
        <v>-1</v>
      </c>
      <c r="W9" s="16" t="s">
        <v>5024</v>
      </c>
      <c r="X9" s="16">
        <f t="shared" si="4"/>
        <v>-1</v>
      </c>
      <c r="Y9" s="16">
        <f t="shared" si="5"/>
        <v>1</v>
      </c>
      <c r="Z9" s="16">
        <v>1</v>
      </c>
      <c r="AA9" s="16">
        <v>0</v>
      </c>
      <c r="AB9" s="16" t="e" cm="1">
        <f t="array" aca="1" ref="AB9" ca="1">IF(Z9&gt;0,INDIRECT(ADDRESS(MOD(ROW(Y9)-1,1500)+1,Z9,1,1,"rand_C")),IF(ISBLANK(Z9),-1,0))</f>
        <v>#VALUE!</v>
      </c>
      <c r="AC9" s="16" cm="1">
        <f t="array" aca="1" ref="AC9" ca="1">IF(AND(Z9=0,Y9&gt;0, AA9&gt;0),INDIRECT(ADDRESS(MOD(ROW(Y9)-1,1500)+1,AA9,1,1,"rand_C")),IF(ISBLANK(AA9),-1,0))</f>
        <v>0</v>
      </c>
      <c r="AD9" s="16">
        <f t="shared" si="1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6" t="s">
        <v>1008</v>
      </c>
      <c r="B10" s="4" t="str">
        <f>VLOOKUP(A10, PaperMeta!A$1:O$750, 6,FALSE)</f>
        <v>Keeping an Eye on Effort: A Pupillometric Investigation of Effort and Effortlessness in Visual Word Recognition</v>
      </c>
      <c r="C10" s="15">
        <f>VLOOKUP(A10, PaperMeta!A$1:O$750, 2,FALSE)</f>
        <v>1</v>
      </c>
      <c r="D10" s="16">
        <v>2</v>
      </c>
      <c r="E10" s="20" t="s">
        <v>5026</v>
      </c>
      <c r="F10" s="16">
        <f>VLOOKUP($A10, ResearchPaper!$A$1:$L$750,11,FALSE)</f>
        <v>1</v>
      </c>
      <c r="G10" s="16">
        <f>VLOOKUP($A10, ResearchPaper!$A$1:$L$750,11,FALSE)</f>
        <v>1</v>
      </c>
      <c r="H10" s="16" t="s">
        <v>5022</v>
      </c>
      <c r="I10" s="16">
        <v>2</v>
      </c>
      <c r="J10" s="16">
        <v>2</v>
      </c>
      <c r="K10" s="16">
        <v>1</v>
      </c>
      <c r="L10" s="16">
        <f t="shared" si="2"/>
        <v>1</v>
      </c>
      <c r="M10" s="16" t="s">
        <v>5023</v>
      </c>
      <c r="N10" s="16">
        <f t="shared" si="3"/>
        <v>1</v>
      </c>
      <c r="O10" s="16">
        <v>0</v>
      </c>
      <c r="P10" s="16">
        <v>0</v>
      </c>
      <c r="Q10" s="16">
        <v>0</v>
      </c>
      <c r="R10" s="16" cm="1">
        <f t="array" aca="1" ref="R10" ca="1">IF(P10&gt;0,INDIRECT(ADDRESS(MOD(ROW(O10)-1,1500)+1,P10,1,1,"rand_B")),IF(ISBLANK(P10),-1,0))</f>
        <v>0</v>
      </c>
      <c r="S10" s="16" cm="1">
        <f t="array" aca="1" ref="S10" ca="1">IF(AND(P10=0,O10&gt;0,Q10&gt;0),INDIRECT(ADDRESS(MOD(ROW(O10)-1,1500)+1,Q10,1,1,"rand_B")),IF(ISBLANK(Q10),-1,0))</f>
        <v>0</v>
      </c>
      <c r="T10" s="16">
        <f t="shared" si="10"/>
        <v>-1</v>
      </c>
      <c r="U10" s="16" t="s">
        <v>5024</v>
      </c>
      <c r="V10" s="16">
        <v>-1</v>
      </c>
      <c r="W10" s="16" t="s">
        <v>5024</v>
      </c>
      <c r="X10" s="16">
        <f>IF(T10=1, V10, -1)</f>
        <v>-1</v>
      </c>
      <c r="Y10" s="16">
        <f t="shared" si="5"/>
        <v>1</v>
      </c>
      <c r="Z10" s="16">
        <v>1</v>
      </c>
      <c r="AA10" s="16">
        <v>0</v>
      </c>
      <c r="AB10" s="16" t="e" cm="1">
        <f t="array" aca="1" ref="AB10" ca="1">IF(Z10&gt;0,INDIRECT(ADDRESS(MOD(ROW(Y10)-1,1500)+1,Z10,1,1,"rand_C")),IF(ISBLANK(Z10),-1,0))</f>
        <v>#VALUE!</v>
      </c>
      <c r="AC10" s="16" cm="1">
        <f t="array" aca="1" ref="AC10" ca="1">IF(AND(Z10=0,Y10&gt;0, AA10&gt;0),INDIRECT(ADDRESS(MOD(ROW(Y10)-1,1500)+1,AA10,1,1,"rand_C")),IF(ISBLANK(AA10),-1,0))</f>
        <v>0</v>
      </c>
      <c r="AD10" s="16">
        <f t="shared" si="11"/>
        <v>1</v>
      </c>
      <c r="AE10" s="16">
        <v>1</v>
      </c>
      <c r="AF10" s="16">
        <v>1</v>
      </c>
      <c r="AG10" s="16" t="s">
        <v>5023</v>
      </c>
      <c r="AH10" s="16">
        <f t="shared" si="6"/>
        <v>1</v>
      </c>
      <c r="AI10" s="16">
        <v>-1</v>
      </c>
      <c r="AJ10" s="16">
        <v>-1</v>
      </c>
      <c r="AK10" s="16">
        <f t="shared" ref="AK10" si="15">IF(AI10=1,AJ10,-1)</f>
        <v>-1</v>
      </c>
      <c r="AL10" s="16">
        <v>-1</v>
      </c>
      <c r="AM10" s="16">
        <f t="shared" ref="AM10" si="16">IF(AND(NOT(ISBLANK(AI10)),AI10=0),AL10,-1)</f>
        <v>-1</v>
      </c>
      <c r="AN10" s="16">
        <f>IF(AND(I10&gt;1, J10&gt;2), 1, IF(ISBLANK(I10),-1,0))</f>
        <v>0</v>
      </c>
      <c r="AO10" s="16">
        <v>-1</v>
      </c>
      <c r="AP10" s="16">
        <v>0</v>
      </c>
      <c r="AQ10" s="16">
        <v>0</v>
      </c>
      <c r="AR10" s="16" t="s">
        <v>5025</v>
      </c>
    </row>
    <row r="11" spans="1:44" s="20" customFormat="1" x14ac:dyDescent="0.2">
      <c r="A11" s="16" t="s">
        <v>1008</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5022</v>
      </c>
      <c r="I11" s="16">
        <v>2</v>
      </c>
      <c r="J11" s="16">
        <v>2</v>
      </c>
      <c r="K11" s="16">
        <v>1</v>
      </c>
      <c r="L11" s="16">
        <f t="shared" si="2"/>
        <v>1</v>
      </c>
      <c r="M11" s="16" t="s">
        <v>5023</v>
      </c>
      <c r="N11" s="16">
        <f t="shared" si="3"/>
        <v>1</v>
      </c>
      <c r="O11" s="16">
        <v>0</v>
      </c>
      <c r="P11" s="16">
        <v>0</v>
      </c>
      <c r="Q11" s="16">
        <v>0</v>
      </c>
      <c r="R11" s="16" cm="1">
        <f t="array" aca="1" ref="R11" ca="1">IF(P11&gt;0,INDIRECT(ADDRESS(MOD(ROW(O11)-1,1500)+1,P11,1,1,"rand_B")),IF(ISBLANK(P11),-1,0))</f>
        <v>0</v>
      </c>
      <c r="S11" s="16" cm="1">
        <f t="array" aca="1" ref="S11" ca="1">IF(AND(P11=0,O11&gt;0,Q11&gt;0),INDIRECT(ADDRESS(MOD(ROW(O11)-1,1500)+1,Q11,1,1,"rand_B")),IF(ISBLANK(Q11),-1,0))</f>
        <v>0</v>
      </c>
      <c r="T11" s="16">
        <f t="shared" si="10"/>
        <v>-1</v>
      </c>
      <c r="U11" s="16" t="s">
        <v>5024</v>
      </c>
      <c r="V11" s="16">
        <v>-1</v>
      </c>
      <c r="W11" s="16" t="s">
        <v>5024</v>
      </c>
      <c r="X11" s="16">
        <f t="shared" si="4"/>
        <v>-1</v>
      </c>
      <c r="Y11" s="16">
        <f t="shared" si="5"/>
        <v>1</v>
      </c>
      <c r="Z11" s="16">
        <v>1</v>
      </c>
      <c r="AA11" s="16">
        <v>0</v>
      </c>
      <c r="AB11" s="16" t="e" cm="1">
        <f t="array" aca="1" ref="AB11" ca="1">IF(Z11&gt;0,INDIRECT(ADDRESS(MOD(ROW(Y11)-1,1500)+1,Z11,1,1,"rand_C")),IF(ISBLANK(Z11),-1,0))</f>
        <v>#VALUE!</v>
      </c>
      <c r="AC11" s="16" cm="1">
        <f t="array" aca="1" ref="AC11" ca="1">IF(AND(Z11=0,Y11&gt;0, AA11&gt;0),INDIRECT(ADDRESS(MOD(ROW(Y11)-1,1500)+1,AA11,1,1,"rand_C")),IF(ISBLANK(AA11),-1,0))</f>
        <v>0</v>
      </c>
      <c r="AD11" s="16">
        <f t="shared" si="11"/>
        <v>1</v>
      </c>
      <c r="AE11" s="16">
        <v>1</v>
      </c>
      <c r="AF11" s="16">
        <v>1</v>
      </c>
      <c r="AG11" s="16" t="s">
        <v>5023</v>
      </c>
      <c r="AH11" s="16">
        <f t="shared" si="6"/>
        <v>1</v>
      </c>
      <c r="AI11" s="16">
        <v>-1</v>
      </c>
      <c r="AJ11" s="16">
        <v>-1</v>
      </c>
      <c r="AK11" s="16">
        <f t="shared" si="7"/>
        <v>-1</v>
      </c>
      <c r="AL11" s="16">
        <v>-1</v>
      </c>
      <c r="AM11" s="16">
        <f t="shared" si="8"/>
        <v>-1</v>
      </c>
      <c r="AN11" s="16">
        <f>IF(AND(I11&gt;1, J11&gt;2), 1, IF(ISBLANK(I11),-1,0))</f>
        <v>0</v>
      </c>
      <c r="AO11" s="16">
        <v>-1</v>
      </c>
      <c r="AP11" s="16">
        <v>0</v>
      </c>
      <c r="AQ11" s="16">
        <v>0</v>
      </c>
      <c r="AR11" s="16" t="s">
        <v>5025</v>
      </c>
    </row>
    <row r="12" spans="1:44" s="20" customFormat="1" x14ac:dyDescent="0.2">
      <c r="A12" s="16" t="s">
        <v>1008</v>
      </c>
      <c r="B12" s="4" t="str">
        <f>VLOOKUP(A12, PaperMeta!A$1:O$750, 6,FALSE)</f>
        <v>Keeping an Eye on Effort: A Pupillometric Investigation of Effort and Effortlessness in Visual Word Recognition</v>
      </c>
      <c r="C12" s="15">
        <f>VLOOKUP(A12, PaperMeta!A$1:O$750, 2,FALSE)</f>
        <v>1</v>
      </c>
      <c r="D12" s="16">
        <v>2</v>
      </c>
      <c r="E12" s="20" t="s">
        <v>5031</v>
      </c>
      <c r="F12" s="16">
        <f>VLOOKUP($A12, ResearchPaper!$A$1:$L$750,11,FALSE)</f>
        <v>1</v>
      </c>
      <c r="G12" s="16">
        <f>VLOOKUP($A12, ResearchPaper!$A$1:$L$750,11,FALSE)</f>
        <v>1</v>
      </c>
      <c r="H12" s="16" t="s">
        <v>5022</v>
      </c>
      <c r="I12" s="16">
        <v>2</v>
      </c>
      <c r="J12" s="16">
        <v>2</v>
      </c>
      <c r="K12" s="16">
        <v>1</v>
      </c>
      <c r="L12" s="16">
        <f t="shared" si="2"/>
        <v>1</v>
      </c>
      <c r="M12" s="16" t="s">
        <v>5023</v>
      </c>
      <c r="N12" s="16">
        <f t="shared" si="3"/>
        <v>1</v>
      </c>
      <c r="O12" s="16">
        <v>0</v>
      </c>
      <c r="P12" s="16">
        <v>0</v>
      </c>
      <c r="Q12" s="16">
        <v>0</v>
      </c>
      <c r="R12" s="16" cm="1">
        <f t="array" aca="1" ref="R12" ca="1">IF(P12&gt;0,INDIRECT(ADDRESS(MOD(ROW(O12)-1,1500)+1,P12,1,1,"rand_B")),IF(ISBLANK(P12),-1,0))</f>
        <v>0</v>
      </c>
      <c r="S12" s="16" cm="1">
        <f t="array" aca="1" ref="S12" ca="1">IF(AND(P12=0,O12&gt;0,Q12&gt;0),INDIRECT(ADDRESS(MOD(ROW(O12)-1,1500)+1,Q12,1,1,"rand_B")),IF(ISBLANK(Q12),-1,0))</f>
        <v>0</v>
      </c>
      <c r="T12" s="16">
        <f t="shared" si="0"/>
        <v>-1</v>
      </c>
      <c r="U12" s="16" t="s">
        <v>5024</v>
      </c>
      <c r="V12" s="16">
        <v>-1</v>
      </c>
      <c r="W12" s="16" t="s">
        <v>5024</v>
      </c>
      <c r="X12" s="16">
        <f t="shared" si="4"/>
        <v>-1</v>
      </c>
      <c r="Y12" s="16">
        <f t="shared" si="5"/>
        <v>1</v>
      </c>
      <c r="Z12" s="16">
        <v>1</v>
      </c>
      <c r="AA12" s="16">
        <v>0</v>
      </c>
      <c r="AB12" s="16" t="e" cm="1">
        <f t="array" aca="1" ref="AB12" ca="1">IF(Z12&gt;0,INDIRECT(ADDRESS(MOD(ROW(Y12)-1,1500)+1,Z12,1,1,"rand_C")),IF(ISBLANK(Z12),-1,0))</f>
        <v>#VALUE!</v>
      </c>
      <c r="AC12" s="16" cm="1">
        <f t="array" aca="1" ref="AC12" ca="1">IF(AND(Z12=0,Y12&gt;0, AA12&gt;0),INDIRECT(ADDRESS(MOD(ROW(Y12)-1,1500)+1,AA12,1,1,"rand_C")),IF(ISBLANK(AA12),-1,0))</f>
        <v>0</v>
      </c>
      <c r="AD12" s="16">
        <f t="shared" si="11"/>
        <v>1</v>
      </c>
      <c r="AE12" s="16">
        <v>1</v>
      </c>
      <c r="AF12" s="16">
        <v>1</v>
      </c>
      <c r="AG12" s="16" t="s">
        <v>5023</v>
      </c>
      <c r="AH12" s="16">
        <f t="shared" si="6"/>
        <v>1</v>
      </c>
      <c r="AI12" s="16">
        <v>-1</v>
      </c>
      <c r="AJ12" s="16">
        <v>-1</v>
      </c>
      <c r="AK12" s="16">
        <f t="shared" si="7"/>
        <v>-1</v>
      </c>
      <c r="AL12" s="16">
        <v>-1</v>
      </c>
      <c r="AM12" s="16">
        <f t="shared" si="8"/>
        <v>-1</v>
      </c>
      <c r="AN12" s="16">
        <f t="shared" si="9"/>
        <v>0</v>
      </c>
      <c r="AO12" s="16">
        <v>-1</v>
      </c>
      <c r="AP12" s="16">
        <v>0</v>
      </c>
      <c r="AQ12" s="16">
        <v>0</v>
      </c>
      <c r="AR12" s="16" t="s">
        <v>5025</v>
      </c>
    </row>
    <row r="13" spans="1:44" s="20" customFormat="1" x14ac:dyDescent="0.2">
      <c r="A13" s="16" t="s">
        <v>1008</v>
      </c>
      <c r="B13" s="4" t="str">
        <f>VLOOKUP(A13, PaperMeta!A$1:O$750, 6,FALSE)</f>
        <v>Keeping an Eye on Effort: A Pupillometric Investigation of Effort and Effortlessness in Visual Word Recognition</v>
      </c>
      <c r="C13" s="15">
        <f>VLOOKUP(A13, PaperMeta!A$1:O$750, 2,FALSE)</f>
        <v>1</v>
      </c>
      <c r="D13" s="16">
        <v>2</v>
      </c>
      <c r="E13" s="20" t="s">
        <v>5028</v>
      </c>
      <c r="F13" s="16">
        <f>VLOOKUP($A13, ResearchPaper!$A$1:$L$750,11,FALSE)</f>
        <v>1</v>
      </c>
      <c r="G13" s="16">
        <f>VLOOKUP($A13, ResearchPaper!$A$1:$L$750,11,FALSE)</f>
        <v>1</v>
      </c>
      <c r="H13" s="16" t="s">
        <v>5022</v>
      </c>
      <c r="I13" s="16">
        <v>2</v>
      </c>
      <c r="J13" s="16">
        <v>2</v>
      </c>
      <c r="K13" s="16">
        <v>1</v>
      </c>
      <c r="L13" s="16">
        <f t="shared" si="2"/>
        <v>1</v>
      </c>
      <c r="M13" s="16" t="s">
        <v>5023</v>
      </c>
      <c r="N13" s="16">
        <f t="shared" si="3"/>
        <v>1</v>
      </c>
      <c r="O13" s="16">
        <v>0</v>
      </c>
      <c r="P13" s="16">
        <v>0</v>
      </c>
      <c r="Q13" s="16">
        <v>0</v>
      </c>
      <c r="R13" s="16" cm="1">
        <f t="array" aca="1" ref="R13" ca="1">IF(P13&gt;0,INDIRECT(ADDRESS(MOD(ROW(O13)-1,1500)+1,P13,1,1,"rand_B")),IF(ISBLANK(P13),-1,0))</f>
        <v>0</v>
      </c>
      <c r="S13" s="16" cm="1">
        <f t="array" aca="1" ref="S13" ca="1">IF(AND(P13=0,O13&gt;0,Q13&gt;0),INDIRECT(ADDRESS(MOD(ROW(O13)-1,1500)+1,Q13,1,1,"rand_B")),IF(ISBLANK(Q13),-1,0))</f>
        <v>0</v>
      </c>
      <c r="T13" s="16">
        <f t="shared" si="0"/>
        <v>-1</v>
      </c>
      <c r="U13" s="16" t="s">
        <v>5024</v>
      </c>
      <c r="V13" s="16">
        <v>-1</v>
      </c>
      <c r="W13" s="16" t="s">
        <v>5024</v>
      </c>
      <c r="X13" s="16">
        <f t="shared" si="4"/>
        <v>-1</v>
      </c>
      <c r="Y13" s="16">
        <f t="shared" si="5"/>
        <v>1</v>
      </c>
      <c r="Z13" s="16">
        <v>0</v>
      </c>
      <c r="AA13" s="16">
        <v>1</v>
      </c>
      <c r="AB13" s="16" cm="1">
        <f t="array" aca="1" ref="AB13" ca="1">IF(Z13&gt;0,INDIRECT(ADDRESS(MOD(ROW(Y13)-1,1500)+1,Z13,1,1,"rand_C")),IF(ISBLANK(Z13),-1,0))</f>
        <v>0</v>
      </c>
      <c r="AC13" s="16" t="e" cm="1">
        <f t="array" aca="1" ref="AC13" ca="1">IF(AND(Z13=0,Y13&gt;0, AA13&gt;0),INDIRECT(ADDRESS(MOD(ROW(Y13)-1,1500)+1,AA13,1,1,"rand_C")),IF(ISBLANK(AA13),-1,0))</f>
        <v>#VALUE!</v>
      </c>
      <c r="AD13" s="16">
        <f t="shared" si="1"/>
        <v>0</v>
      </c>
      <c r="AE13" s="16">
        <v>1</v>
      </c>
      <c r="AF13" s="16">
        <v>0</v>
      </c>
      <c r="AG13" s="16" t="s">
        <v>5024</v>
      </c>
      <c r="AH13" s="16">
        <f t="shared" si="6"/>
        <v>-1</v>
      </c>
      <c r="AI13" s="16">
        <v>-1</v>
      </c>
      <c r="AJ13" s="16">
        <v>-1</v>
      </c>
      <c r="AK13" s="16">
        <f t="shared" si="7"/>
        <v>-1</v>
      </c>
      <c r="AL13" s="16">
        <v>-1</v>
      </c>
      <c r="AM13" s="16">
        <f t="shared" si="8"/>
        <v>-1</v>
      </c>
      <c r="AN13" s="16">
        <f t="shared" si="9"/>
        <v>0</v>
      </c>
      <c r="AO13" s="16">
        <v>-1</v>
      </c>
      <c r="AP13" s="16">
        <v>0</v>
      </c>
      <c r="AQ13" s="16">
        <v>0</v>
      </c>
      <c r="AR13" s="16" t="s">
        <v>5025</v>
      </c>
    </row>
    <row r="14" spans="1:44" s="20" customFormat="1" x14ac:dyDescent="0.2">
      <c r="A14" s="16" t="s">
        <v>1008</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5022</v>
      </c>
      <c r="I14" s="16">
        <v>2</v>
      </c>
      <c r="J14" s="16">
        <v>2</v>
      </c>
      <c r="K14" s="16">
        <v>1</v>
      </c>
      <c r="L14" s="16">
        <f t="shared" si="2"/>
        <v>1</v>
      </c>
      <c r="M14" s="16" t="s">
        <v>5023</v>
      </c>
      <c r="N14" s="16">
        <f t="shared" si="3"/>
        <v>1</v>
      </c>
      <c r="O14" s="16">
        <v>0</v>
      </c>
      <c r="P14" s="16">
        <v>0</v>
      </c>
      <c r="Q14" s="16">
        <v>0</v>
      </c>
      <c r="R14" s="16" cm="1">
        <f t="array" aca="1" ref="R14" ca="1">IF(P14&gt;0,INDIRECT(ADDRESS(MOD(ROW(O14)-1,1500)+1,P14,1,1,"rand_B")),IF(ISBLANK(P14),-1,0))</f>
        <v>0</v>
      </c>
      <c r="S14" s="16" cm="1">
        <f t="array" aca="1" ref="S14" ca="1">IF(AND(P14=0,O14&gt;0,Q14&gt;0),INDIRECT(ADDRESS(MOD(ROW(O14)-1,1500)+1,Q14,1,1,"rand_B")),IF(ISBLANK(Q14),-1,0))</f>
        <v>0</v>
      </c>
      <c r="T14" s="16">
        <f t="shared" si="0"/>
        <v>-1</v>
      </c>
      <c r="U14" s="16" t="s">
        <v>5024</v>
      </c>
      <c r="V14" s="16">
        <v>-1</v>
      </c>
      <c r="W14" s="16" t="s">
        <v>5024</v>
      </c>
      <c r="X14" s="16">
        <f t="shared" si="4"/>
        <v>-1</v>
      </c>
      <c r="Y14" s="16">
        <f t="shared" si="5"/>
        <v>1</v>
      </c>
      <c r="Z14" s="16">
        <v>1</v>
      </c>
      <c r="AA14" s="16">
        <v>0</v>
      </c>
      <c r="AB14" s="16" t="e" cm="1">
        <f t="array" aca="1" ref="AB14" ca="1">IF(Z14&gt;0,INDIRECT(ADDRESS(MOD(ROW(Y14)-1,1500)+1,Z14,1,1,"rand_C")),IF(ISBLANK(Z14),-1,0))</f>
        <v>#VALUE!</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9"/>
        <v>0</v>
      </c>
      <c r="AO14" s="16">
        <v>-1</v>
      </c>
      <c r="AP14" s="16">
        <v>0</v>
      </c>
      <c r="AQ14" s="16">
        <v>0</v>
      </c>
      <c r="AR14" s="16" t="s">
        <v>5025</v>
      </c>
    </row>
    <row r="15" spans="1:44" s="20" customFormat="1" x14ac:dyDescent="0.2">
      <c r="A15" s="16" t="s">
        <v>1008</v>
      </c>
      <c r="B15" s="4" t="str">
        <f>VLOOKUP(A15, PaperMeta!A$1:O$750, 6,FALSE)</f>
        <v>Keeping an Eye on Effort: A Pupillometric Investigation of Effort and Effortlessness in Visual Word Recognition</v>
      </c>
      <c r="C15" s="15">
        <f>VLOOKUP(A15, PaperMeta!A$1:O$750, 2,FALSE)</f>
        <v>1</v>
      </c>
      <c r="D15" s="16">
        <v>3</v>
      </c>
      <c r="E15" s="20" t="s">
        <v>5026</v>
      </c>
      <c r="F15" s="16">
        <f>VLOOKUP($A15, ResearchPaper!$A$1:$L$750,11,FALSE)</f>
        <v>1</v>
      </c>
      <c r="G15" s="16">
        <f>VLOOKUP($A15, ResearchPaper!$A$1:$L$750,11,FALSE)</f>
        <v>1</v>
      </c>
      <c r="H15" s="16" t="s">
        <v>5022</v>
      </c>
      <c r="I15" s="16">
        <v>2</v>
      </c>
      <c r="J15" s="16">
        <v>2</v>
      </c>
      <c r="K15" s="16">
        <v>1</v>
      </c>
      <c r="L15" s="16">
        <f t="shared" si="2"/>
        <v>1</v>
      </c>
      <c r="M15" s="16" t="s">
        <v>5023</v>
      </c>
      <c r="N15" s="16">
        <f t="shared" si="3"/>
        <v>1</v>
      </c>
      <c r="O15" s="16">
        <v>0</v>
      </c>
      <c r="P15" s="16">
        <v>0</v>
      </c>
      <c r="Q15" s="16">
        <v>0</v>
      </c>
      <c r="R15" s="16" cm="1">
        <f t="array" aca="1" ref="R15" ca="1">IF(P15&gt;0,INDIRECT(ADDRESS(MOD(ROW(O15)-1,1500)+1,P15,1,1,"rand_B")),IF(ISBLANK(P15),-1,0))</f>
        <v>0</v>
      </c>
      <c r="S15" s="16" cm="1">
        <f t="array" aca="1" ref="S15" ca="1">IF(AND(P15=0,O15&gt;0,Q15&gt;0),INDIRECT(ADDRESS(MOD(ROW(O15)-1,1500)+1,Q15,1,1,"rand_B")),IF(ISBLANK(Q15),-1,0))</f>
        <v>0</v>
      </c>
      <c r="T15" s="16">
        <f t="shared" si="0"/>
        <v>-1</v>
      </c>
      <c r="U15" s="16" t="s">
        <v>5024</v>
      </c>
      <c r="V15" s="16">
        <v>-1</v>
      </c>
      <c r="W15" s="16" t="s">
        <v>5024</v>
      </c>
      <c r="X15" s="16">
        <f t="shared" si="4"/>
        <v>-1</v>
      </c>
      <c r="Y15" s="16">
        <f t="shared" si="5"/>
        <v>1</v>
      </c>
      <c r="Z15" s="16">
        <v>1</v>
      </c>
      <c r="AA15" s="16">
        <v>0</v>
      </c>
      <c r="AB15" s="16" t="e" cm="1">
        <f t="array" aca="1" ref="AB15" ca="1">IF(Z15&gt;0,INDIRECT(ADDRESS(MOD(ROW(Y15)-1,1500)+1,Z15,1,1,"rand_C")),IF(ISBLANK(Z15),-1,0))</f>
        <v>#VALUE!</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9"/>
        <v>0</v>
      </c>
      <c r="AO15" s="16">
        <v>-1</v>
      </c>
      <c r="AP15" s="16">
        <v>0</v>
      </c>
      <c r="AQ15" s="16">
        <v>0</v>
      </c>
      <c r="AR15" s="16" t="s">
        <v>5025</v>
      </c>
    </row>
    <row r="16" spans="1:44" s="20" customFormat="1" x14ac:dyDescent="0.2">
      <c r="A16" s="16" t="s">
        <v>1008</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5022</v>
      </c>
      <c r="I16" s="16">
        <v>2</v>
      </c>
      <c r="J16" s="16">
        <v>2</v>
      </c>
      <c r="K16" s="16">
        <v>1</v>
      </c>
      <c r="L16" s="16">
        <f t="shared" si="2"/>
        <v>1</v>
      </c>
      <c r="M16" s="16" t="s">
        <v>5023</v>
      </c>
      <c r="N16" s="16">
        <f>IF(L16=1, K16,-1)</f>
        <v>1</v>
      </c>
      <c r="O16" s="16">
        <v>0</v>
      </c>
      <c r="P16" s="16">
        <v>0</v>
      </c>
      <c r="Q16" s="16">
        <v>0</v>
      </c>
      <c r="R16" s="16" cm="1">
        <f t="array" aca="1" ref="R16" ca="1">IF(P16&gt;0,INDIRECT(ADDRESS(MOD(ROW(O16)-1,1500)+1,P16,1,1,"rand_B")),IF(ISBLANK(P16),-1,0))</f>
        <v>0</v>
      </c>
      <c r="S16" s="16" cm="1">
        <f t="array" aca="1" ref="S16" ca="1">IF(AND(P16=0,O16&gt;0,Q16&gt;0),INDIRECT(ADDRESS(MOD(ROW(O16)-1,1500)+1,Q16,1,1,"rand_B")),IF(ISBLANK(Q16),-1,0))</f>
        <v>0</v>
      </c>
      <c r="T16" s="16">
        <f t="shared" si="0"/>
        <v>-1</v>
      </c>
      <c r="U16" s="16" t="s">
        <v>5024</v>
      </c>
      <c r="V16" s="16">
        <v>-1</v>
      </c>
      <c r="W16" s="16" t="s">
        <v>5024</v>
      </c>
      <c r="X16" s="16">
        <f t="shared" si="4"/>
        <v>-1</v>
      </c>
      <c r="Y16" s="16">
        <f t="shared" si="5"/>
        <v>1</v>
      </c>
      <c r="Z16" s="16">
        <v>0</v>
      </c>
      <c r="AA16" s="16">
        <v>1</v>
      </c>
      <c r="AB16" s="16" cm="1">
        <f t="array" aca="1" ref="AB16" ca="1">IF(Z16&gt;0,INDIRECT(ADDRESS(MOD(ROW(Y16)-1,1500)+1,Z16,1,1,"rand_C")),IF(ISBLANK(Z16),-1,0))</f>
        <v>0</v>
      </c>
      <c r="AC16" s="16" t="e" cm="1">
        <f t="array" aca="1" ref="AC16" ca="1">IF(AND(Z16=0,Y16&gt;0, AA16&gt;0),INDIRECT(ADDRESS(MOD(ROW(Y16)-1,1500)+1,AA16,1,1,"rand_C")),IF(ISBLANK(AA16),-1,0))</f>
        <v>#VALUE!</v>
      </c>
      <c r="AD16" s="16">
        <f t="shared" si="1"/>
        <v>0</v>
      </c>
      <c r="AE16" s="16">
        <v>1</v>
      </c>
      <c r="AF16" s="16">
        <v>0</v>
      </c>
      <c r="AG16" s="16" t="s">
        <v>5024</v>
      </c>
      <c r="AH16" s="16">
        <f t="shared" si="6"/>
        <v>-1</v>
      </c>
      <c r="AI16" s="16">
        <v>-1</v>
      </c>
      <c r="AJ16" s="16">
        <v>-1</v>
      </c>
      <c r="AK16" s="16">
        <f t="shared" si="7"/>
        <v>-1</v>
      </c>
      <c r="AL16" s="16">
        <v>-1</v>
      </c>
      <c r="AM16" s="16">
        <f t="shared" si="8"/>
        <v>-1</v>
      </c>
      <c r="AN16" s="16">
        <f t="shared" si="9"/>
        <v>0</v>
      </c>
      <c r="AO16" s="16">
        <v>-1</v>
      </c>
      <c r="AP16" s="16">
        <v>0</v>
      </c>
      <c r="AQ16" s="16">
        <v>0</v>
      </c>
      <c r="AR16" s="16" t="s">
        <v>5025</v>
      </c>
    </row>
    <row r="17" spans="1:44" s="20" customFormat="1" x14ac:dyDescent="0.2">
      <c r="A17" s="16" t="s">
        <v>1008</v>
      </c>
      <c r="B17" s="4" t="str">
        <f>VLOOKUP(A17, PaperMeta!A$1:O$750, 6,FALSE)</f>
        <v>Keeping an Eye on Effort: A Pupillometric Investigation of Effort and Effortlessness in Visual Word Recognition</v>
      </c>
      <c r="C17" s="15">
        <f>VLOOKUP(A17, PaperMeta!A$1:O$750, 2,FALSE)</f>
        <v>1</v>
      </c>
      <c r="D17" s="16">
        <v>3</v>
      </c>
      <c r="E17" s="20" t="s">
        <v>5030</v>
      </c>
      <c r="F17" s="16">
        <f>VLOOKUP($A17, ResearchPaper!$A$1:$L$750,11,FALSE)</f>
        <v>1</v>
      </c>
      <c r="G17" s="16">
        <f>VLOOKUP($A17, ResearchPaper!$A$1:$L$750,11,FALSE)</f>
        <v>1</v>
      </c>
      <c r="H17" s="16" t="s">
        <v>5022</v>
      </c>
      <c r="I17" s="16">
        <v>2</v>
      </c>
      <c r="J17" s="16">
        <v>2</v>
      </c>
      <c r="K17" s="16">
        <v>1</v>
      </c>
      <c r="L17" s="16">
        <f t="shared" si="2"/>
        <v>1</v>
      </c>
      <c r="M17" s="16" t="s">
        <v>5023</v>
      </c>
      <c r="N17" s="16">
        <f>IF(L17=1, K17,-1)</f>
        <v>1</v>
      </c>
      <c r="O17" s="16">
        <v>0</v>
      </c>
      <c r="P17" s="16">
        <v>0</v>
      </c>
      <c r="Q17" s="16">
        <v>0</v>
      </c>
      <c r="R17" s="16" cm="1">
        <f t="array" aca="1" ref="R17" ca="1">IF(P17&gt;0,INDIRECT(ADDRESS(MOD(ROW(O17)-1,1500)+1,P17,1,1,"rand_B")),IF(ISBLANK(P17),-1,0))</f>
        <v>0</v>
      </c>
      <c r="S17" s="16" cm="1">
        <f t="array" aca="1" ref="S17" ca="1">IF(AND(P17=0,O17&gt;0,Q17&gt;0),INDIRECT(ADDRESS(MOD(ROW(O17)-1,1500)+1,Q17,1,1,"rand_B")),IF(ISBLANK(Q17),-1,0))</f>
        <v>0</v>
      </c>
      <c r="T17" s="16">
        <f t="shared" si="0"/>
        <v>-1</v>
      </c>
      <c r="U17" s="16" t="s">
        <v>5024</v>
      </c>
      <c r="V17" s="16">
        <v>-1</v>
      </c>
      <c r="W17" s="16" t="s">
        <v>5024</v>
      </c>
      <c r="X17" s="16">
        <f t="shared" si="4"/>
        <v>-1</v>
      </c>
      <c r="Y17" s="16">
        <f t="shared" si="5"/>
        <v>1</v>
      </c>
      <c r="Z17" s="16">
        <v>1</v>
      </c>
      <c r="AA17" s="16">
        <v>0</v>
      </c>
      <c r="AB17" s="16" t="e" cm="1">
        <f t="array" aca="1" ref="AB17" ca="1">IF(Z17&gt;0,INDIRECT(ADDRESS(MOD(ROW(Y17)-1,1500)+1,Z17,1,1,"rand_C")),IF(ISBLANK(Z17),-1,0))</f>
        <v>#VALUE!</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9"/>
        <v>0</v>
      </c>
      <c r="AO17" s="16">
        <v>-1</v>
      </c>
      <c r="AP17" s="16">
        <v>0</v>
      </c>
      <c r="AQ17" s="16">
        <v>0</v>
      </c>
      <c r="AR17" s="16" t="s">
        <v>5025</v>
      </c>
    </row>
    <row r="18" spans="1:44" s="20" customFormat="1" x14ac:dyDescent="0.2">
      <c r="A18" s="16" t="s">
        <v>1008</v>
      </c>
      <c r="B18" s="4" t="str">
        <f>VLOOKUP(A18, PaperMeta!A$1:O$750, 6,FALSE)</f>
        <v>Keeping an Eye on Effort: A Pupillometric Investigation of Effort and Effortlessness in Visual Word Recognition</v>
      </c>
      <c r="C18" s="15">
        <f>VLOOKUP(A18, PaperMeta!A$1:O$750, 2,FALSE)</f>
        <v>1</v>
      </c>
      <c r="D18" s="16">
        <v>3</v>
      </c>
      <c r="E18" s="20" t="s">
        <v>5028</v>
      </c>
      <c r="F18" s="16">
        <f>VLOOKUP($A18, ResearchPaper!$A$1:$L$750,11,FALSE)</f>
        <v>1</v>
      </c>
      <c r="G18" s="16">
        <f>VLOOKUP($A18, ResearchPaper!$A$1:$L$750,11,FALSE)</f>
        <v>1</v>
      </c>
      <c r="H18" s="16" t="s">
        <v>5022</v>
      </c>
      <c r="I18" s="16">
        <v>2</v>
      </c>
      <c r="J18" s="16">
        <v>2</v>
      </c>
      <c r="K18" s="16">
        <v>1</v>
      </c>
      <c r="L18" s="16">
        <f t="shared" si="2"/>
        <v>1</v>
      </c>
      <c r="M18" s="16" t="s">
        <v>5023</v>
      </c>
      <c r="N18" s="16">
        <f t="shared" si="3"/>
        <v>1</v>
      </c>
      <c r="O18" s="16">
        <v>0</v>
      </c>
      <c r="P18" s="16">
        <v>0</v>
      </c>
      <c r="Q18" s="16">
        <v>0</v>
      </c>
      <c r="R18" s="16" cm="1">
        <f t="array" aca="1" ref="R18" ca="1">IF(P18&gt;0,INDIRECT(ADDRESS(MOD(ROW(O18)-1,1500)+1,P18,1,1,"rand_B")),IF(ISBLANK(P18),-1,0))</f>
        <v>0</v>
      </c>
      <c r="S18" s="16" cm="1">
        <f t="array" aca="1" ref="S18" ca="1">IF(AND(P18=0,O18&gt;0,Q18&gt;0),INDIRECT(ADDRESS(MOD(ROW(O18)-1,1500)+1,Q18,1,1,"rand_B")),IF(ISBLANK(Q18),-1,0))</f>
        <v>0</v>
      </c>
      <c r="T18" s="16">
        <f t="shared" si="0"/>
        <v>-1</v>
      </c>
      <c r="U18" s="16" t="s">
        <v>5024</v>
      </c>
      <c r="V18" s="16">
        <v>-1</v>
      </c>
      <c r="W18" s="16" t="s">
        <v>5024</v>
      </c>
      <c r="X18" s="16">
        <f t="shared" si="4"/>
        <v>-1</v>
      </c>
      <c r="Y18" s="16">
        <f t="shared" si="5"/>
        <v>1</v>
      </c>
      <c r="Z18" s="16">
        <v>1</v>
      </c>
      <c r="AA18" s="16">
        <v>0</v>
      </c>
      <c r="AB18" s="16" t="e" cm="1">
        <f t="array" aca="1" ref="AB18" ca="1">IF(Z18&gt;0,INDIRECT(ADDRESS(MOD(ROW(Y18)-1,1500)+1,Z18,1,1,"rand_C")),IF(ISBLANK(Z18),-1,0))</f>
        <v>#VALUE!</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9"/>
        <v>0</v>
      </c>
      <c r="AO18" s="16">
        <v>-1</v>
      </c>
      <c r="AP18" s="16">
        <v>0</v>
      </c>
      <c r="AQ18" s="16">
        <v>0</v>
      </c>
      <c r="AR18" s="16" t="s">
        <v>5025</v>
      </c>
    </row>
    <row r="19" spans="1:44" s="20" customFormat="1" x14ac:dyDescent="0.2">
      <c r="A19" s="16" t="s">
        <v>1015</v>
      </c>
      <c r="B19" s="4" t="str">
        <f>VLOOKUP(A19, PaperMeta!A$1:O$750, 6,FALSE)</f>
        <v>The Long-Term Effects of New Evidence on Implicit Impressions of Other People</v>
      </c>
      <c r="C19" s="15">
        <f>VLOOKUP(A19, PaperMeta!A$1:O$750, 2,FALSE)</f>
        <v>1</v>
      </c>
      <c r="D19" s="16">
        <v>1</v>
      </c>
      <c r="E19" s="20" t="s">
        <v>5032</v>
      </c>
      <c r="F19" s="16">
        <f>VLOOKUP($A19, ResearchPaper!$A$1:$L$750,11,FALSE)</f>
        <v>1</v>
      </c>
      <c r="G19" s="16">
        <f>VLOOKUP($A19, ResearchPaper!$A$1:$L$750,11,FALSE)</f>
        <v>1</v>
      </c>
      <c r="H19" s="16" t="s">
        <v>5034</v>
      </c>
      <c r="I19" s="16">
        <v>3</v>
      </c>
      <c r="J19" s="16">
        <v>3</v>
      </c>
      <c r="K19" s="16">
        <v>0</v>
      </c>
      <c r="L19" s="16">
        <f t="shared" si="2"/>
        <v>1</v>
      </c>
      <c r="M19" s="16" t="s">
        <v>5023</v>
      </c>
      <c r="N19" s="16">
        <f t="shared" si="3"/>
        <v>0</v>
      </c>
      <c r="O19" s="16">
        <v>1</v>
      </c>
      <c r="P19" s="16">
        <v>0</v>
      </c>
      <c r="Q19" s="16">
        <v>0</v>
      </c>
      <c r="R19" s="16" cm="1">
        <f t="array" aca="1" ref="R19" ca="1">IF(P19&gt;0,INDIRECT(ADDRESS(MOD(ROW(O19)-1,1500)+1,P19,1,1,"rand_B")),IF(ISBLANK(P19),-1,0))</f>
        <v>0</v>
      </c>
      <c r="S19" s="16" cm="1">
        <f t="array" aca="1" ref="S19" ca="1">IF(AND(P19=0,O19&gt;0,Q19&gt;0),INDIRECT(ADDRESS(MOD(ROW(O19)-1,1500)+1,Q19,1,1,"rand_B")),IF(ISBLANK(Q19),-1,0))</f>
        <v>0</v>
      </c>
      <c r="T19" s="16">
        <f t="shared" si="0"/>
        <v>0</v>
      </c>
      <c r="U19" s="16" t="s">
        <v>5024</v>
      </c>
      <c r="V19" s="16">
        <v>-1</v>
      </c>
      <c r="W19" s="16" t="s">
        <v>5024</v>
      </c>
      <c r="X19" s="16">
        <f t="shared" si="4"/>
        <v>-1</v>
      </c>
      <c r="Y19" s="16">
        <f t="shared" si="5"/>
        <v>3</v>
      </c>
      <c r="Z19" s="16">
        <v>0</v>
      </c>
      <c r="AA19" s="16">
        <v>0</v>
      </c>
      <c r="AB19" s="16" cm="1">
        <f t="array" aca="1" ref="AB19" ca="1">IF(Z19&gt;0,INDIRECT(ADDRESS(MOD(ROW(Y19)-1,1500)+1,Z19,1,1,"rand_C")),IF(ISBLANK(Z19),-1,0))</f>
        <v>0</v>
      </c>
      <c r="AC19" s="16" cm="1">
        <f t="array" aca="1" ref="AC19" ca="1">IF(AND(Z19=0,Y19&gt;0, AA19&gt;0),INDIRECT(ADDRESS(MOD(ROW(Y19)-1,1500)+1,AA19,1,1,"rand_C")),IF(ISBLANK(AA19),-1,0))</f>
        <v>0</v>
      </c>
      <c r="AD19" s="16">
        <f t="shared" si="1"/>
        <v>0</v>
      </c>
      <c r="AE19" s="16" t="s">
        <v>5024</v>
      </c>
      <c r="AF19" s="16">
        <v>-1</v>
      </c>
      <c r="AG19" s="16" t="s">
        <v>5024</v>
      </c>
      <c r="AH19" s="16">
        <f t="shared" si="6"/>
        <v>-1</v>
      </c>
      <c r="AI19" s="16">
        <v>1</v>
      </c>
      <c r="AJ19" s="16">
        <v>1</v>
      </c>
      <c r="AK19" s="16">
        <f t="shared" si="7"/>
        <v>1</v>
      </c>
      <c r="AL19" s="16">
        <v>-1</v>
      </c>
      <c r="AM19" s="16">
        <f t="shared" si="8"/>
        <v>-1</v>
      </c>
      <c r="AN19" s="16">
        <f t="shared" si="9"/>
        <v>1</v>
      </c>
      <c r="AO19" s="16">
        <v>1</v>
      </c>
      <c r="AP19" s="16">
        <v>1</v>
      </c>
      <c r="AQ19" s="16">
        <v>0</v>
      </c>
      <c r="AR19" s="16" t="s">
        <v>5025</v>
      </c>
    </row>
    <row r="20" spans="1:44" s="20" customFormat="1" x14ac:dyDescent="0.2">
      <c r="A20" s="16" t="s">
        <v>1015</v>
      </c>
      <c r="B20" s="4" t="str">
        <f>VLOOKUP(A20, PaperMeta!A$1:O$750, 6,FALSE)</f>
        <v>The Long-Term Effects of New Evidence on Implicit Impressions of Other People</v>
      </c>
      <c r="C20" s="15">
        <f>VLOOKUP(A20, PaperMeta!A$1:O$750, 2,FALSE)</f>
        <v>1</v>
      </c>
      <c r="D20" s="16">
        <v>1</v>
      </c>
      <c r="E20" s="20" t="s">
        <v>5033</v>
      </c>
      <c r="F20" s="16">
        <f>VLOOKUP($A20, ResearchPaper!$A$1:$L$750,11,FALSE)</f>
        <v>1</v>
      </c>
      <c r="G20" s="16">
        <f>VLOOKUP($A20, ResearchPaper!$A$1:$L$750,11,FALSE)</f>
        <v>1</v>
      </c>
      <c r="H20" s="16" t="s">
        <v>5035</v>
      </c>
      <c r="I20" s="16">
        <v>2</v>
      </c>
      <c r="J20" s="16">
        <v>3</v>
      </c>
      <c r="K20" s="16">
        <v>1</v>
      </c>
      <c r="L20" s="16">
        <f t="shared" si="2"/>
        <v>1</v>
      </c>
      <c r="M20" s="16" t="s">
        <v>5023</v>
      </c>
      <c r="N20" s="16">
        <f t="shared" si="3"/>
        <v>1</v>
      </c>
      <c r="O20" s="16">
        <v>1</v>
      </c>
      <c r="P20" s="16">
        <v>1</v>
      </c>
      <c r="Q20" s="16">
        <v>0</v>
      </c>
      <c r="R20" s="16" t="e" cm="1">
        <f t="array" aca="1" ref="R20" ca="1">IF(P20&gt;0,INDIRECT(ADDRESS(MOD(ROW(O20)-1,1500)+1,P20,1,1,"rand_B")),IF(ISBLANK(P20),-1,0))</f>
        <v>#VALUE!</v>
      </c>
      <c r="S20" s="16" cm="1">
        <f t="array" aca="1" ref="S20" ca="1">IF(AND(P20=0,O20&gt;0,Q20&gt;0),INDIRECT(ADDRESS(MOD(ROW(O20)-1,1500)+1,Q20,1,1,"rand_B")),IF(ISBLANK(Q20),-1,0))</f>
        <v>0</v>
      </c>
      <c r="T20" s="16">
        <f t="shared" si="0"/>
        <v>1</v>
      </c>
      <c r="U20" s="16">
        <v>1</v>
      </c>
      <c r="V20" s="16">
        <v>0</v>
      </c>
      <c r="W20" s="16" t="s">
        <v>5024</v>
      </c>
      <c r="X20" s="16">
        <f t="shared" si="4"/>
        <v>0</v>
      </c>
      <c r="Y20" s="16">
        <f t="shared" si="5"/>
        <v>1</v>
      </c>
      <c r="Z20" s="16">
        <v>1</v>
      </c>
      <c r="AA20" s="16">
        <v>0</v>
      </c>
      <c r="AB20" s="16" t="e" cm="1">
        <f t="array" aca="1" ref="AB20" ca="1">IF(Z20&gt;0,INDIRECT(ADDRESS(MOD(ROW(Y20)-1,1500)+1,Z20,1,1,"rand_C")),IF(ISBLANK(Z20),-1,0))</f>
        <v>#VALUE!</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v>1</v>
      </c>
      <c r="AO20" s="16">
        <v>1</v>
      </c>
      <c r="AP20" s="16">
        <v>1</v>
      </c>
      <c r="AQ20" s="16">
        <v>0</v>
      </c>
      <c r="AR20" s="16" t="s">
        <v>5025</v>
      </c>
    </row>
    <row r="21" spans="1:44" s="20" customFormat="1" x14ac:dyDescent="0.2">
      <c r="A21" s="16" t="s">
        <v>1015</v>
      </c>
      <c r="B21" s="4" t="str">
        <f>VLOOKUP(A21, PaperMeta!A$1:O$750, 6,FALSE)</f>
        <v>The Long-Term Effects of New Evidence on Implicit Impressions of Other People</v>
      </c>
      <c r="C21" s="15">
        <f>VLOOKUP(A21, PaperMeta!A$1:O$750, 2,FALSE)</f>
        <v>1</v>
      </c>
      <c r="D21" s="16">
        <v>1</v>
      </c>
      <c r="E21" s="20" t="s">
        <v>5036</v>
      </c>
      <c r="F21" s="16">
        <f>VLOOKUP($A21, ResearchPaper!$A$1:$L$750,11,FALSE)</f>
        <v>1</v>
      </c>
      <c r="G21" s="16">
        <f>VLOOKUP($A21, ResearchPaper!$A$1:$L$750,11,FALSE)</f>
        <v>1</v>
      </c>
      <c r="H21" s="16" t="s">
        <v>5022</v>
      </c>
      <c r="I21" s="16">
        <v>2</v>
      </c>
      <c r="J21" s="16">
        <v>2</v>
      </c>
      <c r="K21" s="16">
        <v>1</v>
      </c>
      <c r="L21" s="16">
        <f t="shared" si="2"/>
        <v>1</v>
      </c>
      <c r="M21" s="16" t="s">
        <v>5023</v>
      </c>
      <c r="N21" s="16">
        <f t="shared" si="3"/>
        <v>1</v>
      </c>
      <c r="O21" s="16">
        <v>0</v>
      </c>
      <c r="P21" s="16">
        <v>0</v>
      </c>
      <c r="Q21" s="16">
        <v>0</v>
      </c>
      <c r="R21" s="16" cm="1">
        <f t="array" aca="1" ref="R21" ca="1">IF(P21&gt;0,INDIRECT(ADDRESS(MOD(ROW(O21)-1,1500)+1,P21,1,1,"rand_B")),IF(ISBLANK(P21),-1,0))</f>
        <v>0</v>
      </c>
      <c r="S21" s="16" cm="1">
        <f t="array" aca="1" ref="S21" ca="1">IF(AND(P21=0,O21&gt;0,Q21&gt;0),INDIRECT(ADDRESS(MOD(ROW(O21)-1,1500)+1,Q21,1,1,"rand_B")),IF(ISBLANK(Q21),-1,0))</f>
        <v>0</v>
      </c>
      <c r="T21" s="16">
        <f t="shared" si="0"/>
        <v>-1</v>
      </c>
      <c r="U21" s="16" t="s">
        <v>5024</v>
      </c>
      <c r="V21" s="16">
        <v>-1</v>
      </c>
      <c r="W21" s="16" t="s">
        <v>5024</v>
      </c>
      <c r="X21" s="16">
        <f t="shared" si="4"/>
        <v>-1</v>
      </c>
      <c r="Y21" s="16">
        <f t="shared" si="5"/>
        <v>1</v>
      </c>
      <c r="Z21" s="16">
        <v>1</v>
      </c>
      <c r="AA21" s="16">
        <v>0</v>
      </c>
      <c r="AB21" s="16" t="e" cm="1">
        <f t="array" aca="1" ref="AB21" ca="1">IF(Z21&gt;0,INDIRECT(ADDRESS(MOD(ROW(Y21)-1,1500)+1,Z21,1,1,"rand_C")),IF(ISBLANK(Z21),-1,0))</f>
        <v>#VALUE!</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si="9"/>
        <v>0</v>
      </c>
      <c r="AO21" s="16">
        <v>-1</v>
      </c>
      <c r="AP21" s="16">
        <v>1</v>
      </c>
      <c r="AQ21" s="16">
        <v>0</v>
      </c>
      <c r="AR21" s="16" t="s">
        <v>5025</v>
      </c>
    </row>
    <row r="22" spans="1:44" s="20" customFormat="1" x14ac:dyDescent="0.2">
      <c r="A22" s="16" t="s">
        <v>1015</v>
      </c>
      <c r="B22" s="4" t="str">
        <f>VLOOKUP(A22, PaperMeta!A$1:O$750, 6,FALSE)</f>
        <v>The Long-Term Effects of New Evidence on Implicit Impressions of Other People</v>
      </c>
      <c r="C22" s="15">
        <f>VLOOKUP(A22, PaperMeta!A$1:O$750, 2,FALSE)</f>
        <v>1</v>
      </c>
      <c r="D22" s="16">
        <v>2</v>
      </c>
      <c r="E22" s="20" t="s">
        <v>5037</v>
      </c>
      <c r="F22" s="16">
        <f>VLOOKUP($A22, ResearchPaper!$A$1:$L$750,11,FALSE)</f>
        <v>1</v>
      </c>
      <c r="G22" s="16">
        <f>VLOOKUP($A22, ResearchPaper!$A$1:$L$750,11,FALSE)</f>
        <v>1</v>
      </c>
      <c r="H22" s="16" t="s">
        <v>5034</v>
      </c>
      <c r="I22" s="16">
        <v>3</v>
      </c>
      <c r="J22" s="16">
        <v>3</v>
      </c>
      <c r="K22" s="16">
        <v>0</v>
      </c>
      <c r="L22" s="16">
        <f t="shared" si="2"/>
        <v>1</v>
      </c>
      <c r="M22" s="16" t="s">
        <v>5023</v>
      </c>
      <c r="N22" s="16">
        <f t="shared" si="3"/>
        <v>0</v>
      </c>
      <c r="O22" s="16">
        <v>1</v>
      </c>
      <c r="P22" s="16">
        <v>0</v>
      </c>
      <c r="Q22" s="16">
        <v>0</v>
      </c>
      <c r="R22" s="16" cm="1">
        <f t="array" aca="1" ref="R22" ca="1">IF(P22&gt;0,INDIRECT(ADDRESS(MOD(ROW(O22)-1,1500)+1,P22,1,1,"rand_B")),IF(ISBLANK(P22),-1,0))</f>
        <v>0</v>
      </c>
      <c r="S22" s="16" cm="1">
        <f t="array" aca="1" ref="S22" ca="1">IF(AND(P22=0,O22&gt;0,Q22&gt;0),INDIRECT(ADDRESS(MOD(ROW(O22)-1,1500)+1,Q22,1,1,"rand_B")),IF(ISBLANK(Q22),-1,0))</f>
        <v>0</v>
      </c>
      <c r="T22" s="16">
        <f t="shared" ref="T22:T23" si="17">IF(O22&gt;0, IF(ISBLANK(P22),-1,INT(P22&gt;0)), -1)</f>
        <v>0</v>
      </c>
      <c r="U22" s="16" t="s">
        <v>5024</v>
      </c>
      <c r="V22" s="16">
        <v>-1</v>
      </c>
      <c r="W22" s="16" t="s">
        <v>5024</v>
      </c>
      <c r="X22" s="16">
        <f t="shared" ref="X22:X23" si="18">IF(T22=1, V22, -1)</f>
        <v>-1</v>
      </c>
      <c r="Y22" s="16">
        <f t="shared" si="5"/>
        <v>3</v>
      </c>
      <c r="Z22" s="16">
        <v>0</v>
      </c>
      <c r="AA22" s="16">
        <v>0</v>
      </c>
      <c r="AB22" s="16" cm="1">
        <f t="array" aca="1" ref="AB22" ca="1">IF(Z22&gt;0,INDIRECT(ADDRESS(MOD(ROW(Y22)-1,1500)+1,Z22,1,1,"rand_C")),IF(ISBLANK(Z22),-1,0))</f>
        <v>0</v>
      </c>
      <c r="AC22" s="16" cm="1">
        <f t="array" aca="1" ref="AC22" ca="1">IF(AND(Z22=0,Y22&gt;0, AA22&gt;0),INDIRECT(ADDRESS(MOD(ROW(Y22)-1,1500)+1,AA22,1,1,"rand_C")),IF(ISBLANK(AA22),-1,0))</f>
        <v>0</v>
      </c>
      <c r="AD22" s="16">
        <f t="shared" ref="AD22:AD23" si="19">IF(AND(Y22&gt;0,NOT(ISBLANK(Y22))), INT(Z22&gt;0), -1)</f>
        <v>0</v>
      </c>
      <c r="AE22" s="16" t="s">
        <v>5024</v>
      </c>
      <c r="AF22" s="16">
        <v>-1</v>
      </c>
      <c r="AG22" s="16" t="s">
        <v>5024</v>
      </c>
      <c r="AH22" s="16">
        <f t="shared" ref="AH22:AH23" si="20">IF(AD22=1,AF22,-1)</f>
        <v>-1</v>
      </c>
      <c r="AI22" s="16">
        <v>1</v>
      </c>
      <c r="AJ22" s="16">
        <v>1</v>
      </c>
      <c r="AK22" s="16">
        <f t="shared" ref="AK22:AK23" si="21">IF(AI22=1,AJ22,-1)</f>
        <v>1</v>
      </c>
      <c r="AL22" s="16">
        <v>-1</v>
      </c>
      <c r="AM22" s="16">
        <f t="shared" ref="AM22:AM23" si="22">IF(AND(NOT(ISBLANK(AI22)),AI22=0),AL22,-1)</f>
        <v>-1</v>
      </c>
      <c r="AN22" s="16">
        <f t="shared" ref="AN22" si="23">IF(AND(I22&gt;1, J22&gt;2), 1, IF(ISBLANK(I22),-1,0))</f>
        <v>1</v>
      </c>
      <c r="AO22" s="16">
        <v>1</v>
      </c>
      <c r="AP22" s="16">
        <v>1</v>
      </c>
      <c r="AQ22" s="16">
        <v>0</v>
      </c>
      <c r="AR22" s="16" t="s">
        <v>5025</v>
      </c>
    </row>
    <row r="23" spans="1:44" s="20" customFormat="1" x14ac:dyDescent="0.2">
      <c r="A23" s="16" t="s">
        <v>1015</v>
      </c>
      <c r="B23" s="4" t="str">
        <f>VLOOKUP(A23, PaperMeta!A$1:O$750, 6,FALSE)</f>
        <v>The Long-Term Effects of New Evidence on Implicit Impressions of Other People</v>
      </c>
      <c r="C23" s="15">
        <f>VLOOKUP(A23, PaperMeta!A$1:O$750, 2,FALSE)</f>
        <v>1</v>
      </c>
      <c r="D23" s="16">
        <v>2</v>
      </c>
      <c r="E23" s="20" t="s">
        <v>5033</v>
      </c>
      <c r="F23" s="16">
        <f>VLOOKUP($A23, ResearchPaper!$A$1:$L$750,11,FALSE)</f>
        <v>1</v>
      </c>
      <c r="G23" s="16">
        <f>VLOOKUP($A23, ResearchPaper!$A$1:$L$750,11,FALSE)</f>
        <v>1</v>
      </c>
      <c r="H23" s="16" t="s">
        <v>5035</v>
      </c>
      <c r="I23" s="16">
        <v>2</v>
      </c>
      <c r="J23" s="16">
        <v>3</v>
      </c>
      <c r="K23" s="16">
        <v>0</v>
      </c>
      <c r="L23" s="16">
        <f t="shared" ref="L23" si="24">IF(ISBLANK(I23),-1,INT(I23&gt;1))</f>
        <v>1</v>
      </c>
      <c r="M23" s="16" t="s">
        <v>5023</v>
      </c>
      <c r="N23" s="16">
        <f t="shared" ref="N23" si="25">IF(L23=1, K23,-1)</f>
        <v>0</v>
      </c>
      <c r="O23" s="16">
        <v>1</v>
      </c>
      <c r="P23" s="16">
        <v>0</v>
      </c>
      <c r="Q23" s="16">
        <v>0</v>
      </c>
      <c r="R23" s="16" cm="1">
        <f t="array" aca="1" ref="R23" ca="1">IF(P23&gt;0,INDIRECT(ADDRESS(MOD(ROW(O23)-1,1500)+1,P23,1,1,"rand_B")),IF(ISBLANK(P23),-1,0))</f>
        <v>0</v>
      </c>
      <c r="S23" s="16" cm="1">
        <f t="array" aca="1" ref="S23" ca="1">IF(AND(P23=0,O23&gt;0,Q23&gt;0),INDIRECT(ADDRESS(MOD(ROW(O23)-1,1500)+1,Q23,1,1,"rand_B")),IF(ISBLANK(Q23),-1,0))</f>
        <v>0</v>
      </c>
      <c r="T23" s="16">
        <f t="shared" si="17"/>
        <v>0</v>
      </c>
      <c r="U23" s="16" t="s">
        <v>5024</v>
      </c>
      <c r="V23" s="16">
        <v>-1</v>
      </c>
      <c r="W23" s="16" t="s">
        <v>5024</v>
      </c>
      <c r="X23" s="16">
        <f t="shared" si="18"/>
        <v>-1</v>
      </c>
      <c r="Y23" s="16">
        <f t="shared" si="5"/>
        <v>1</v>
      </c>
      <c r="Z23" s="16">
        <v>1</v>
      </c>
      <c r="AA23" s="16">
        <v>0</v>
      </c>
      <c r="AB23" s="16" t="e" cm="1">
        <f t="array" aca="1" ref="AB23" ca="1">IF(Z23&gt;0,INDIRECT(ADDRESS(MOD(ROW(Y23)-1,1500)+1,Z23,1,1,"rand_C")),IF(ISBLANK(Z23),-1,0))</f>
        <v>#VALUE!</v>
      </c>
      <c r="AC23" s="16" cm="1">
        <f t="array" aca="1" ref="AC23" ca="1">IF(AND(Z23=0,Y23&gt;0, AA23&gt;0),INDIRECT(ADDRESS(MOD(ROW(Y23)-1,1500)+1,AA23,1,1,"rand_C")),IF(ISBLANK(AA23),-1,0))</f>
        <v>0</v>
      </c>
      <c r="AD23" s="16">
        <f t="shared" si="19"/>
        <v>1</v>
      </c>
      <c r="AE23" s="16">
        <v>1</v>
      </c>
      <c r="AF23" s="16">
        <v>0</v>
      </c>
      <c r="AG23" s="16" t="s">
        <v>5024</v>
      </c>
      <c r="AH23" s="16">
        <f t="shared" si="20"/>
        <v>0</v>
      </c>
      <c r="AI23" s="16">
        <v>1</v>
      </c>
      <c r="AJ23" s="16">
        <v>1</v>
      </c>
      <c r="AK23" s="16">
        <f t="shared" si="21"/>
        <v>1</v>
      </c>
      <c r="AL23" s="16">
        <v>-1</v>
      </c>
      <c r="AM23" s="16">
        <f t="shared" si="22"/>
        <v>-1</v>
      </c>
      <c r="AN23" s="16">
        <v>1</v>
      </c>
      <c r="AO23" s="16">
        <v>1</v>
      </c>
      <c r="AP23" s="16">
        <v>1</v>
      </c>
      <c r="AQ23" s="16">
        <v>0</v>
      </c>
      <c r="AR23" s="16" t="s">
        <v>5025</v>
      </c>
    </row>
    <row r="24" spans="1:44" s="20" customFormat="1" x14ac:dyDescent="0.2">
      <c r="A24" s="16" t="s">
        <v>1015</v>
      </c>
      <c r="B24" s="4" t="str">
        <f>VLOOKUP(A24, PaperMeta!A$1:O$750, 6,FALSE)</f>
        <v>The Long-Term Effects of New Evidence on Implicit Impressions of Other People</v>
      </c>
      <c r="C24" s="15">
        <f>VLOOKUP(A24, PaperMeta!A$1:O$750, 2,FALSE)</f>
        <v>1</v>
      </c>
      <c r="D24" s="16">
        <v>2</v>
      </c>
      <c r="E24" s="20" t="s">
        <v>5038</v>
      </c>
      <c r="F24" s="16">
        <f>VLOOKUP($A24, ResearchPaper!$A$1:$L$750,11,FALSE)</f>
        <v>1</v>
      </c>
      <c r="G24" s="16">
        <f>VLOOKUP($A24, ResearchPaper!$A$1:$L$750,11,FALSE)</f>
        <v>1</v>
      </c>
      <c r="H24" s="16" t="s">
        <v>5022</v>
      </c>
      <c r="I24" s="16">
        <v>2</v>
      </c>
      <c r="J24" s="16">
        <v>2</v>
      </c>
      <c r="K24" s="16">
        <v>1</v>
      </c>
      <c r="L24" s="16">
        <f t="shared" si="2"/>
        <v>1</v>
      </c>
      <c r="M24" s="16" t="s">
        <v>5023</v>
      </c>
      <c r="N24" s="16">
        <f t="shared" si="3"/>
        <v>1</v>
      </c>
      <c r="O24" s="16">
        <v>0</v>
      </c>
      <c r="P24" s="16">
        <v>0</v>
      </c>
      <c r="Q24" s="16">
        <v>0</v>
      </c>
      <c r="R24" s="16" cm="1">
        <f t="array" aca="1" ref="R24" ca="1">IF(P24&gt;0,INDIRECT(ADDRESS(MOD(ROW(O24)-1,1500)+1,P24,1,1,"rand_B")),IF(ISBLANK(P24),-1,0))</f>
        <v>0</v>
      </c>
      <c r="S24" s="16" cm="1">
        <f t="array" aca="1" ref="S24" ca="1">IF(AND(P24=0,O24&gt;0,Q24&gt;0),INDIRECT(ADDRESS(MOD(ROW(O24)-1,1500)+1,Q24,1,1,"rand_B")),IF(ISBLANK(Q24),-1,0))</f>
        <v>0</v>
      </c>
      <c r="T24" s="16">
        <f>IF(O24&gt;0, IF(ISBLANK(P24),-1,INT(P24&gt;0)), -1)</f>
        <v>-1</v>
      </c>
      <c r="U24" s="16" t="s">
        <v>5024</v>
      </c>
      <c r="V24" s="16">
        <v>-1</v>
      </c>
      <c r="W24" s="16" t="s">
        <v>5024</v>
      </c>
      <c r="X24" s="16">
        <f>IF(T24=1, V24, -1)</f>
        <v>-1</v>
      </c>
      <c r="Y24" s="16">
        <f t="shared" si="5"/>
        <v>1</v>
      </c>
      <c r="Z24" s="16">
        <v>0</v>
      </c>
      <c r="AA24" s="16">
        <v>1</v>
      </c>
      <c r="AB24" s="16" cm="1">
        <f t="array" aca="1" ref="AB24" ca="1">IF(Z24&gt;0,INDIRECT(ADDRESS(MOD(ROW(Y24)-1,1500)+1,Z24,1,1,"rand_C")),IF(ISBLANK(Z24),-1,0))</f>
        <v>0</v>
      </c>
      <c r="AC24" s="16" t="e" cm="1">
        <f t="array" aca="1" ref="AC24" ca="1">IF(AND(Z24=0,Y24&gt;0, AA24&gt;0),INDIRECT(ADDRESS(MOD(ROW(Y24)-1,1500)+1,AA24,1,1,"rand_C")),IF(ISBLANK(AA24),-1,0))</f>
        <v>#VALUE!</v>
      </c>
      <c r="AD24" s="16">
        <f t="shared" si="1"/>
        <v>0</v>
      </c>
      <c r="AE24" s="16">
        <v>1</v>
      </c>
      <c r="AF24" s="16">
        <v>0</v>
      </c>
      <c r="AG24" s="16" t="s">
        <v>5024</v>
      </c>
      <c r="AH24" s="16">
        <f t="shared" si="6"/>
        <v>-1</v>
      </c>
      <c r="AI24" s="16">
        <v>-1</v>
      </c>
      <c r="AJ24" s="16">
        <v>-1</v>
      </c>
      <c r="AK24" s="16">
        <f t="shared" si="7"/>
        <v>-1</v>
      </c>
      <c r="AL24" s="16">
        <v>-1</v>
      </c>
      <c r="AM24" s="16">
        <f t="shared" si="8"/>
        <v>-1</v>
      </c>
      <c r="AN24" s="16">
        <f t="shared" si="9"/>
        <v>0</v>
      </c>
      <c r="AO24" s="16">
        <v>-1</v>
      </c>
      <c r="AP24" s="16">
        <v>1</v>
      </c>
      <c r="AQ24" s="16">
        <v>0</v>
      </c>
      <c r="AR24" s="16" t="s">
        <v>5025</v>
      </c>
    </row>
    <row r="25" spans="1:44" s="20" customFormat="1" x14ac:dyDescent="0.2">
      <c r="A25" s="16" t="s">
        <v>1015</v>
      </c>
      <c r="B25" s="4" t="str">
        <f>VLOOKUP(A25, PaperMeta!A$1:O$750, 6,FALSE)</f>
        <v>The Long-Term Effects of New Evidence on Implicit Impressions of Other People</v>
      </c>
      <c r="C25" s="15">
        <f>VLOOKUP(A25, PaperMeta!A$1:O$750, 2,FALSE)</f>
        <v>1</v>
      </c>
      <c r="D25" s="16">
        <v>2</v>
      </c>
      <c r="E25" s="20" t="s">
        <v>5192</v>
      </c>
      <c r="F25" s="16">
        <f>VLOOKUP($A25, ResearchPaper!$A$1:$L$750,11,FALSE)</f>
        <v>1</v>
      </c>
      <c r="G25" s="16">
        <f>VLOOKUP($A25, ResearchPaper!$A$1:$L$750,11,FALSE)</f>
        <v>1</v>
      </c>
      <c r="H25" s="16" t="s">
        <v>5022</v>
      </c>
      <c r="I25" s="16">
        <v>2</v>
      </c>
      <c r="J25" s="16">
        <v>2</v>
      </c>
      <c r="K25" s="16">
        <v>1</v>
      </c>
      <c r="L25" s="16">
        <f t="shared" ref="L25" si="26">IF(ISBLANK(I25),-1,INT(I25&gt;1))</f>
        <v>1</v>
      </c>
      <c r="M25" s="16" t="s">
        <v>5023</v>
      </c>
      <c r="N25" s="16">
        <f t="shared" ref="N25" si="27">IF(L25=1, K25,-1)</f>
        <v>1</v>
      </c>
      <c r="O25" s="16">
        <v>0</v>
      </c>
      <c r="P25" s="16">
        <v>0</v>
      </c>
      <c r="Q25" s="16">
        <v>0</v>
      </c>
      <c r="R25" s="16" cm="1">
        <f t="array" aca="1" ref="R25" ca="1">IF(P25&gt;0,INDIRECT(ADDRESS(MOD(ROW(O25)-1,1500)+1,P25,1,1,"rand_B")),IF(ISBLANK(P25),-1,0))</f>
        <v>0</v>
      </c>
      <c r="S25" s="16" cm="1">
        <f t="array" aca="1" ref="S25" ca="1">IF(AND(P25=0,O25&gt;0,Q25&gt;0),INDIRECT(ADDRESS(MOD(ROW(O25)-1,1500)+1,Q25,1,1,"rand_B")),IF(ISBLANK(Q25),-1,0))</f>
        <v>0</v>
      </c>
      <c r="T25" s="16">
        <f>IF(O25&gt;0, IF(ISBLANK(P25),-1,INT(P25&gt;0)), -1)</f>
        <v>-1</v>
      </c>
      <c r="U25" s="16" t="s">
        <v>5024</v>
      </c>
      <c r="V25" s="16">
        <v>-1</v>
      </c>
      <c r="W25" s="16" t="s">
        <v>5024</v>
      </c>
      <c r="X25" s="16">
        <f>IF(T25=1, V25, -1)</f>
        <v>-1</v>
      </c>
      <c r="Y25" s="16">
        <f t="shared" si="5"/>
        <v>1</v>
      </c>
      <c r="Z25" s="16">
        <v>1</v>
      </c>
      <c r="AA25" s="16">
        <v>0</v>
      </c>
      <c r="AB25" s="16" t="e" cm="1">
        <f t="array" aca="1" ref="AB25" ca="1">IF(Z25&gt;0,INDIRECT(ADDRESS(MOD(ROW(Y25)-1,1500)+1,Z25,1,1,"rand_C")),IF(ISBLANK(Z25),-1,0))</f>
        <v>#VALUE!</v>
      </c>
      <c r="AC25" s="16" cm="1">
        <f t="array" aca="1" ref="AC25" ca="1">IF(AND(Z25=0,Y25&gt;0, AA25&gt;0),INDIRECT(ADDRESS(MOD(ROW(Y25)-1,1500)+1,AA25,1,1,"rand_C")),IF(ISBLANK(AA25),-1,0))</f>
        <v>0</v>
      </c>
      <c r="AD25" s="16">
        <f t="shared" si="1"/>
        <v>1</v>
      </c>
      <c r="AE25" s="16">
        <v>1</v>
      </c>
      <c r="AF25" s="16">
        <v>1</v>
      </c>
      <c r="AG25" s="16" t="s">
        <v>5023</v>
      </c>
      <c r="AH25" s="16">
        <f t="shared" si="6"/>
        <v>1</v>
      </c>
      <c r="AI25" s="16">
        <v>-1</v>
      </c>
      <c r="AJ25" s="16">
        <v>-1</v>
      </c>
      <c r="AK25" s="16">
        <f t="shared" ref="AK25" si="28">IF(AI25=1,AJ25,-1)</f>
        <v>-1</v>
      </c>
      <c r="AL25" s="16">
        <v>-1</v>
      </c>
      <c r="AM25" s="16">
        <f t="shared" ref="AM25" si="29">IF(AND(NOT(ISBLANK(AI25)),AI25=0),AL25,-1)</f>
        <v>-1</v>
      </c>
      <c r="AN25" s="16">
        <f t="shared" si="9"/>
        <v>0</v>
      </c>
      <c r="AO25" s="16">
        <v>-1</v>
      </c>
      <c r="AP25" s="16">
        <v>1</v>
      </c>
      <c r="AQ25" s="16">
        <v>0</v>
      </c>
      <c r="AR25" s="16" t="s">
        <v>5025</v>
      </c>
    </row>
    <row r="26" spans="1:44" s="20" customFormat="1" x14ac:dyDescent="0.2">
      <c r="A26" s="16" t="s">
        <v>1015</v>
      </c>
      <c r="B26" s="4" t="str">
        <f>VLOOKUP(A26, PaperMeta!A$1:O$750, 6,FALSE)</f>
        <v>The Long-Term Effects of New Evidence on Implicit Impressions of Other People</v>
      </c>
      <c r="C26" s="15">
        <f>VLOOKUP(A26, PaperMeta!A$1:O$750, 2,FALSE)</f>
        <v>1</v>
      </c>
      <c r="D26" s="16">
        <v>3</v>
      </c>
      <c r="E26" s="20" t="s">
        <v>5032</v>
      </c>
      <c r="F26" s="16">
        <f>VLOOKUP($A26, ResearchPaper!$A$1:$L$750,11,FALSE)</f>
        <v>1</v>
      </c>
      <c r="G26" s="16">
        <f>VLOOKUP($A26, ResearchPaper!$A$1:$L$750,11,FALSE)</f>
        <v>1</v>
      </c>
      <c r="H26" s="16" t="s">
        <v>5034</v>
      </c>
      <c r="I26" s="16">
        <v>3</v>
      </c>
      <c r="J26" s="16">
        <v>3</v>
      </c>
      <c r="K26" s="16">
        <v>0</v>
      </c>
      <c r="L26" s="16">
        <f t="shared" si="2"/>
        <v>1</v>
      </c>
      <c r="M26" s="16" t="s">
        <v>5023</v>
      </c>
      <c r="N26" s="16">
        <f t="shared" si="3"/>
        <v>0</v>
      </c>
      <c r="O26" s="16">
        <v>1</v>
      </c>
      <c r="P26" s="16">
        <v>0</v>
      </c>
      <c r="Q26" s="16">
        <v>0</v>
      </c>
      <c r="R26" s="16" cm="1">
        <f t="array" aca="1" ref="R26" ca="1">IF(P26&gt;0,INDIRECT(ADDRESS(MOD(ROW(O26)-1,1500)+1,P26,1,1,"rand_B")),IF(ISBLANK(P26),-1,0))</f>
        <v>0</v>
      </c>
      <c r="S26" s="16" cm="1">
        <f t="array" aca="1" ref="S26" ca="1">IF(AND(P26=0,O26&gt;0,Q26&gt;0),INDIRECT(ADDRESS(MOD(ROW(O26)-1,1500)+1,Q26,1,1,"rand_B")),IF(ISBLANK(Q26),-1,0))</f>
        <v>0</v>
      </c>
      <c r="T26" s="16">
        <f t="shared" ref="T26" si="30">IF(O26&gt;0, IF(ISBLANK(P26),-1,INT(P26&gt;0)), -1)</f>
        <v>0</v>
      </c>
      <c r="U26" s="16" t="s">
        <v>5024</v>
      </c>
      <c r="V26" s="16">
        <v>-1</v>
      </c>
      <c r="W26" s="16" t="s">
        <v>5024</v>
      </c>
      <c r="X26" s="16">
        <f t="shared" ref="X26" si="31">IF(T26=1, V26, -1)</f>
        <v>-1</v>
      </c>
      <c r="Y26" s="16">
        <f t="shared" si="5"/>
        <v>3</v>
      </c>
      <c r="Z26" s="16">
        <v>0</v>
      </c>
      <c r="AA26" s="16">
        <v>0</v>
      </c>
      <c r="AB26" s="16" cm="1">
        <f t="array" aca="1" ref="AB26" ca="1">IF(Z26&gt;0,INDIRECT(ADDRESS(MOD(ROW(Y26)-1,1500)+1,Z26,1,1,"rand_C")),IF(ISBLANK(Z26),-1,0))</f>
        <v>0</v>
      </c>
      <c r="AC26" s="16" cm="1">
        <f t="array" aca="1" ref="AC26" ca="1">IF(AND(Z26=0,Y26&gt;0, AA26&gt;0),INDIRECT(ADDRESS(MOD(ROW(Y26)-1,1500)+1,AA26,1,1,"rand_C")),IF(ISBLANK(AA26),-1,0))</f>
        <v>0</v>
      </c>
      <c r="AD26" s="16">
        <f t="shared" ref="AD26" si="32">IF(AND(Y26&gt;0,NOT(ISBLANK(Y26))), INT(Z26&gt;0), -1)</f>
        <v>0</v>
      </c>
      <c r="AE26" s="16" t="s">
        <v>5024</v>
      </c>
      <c r="AF26" s="16">
        <v>-1</v>
      </c>
      <c r="AG26" s="16" t="s">
        <v>5024</v>
      </c>
      <c r="AH26" s="16">
        <f t="shared" ref="AH26" si="33">IF(AD26=1,AF26,-1)</f>
        <v>-1</v>
      </c>
      <c r="AI26" s="16">
        <v>1</v>
      </c>
      <c r="AJ26" s="16">
        <v>1</v>
      </c>
      <c r="AK26" s="16">
        <f t="shared" ref="AK26" si="34">IF(AI26=1,AJ26,-1)</f>
        <v>1</v>
      </c>
      <c r="AL26" s="16">
        <v>-1</v>
      </c>
      <c r="AM26" s="16">
        <f t="shared" ref="AM26" si="35">IF(AND(NOT(ISBLANK(AI26)),AI26=0),AL26,-1)</f>
        <v>-1</v>
      </c>
      <c r="AN26" s="16">
        <f t="shared" ref="AN26" si="36">IF(AND(I26&gt;1, J26&gt;2), 1, IF(ISBLANK(I26),-1,0))</f>
        <v>1</v>
      </c>
      <c r="AO26" s="16">
        <v>1</v>
      </c>
      <c r="AP26" s="16">
        <v>1</v>
      </c>
      <c r="AQ26" s="16">
        <v>0</v>
      </c>
      <c r="AR26" s="16" t="s">
        <v>5025</v>
      </c>
    </row>
    <row r="27" spans="1:44" s="20" customFormat="1" x14ac:dyDescent="0.2">
      <c r="A27" s="16" t="s">
        <v>1015</v>
      </c>
      <c r="B27" s="4" t="str">
        <f>VLOOKUP(A27, PaperMeta!A$1:O$750, 6,FALSE)</f>
        <v>The Long-Term Effects of New Evidence on Implicit Impressions of Other People</v>
      </c>
      <c r="C27" s="15">
        <f>VLOOKUP(A27, PaperMeta!A$1:O$750, 2,FALSE)</f>
        <v>1</v>
      </c>
      <c r="D27" s="16">
        <v>3</v>
      </c>
      <c r="E27" s="20" t="s">
        <v>5033</v>
      </c>
      <c r="F27" s="16">
        <f>VLOOKUP($A27, ResearchPaper!$A$1:$L$750,11,FALSE)</f>
        <v>1</v>
      </c>
      <c r="G27" s="16">
        <f>VLOOKUP($A27, ResearchPaper!$A$1:$L$750,11,FALSE)</f>
        <v>1</v>
      </c>
      <c r="H27" s="16">
        <v>3</v>
      </c>
      <c r="I27" s="16">
        <v>1</v>
      </c>
      <c r="J27" s="16">
        <v>3</v>
      </c>
      <c r="K27" s="16">
        <v>1</v>
      </c>
      <c r="L27" s="16">
        <f t="shared" si="2"/>
        <v>0</v>
      </c>
      <c r="M27" s="16" t="s">
        <v>5023</v>
      </c>
      <c r="N27" s="16">
        <f t="shared" si="3"/>
        <v>-1</v>
      </c>
      <c r="O27" s="16">
        <v>1</v>
      </c>
      <c r="P27" s="16">
        <v>0</v>
      </c>
      <c r="Q27" s="16">
        <v>1</v>
      </c>
      <c r="R27" s="16" cm="1">
        <f t="array" aca="1" ref="R27" ca="1">IF(P27&gt;0,INDIRECT(ADDRESS(MOD(ROW(O27)-1,1500)+1,P27,1,1,"rand_B")),IF(ISBLANK(P27),-1,0))</f>
        <v>0</v>
      </c>
      <c r="S27" s="16" t="e" cm="1">
        <f t="array" aca="1" ref="S27" ca="1">IF(AND(P27=0,O27&gt;0,Q27&gt;0),INDIRECT(ADDRESS(MOD(ROW(O27)-1,1500)+1,Q27,1,1,"rand_B")),IF(ISBLANK(Q27),-1,0))</f>
        <v>#VALUE!</v>
      </c>
      <c r="T27" s="16">
        <f t="shared" si="0"/>
        <v>0</v>
      </c>
      <c r="U27" s="16">
        <v>1</v>
      </c>
      <c r="V27" s="16">
        <v>0</v>
      </c>
      <c r="W27" s="16" t="s">
        <v>5024</v>
      </c>
      <c r="X27" s="16">
        <f t="shared" si="4"/>
        <v>-1</v>
      </c>
      <c r="Y27" s="16">
        <f t="shared" si="5"/>
        <v>0</v>
      </c>
      <c r="Z27" s="16">
        <v>0</v>
      </c>
      <c r="AA27" s="16">
        <v>0</v>
      </c>
      <c r="AB27" s="16" cm="1">
        <f t="array" aca="1" ref="AB27" ca="1">IF(Z27&gt;0,INDIRECT(ADDRESS(MOD(ROW(Y27)-1,1500)+1,Z27,1,1,"rand_C")),IF(ISBLANK(Z27),-1,0))</f>
        <v>0</v>
      </c>
      <c r="AC27" s="16" cm="1">
        <f t="array" aca="1" ref="AC27" ca="1">IF(AND(Z27=0,Y27&gt;0, AA27&gt;0),INDIRECT(ADDRESS(MOD(ROW(Y27)-1,1500)+1,AA27,1,1,"rand_C")),IF(ISBLANK(AA27),-1,0))</f>
        <v>0</v>
      </c>
      <c r="AD27" s="16">
        <f t="shared" si="1"/>
        <v>-1</v>
      </c>
      <c r="AE27" s="16" t="s">
        <v>5024</v>
      </c>
      <c r="AF27" s="16">
        <v>-1</v>
      </c>
      <c r="AG27" s="16" t="s">
        <v>5024</v>
      </c>
      <c r="AH27" s="16">
        <f t="shared" si="6"/>
        <v>-1</v>
      </c>
      <c r="AI27" s="16">
        <v>-1</v>
      </c>
      <c r="AJ27" s="16">
        <v>-1</v>
      </c>
      <c r="AK27" s="16">
        <f t="shared" si="7"/>
        <v>-1</v>
      </c>
      <c r="AL27" s="16">
        <v>-1</v>
      </c>
      <c r="AM27" s="16">
        <f t="shared" si="8"/>
        <v>-1</v>
      </c>
      <c r="AN27" s="16">
        <f t="shared" si="9"/>
        <v>0</v>
      </c>
      <c r="AO27" s="16">
        <v>0</v>
      </c>
      <c r="AP27" s="16">
        <v>1</v>
      </c>
      <c r="AQ27" s="16">
        <v>0</v>
      </c>
      <c r="AR27" s="16" t="s">
        <v>5025</v>
      </c>
    </row>
    <row r="28" spans="1:44" s="20" customFormat="1" x14ac:dyDescent="0.2">
      <c r="A28" s="16" t="s">
        <v>1017</v>
      </c>
      <c r="B28" s="4" t="str">
        <f>VLOOKUP(A28, PaperMeta!A$1:O$750, 6,FALSE)</f>
        <v>Dissociating Representations of Time and Number in Reinforcement-Rate Learning by Deletion of the GluA1 AMPA Receptor Subunit in Mice</v>
      </c>
      <c r="C28" s="15">
        <f>VLOOKUP(A28, PaperMeta!A$1:O$750, 2,FALSE)</f>
        <v>1</v>
      </c>
      <c r="D28" s="16">
        <v>1</v>
      </c>
      <c r="E28" s="20" t="s">
        <v>5040</v>
      </c>
      <c r="F28" s="16">
        <f>VLOOKUP($A28, ResearchPaper!$A$1:$L$750,11,FALSE)</f>
        <v>1</v>
      </c>
      <c r="G28" s="16">
        <f>VLOOKUP($A28, ResearchPaper!$A$1:$L$750,11,FALSE)</f>
        <v>1</v>
      </c>
      <c r="H28" s="16" t="s">
        <v>5039</v>
      </c>
      <c r="I28" s="16">
        <v>3</v>
      </c>
      <c r="J28" s="16">
        <v>12</v>
      </c>
      <c r="K28" s="16">
        <v>0</v>
      </c>
      <c r="L28" s="16">
        <f t="shared" si="2"/>
        <v>1</v>
      </c>
      <c r="M28" s="16" t="s">
        <v>5023</v>
      </c>
      <c r="N28" s="16">
        <f t="shared" si="3"/>
        <v>0</v>
      </c>
      <c r="O28" s="16">
        <v>1</v>
      </c>
      <c r="P28" s="16">
        <v>0</v>
      </c>
      <c r="Q28" s="16">
        <v>0</v>
      </c>
      <c r="R28" s="16" cm="1">
        <f t="array" aca="1" ref="R28" ca="1">IF(P28&gt;0,INDIRECT(ADDRESS(MOD(ROW(O28)-1,1500)+1,P28,1,1,"rand_B")),IF(ISBLANK(P28),-1,0))</f>
        <v>0</v>
      </c>
      <c r="S28" s="16" cm="1">
        <f t="array" aca="1" ref="S28" ca="1">IF(AND(P28=0,O28&gt;0,Q28&gt;0),INDIRECT(ADDRESS(MOD(ROW(O28)-1,1500)+1,Q28,1,1,"rand_B")),IF(ISBLANK(Q28),-1,0))</f>
        <v>0</v>
      </c>
      <c r="T28" s="16">
        <f t="shared" si="0"/>
        <v>0</v>
      </c>
      <c r="U28" s="16" t="s">
        <v>5024</v>
      </c>
      <c r="V28" s="16">
        <v>-1</v>
      </c>
      <c r="W28" s="16" t="s">
        <v>5024</v>
      </c>
      <c r="X28" s="16">
        <f t="shared" si="4"/>
        <v>-1</v>
      </c>
      <c r="Y28" s="16">
        <f t="shared" si="5"/>
        <v>3</v>
      </c>
      <c r="Z28" s="16">
        <v>0</v>
      </c>
      <c r="AA28" s="16">
        <v>0</v>
      </c>
      <c r="AB28" s="16" cm="1">
        <f t="array" aca="1" ref="AB28" ca="1">IF(Z28&gt;0,INDIRECT(ADDRESS(MOD(ROW(Y28)-1,1500)+1,Z28,1,1,"rand_C")),IF(ISBLANK(Z28),-1,0))</f>
        <v>0</v>
      </c>
      <c r="AC28" s="16" cm="1">
        <f t="array" aca="1" ref="AC28" ca="1">IF(AND(Z28=0,Y28&gt;0, AA28&gt;0),INDIRECT(ADDRESS(MOD(ROW(Y28)-1,1500)+1,AA28,1,1,"rand_C")),IF(ISBLANK(AA28),-1,0))</f>
        <v>0</v>
      </c>
      <c r="AD28" s="16">
        <f t="shared" si="1"/>
        <v>0</v>
      </c>
      <c r="AE28" s="16" t="s">
        <v>5024</v>
      </c>
      <c r="AF28" s="16">
        <v>-1</v>
      </c>
      <c r="AG28" s="16" t="s">
        <v>5024</v>
      </c>
      <c r="AH28" s="16">
        <f t="shared" si="6"/>
        <v>-1</v>
      </c>
      <c r="AI28" s="16">
        <v>1</v>
      </c>
      <c r="AJ28" s="16">
        <v>1</v>
      </c>
      <c r="AK28" s="16">
        <f t="shared" si="7"/>
        <v>1</v>
      </c>
      <c r="AL28" s="16">
        <v>-1</v>
      </c>
      <c r="AM28" s="16">
        <f t="shared" si="8"/>
        <v>-1</v>
      </c>
      <c r="AN28" s="16">
        <f t="shared" si="9"/>
        <v>1</v>
      </c>
      <c r="AO28" s="16">
        <v>0</v>
      </c>
      <c r="AP28" s="16">
        <v>0</v>
      </c>
      <c r="AQ28" s="16">
        <v>0</v>
      </c>
      <c r="AR28" s="16" t="s">
        <v>5025</v>
      </c>
    </row>
    <row r="29" spans="1:44" s="20" customFormat="1" x14ac:dyDescent="0.2">
      <c r="A29" s="16" t="s">
        <v>1017</v>
      </c>
      <c r="B29" s="4" t="str">
        <f>VLOOKUP(A29, PaperMeta!A$1:O$750, 6,FALSE)</f>
        <v>Dissociating Representations of Time and Number in Reinforcement-Rate Learning by Deletion of the GluA1 AMPA Receptor Subunit in Mice</v>
      </c>
      <c r="C29" s="15">
        <f>VLOOKUP(A29, PaperMeta!A$1:O$750, 2,FALSE)</f>
        <v>1</v>
      </c>
      <c r="D29" s="16">
        <v>2</v>
      </c>
      <c r="E29" s="20" t="s">
        <v>5040</v>
      </c>
      <c r="F29" s="16">
        <f>VLOOKUP($A29, ResearchPaper!$A$1:$L$750,11,FALSE)</f>
        <v>1</v>
      </c>
      <c r="G29" s="16">
        <f>VLOOKUP($A29, ResearchPaper!$A$1:$L$750,11,FALSE)</f>
        <v>1</v>
      </c>
      <c r="H29" s="16" t="s">
        <v>5039</v>
      </c>
      <c r="I29" s="16">
        <v>3</v>
      </c>
      <c r="J29" s="16">
        <v>12</v>
      </c>
      <c r="K29" s="16">
        <v>0</v>
      </c>
      <c r="L29" s="16">
        <f t="shared" si="2"/>
        <v>1</v>
      </c>
      <c r="M29" s="16" t="s">
        <v>5023</v>
      </c>
      <c r="N29" s="16">
        <f t="shared" si="3"/>
        <v>0</v>
      </c>
      <c r="O29" s="16">
        <v>1</v>
      </c>
      <c r="P29" s="16">
        <v>0</v>
      </c>
      <c r="Q29" s="16">
        <v>0</v>
      </c>
      <c r="R29" s="16" cm="1">
        <f t="array" aca="1" ref="R29" ca="1">IF(P29&gt;0,INDIRECT(ADDRESS(MOD(ROW(O29)-1,1500)+1,P29,1,1,"rand_B")),IF(ISBLANK(P29),-1,0))</f>
        <v>0</v>
      </c>
      <c r="S29" s="16" cm="1">
        <f t="array" aca="1" ref="S29" ca="1">IF(AND(P29=0,O29&gt;0,Q29&gt;0),INDIRECT(ADDRESS(MOD(ROW(O29)-1,1500)+1,Q29,1,1,"rand_B")),IF(ISBLANK(Q29),-1,0))</f>
        <v>0</v>
      </c>
      <c r="T29" s="16">
        <f t="shared" si="0"/>
        <v>0</v>
      </c>
      <c r="U29" s="16" t="s">
        <v>5024</v>
      </c>
      <c r="V29" s="16">
        <v>-1</v>
      </c>
      <c r="W29" s="16" t="s">
        <v>5024</v>
      </c>
      <c r="X29" s="16">
        <f t="shared" si="4"/>
        <v>-1</v>
      </c>
      <c r="Y29" s="16">
        <f t="shared" si="5"/>
        <v>3</v>
      </c>
      <c r="Z29" s="16">
        <v>0</v>
      </c>
      <c r="AA29" s="16">
        <v>0</v>
      </c>
      <c r="AB29" s="16" cm="1">
        <f t="array" aca="1" ref="AB29" ca="1">IF(Z29&gt;0,INDIRECT(ADDRESS(MOD(ROW(Y29)-1,1500)+1,Z29,1,1,"rand_C")),IF(ISBLANK(Z29),-1,0))</f>
        <v>0</v>
      </c>
      <c r="AC29" s="16" cm="1">
        <f t="array" aca="1" ref="AC29" ca="1">IF(AND(Z29=0,Y29&gt;0, AA29&gt;0),INDIRECT(ADDRESS(MOD(ROW(Y29)-1,1500)+1,AA29,1,1,"rand_C")),IF(ISBLANK(AA29),-1,0))</f>
        <v>0</v>
      </c>
      <c r="AD29" s="16">
        <f t="shared" si="1"/>
        <v>0</v>
      </c>
      <c r="AE29" s="16" t="s">
        <v>5024</v>
      </c>
      <c r="AF29" s="16">
        <v>-1</v>
      </c>
      <c r="AG29" s="16" t="s">
        <v>5024</v>
      </c>
      <c r="AH29" s="16">
        <f t="shared" si="6"/>
        <v>-1</v>
      </c>
      <c r="AI29" s="16">
        <v>1</v>
      </c>
      <c r="AJ29" s="16">
        <v>1</v>
      </c>
      <c r="AK29" s="16">
        <f t="shared" si="7"/>
        <v>1</v>
      </c>
      <c r="AL29" s="16">
        <v>0</v>
      </c>
      <c r="AM29" s="16">
        <f t="shared" si="8"/>
        <v>-1</v>
      </c>
      <c r="AN29" s="16">
        <f t="shared" si="9"/>
        <v>1</v>
      </c>
      <c r="AO29" s="16">
        <v>0</v>
      </c>
      <c r="AP29" s="16">
        <v>0</v>
      </c>
      <c r="AQ29" s="16">
        <v>0</v>
      </c>
      <c r="AR29" s="16" t="s">
        <v>5025</v>
      </c>
    </row>
    <row r="30" spans="1:44" s="20" customFormat="1" x14ac:dyDescent="0.2">
      <c r="A30" s="16" t="s">
        <v>1017</v>
      </c>
      <c r="B30" s="4" t="str">
        <f>VLOOKUP(A30, PaperMeta!A$1:O$750, 6,FALSE)</f>
        <v>Dissociating Representations of Time and Number in Reinforcement-Rate Learning by Deletion of the GluA1 AMPA Receptor Subunit in Mice</v>
      </c>
      <c r="C30" s="15">
        <f>VLOOKUP(A30, PaperMeta!A$1:O$750, 2,FALSE)</f>
        <v>1</v>
      </c>
      <c r="D30" s="16">
        <v>3</v>
      </c>
      <c r="E30" s="20" t="s">
        <v>5040</v>
      </c>
      <c r="F30" s="16">
        <f>VLOOKUP($A30, ResearchPaper!$A$1:$L$750,11,FALSE)</f>
        <v>1</v>
      </c>
      <c r="G30" s="16">
        <f>VLOOKUP($A30, ResearchPaper!$A$1:$L$750,11,FALSE)</f>
        <v>1</v>
      </c>
      <c r="H30" s="16" t="s">
        <v>5039</v>
      </c>
      <c r="I30" s="16">
        <v>3</v>
      </c>
      <c r="J30" s="16">
        <v>12</v>
      </c>
      <c r="K30" s="16">
        <v>1</v>
      </c>
      <c r="L30" s="16">
        <f t="shared" si="2"/>
        <v>1</v>
      </c>
      <c r="M30" s="16" t="s">
        <v>5023</v>
      </c>
      <c r="N30" s="16">
        <f t="shared" si="3"/>
        <v>1</v>
      </c>
      <c r="O30" s="16">
        <v>1</v>
      </c>
      <c r="P30" s="16">
        <v>1</v>
      </c>
      <c r="Q30" s="16">
        <v>0</v>
      </c>
      <c r="R30" s="16" t="e" cm="1">
        <f t="array" aca="1" ref="R30" ca="1">IF(P30&gt;0,INDIRECT(ADDRESS(MOD(ROW(O30)-1,1500)+1,P30,1,1,"rand_B")),IF(ISBLANK(P30),-1,0))</f>
        <v>#VALUE!</v>
      </c>
      <c r="S30" s="16" cm="1">
        <f t="array" aca="1" ref="S30" ca="1">IF(AND(P30=0,O30&gt;0,Q30&gt;0),INDIRECT(ADDRESS(MOD(ROW(O30)-1,1500)+1,Q30,1,1,"rand_B")),IF(ISBLANK(Q30),-1,0))</f>
        <v>0</v>
      </c>
      <c r="T30" s="16">
        <f t="shared" si="0"/>
        <v>1</v>
      </c>
      <c r="U30" s="16">
        <v>1</v>
      </c>
      <c r="V30" s="16">
        <v>0</v>
      </c>
      <c r="W30" s="16" t="s">
        <v>5024</v>
      </c>
      <c r="X30" s="16">
        <f t="shared" si="4"/>
        <v>0</v>
      </c>
      <c r="Y30" s="16">
        <f t="shared" si="5"/>
        <v>3</v>
      </c>
      <c r="Z30" s="16">
        <v>1</v>
      </c>
      <c r="AA30" s="16">
        <v>2</v>
      </c>
      <c r="AB30" s="16" t="e" cm="1">
        <f t="array" aca="1" ref="AB30" ca="1">IF(Z30&gt;0,INDIRECT(ADDRESS(MOD(ROW(Y30)-1,1500)+1,Z30,1,1,"rand_C")),IF(ISBLANK(Z30),-1,0))</f>
        <v>#VALUE!</v>
      </c>
      <c r="AC30" s="16" cm="1">
        <f t="array" aca="1" ref="AC30" ca="1">IF(AND(Z30=0,Y30&gt;0, AA30&gt;0),INDIRECT(ADDRESS(MOD(ROW(Y30)-1,1500)+1,AA30,1,1,"rand_C")),IF(ISBLANK(AA30),-1,0))</f>
        <v>0</v>
      </c>
      <c r="AD30" s="16">
        <f t="shared" si="1"/>
        <v>1</v>
      </c>
      <c r="AE30" s="16">
        <v>1</v>
      </c>
      <c r="AF30" s="16">
        <v>1</v>
      </c>
      <c r="AG30" s="16" t="s">
        <v>5023</v>
      </c>
      <c r="AH30" s="16">
        <f t="shared" si="6"/>
        <v>1</v>
      </c>
      <c r="AI30" s="16">
        <v>0</v>
      </c>
      <c r="AJ30" s="16">
        <v>0</v>
      </c>
      <c r="AK30" s="16">
        <f t="shared" si="7"/>
        <v>-1</v>
      </c>
      <c r="AL30" s="16">
        <v>0</v>
      </c>
      <c r="AM30" s="16">
        <f t="shared" si="8"/>
        <v>0</v>
      </c>
      <c r="AN30" s="16">
        <f t="shared" si="9"/>
        <v>1</v>
      </c>
      <c r="AO30" s="16">
        <v>0</v>
      </c>
      <c r="AP30" s="16">
        <v>0</v>
      </c>
      <c r="AQ30" s="16">
        <v>0</v>
      </c>
      <c r="AR30" s="16" t="s">
        <v>5025</v>
      </c>
    </row>
    <row r="31" spans="1:44" s="20" customFormat="1" x14ac:dyDescent="0.2">
      <c r="A31" s="16" t="s">
        <v>1017</v>
      </c>
      <c r="B31" s="4" t="str">
        <f>VLOOKUP(A31, PaperMeta!A$1:O$750, 6,FALSE)</f>
        <v>Dissociating Representations of Time and Number in Reinforcement-Rate Learning by Deletion of the GluA1 AMPA Receptor Subunit in Mice</v>
      </c>
      <c r="C31" s="15">
        <f>VLOOKUP(A31, PaperMeta!A$1:O$750, 2,FALSE)</f>
        <v>1</v>
      </c>
      <c r="D31" s="16">
        <v>4</v>
      </c>
      <c r="E31" s="20" t="s">
        <v>5040</v>
      </c>
      <c r="F31" s="16">
        <f>VLOOKUP($A31, ResearchPaper!$A$1:$L$750,11,FALSE)</f>
        <v>1</v>
      </c>
      <c r="G31" s="16">
        <f>VLOOKUP($A31, ResearchPaper!$A$1:$L$750,11,FALSE)</f>
        <v>1</v>
      </c>
      <c r="H31" s="16" t="s">
        <v>5039</v>
      </c>
      <c r="I31" s="30">
        <v>3</v>
      </c>
      <c r="J31" s="30">
        <v>12</v>
      </c>
      <c r="K31" s="30">
        <v>1</v>
      </c>
      <c r="L31" s="16">
        <f t="shared" si="2"/>
        <v>1</v>
      </c>
      <c r="M31" s="16" t="s">
        <v>5023</v>
      </c>
      <c r="N31" s="16">
        <f t="shared" si="3"/>
        <v>1</v>
      </c>
      <c r="O31" s="16">
        <v>1</v>
      </c>
      <c r="P31" s="16">
        <v>1</v>
      </c>
      <c r="Q31" s="16">
        <v>0</v>
      </c>
      <c r="R31" s="16" t="e" cm="1">
        <f t="array" aca="1" ref="R31" ca="1">IF(P31&gt;0,INDIRECT(ADDRESS(MOD(ROW(O31)-1,1500)+1,P31,1,1,"rand_B")),IF(ISBLANK(P31),-1,0))</f>
        <v>#VALUE!</v>
      </c>
      <c r="S31" s="16" cm="1">
        <f t="array" aca="1" ref="S31" ca="1">IF(AND(P31=0,O31&gt;0,Q31&gt;0),INDIRECT(ADDRESS(MOD(ROW(O31)-1,1500)+1,Q31,1,1,"rand_B")),IF(ISBLANK(Q31),-1,0))</f>
        <v>0</v>
      </c>
      <c r="T31" s="16">
        <f t="shared" si="0"/>
        <v>1</v>
      </c>
      <c r="U31" s="16">
        <v>1</v>
      </c>
      <c r="V31" s="16">
        <v>0</v>
      </c>
      <c r="W31" s="16" t="s">
        <v>5024</v>
      </c>
      <c r="X31" s="16">
        <f t="shared" si="4"/>
        <v>0</v>
      </c>
      <c r="Y31" s="16">
        <f t="shared" si="5"/>
        <v>3</v>
      </c>
      <c r="Z31" s="16">
        <v>0</v>
      </c>
      <c r="AA31" s="16">
        <v>3</v>
      </c>
      <c r="AB31" s="16" cm="1">
        <f t="array" aca="1" ref="AB31" ca="1">IF(Z31&gt;0,INDIRECT(ADDRESS(MOD(ROW(Y31)-1,1500)+1,Z31,1,1,"rand_C")),IF(ISBLANK(Z31),-1,0))</f>
        <v>0</v>
      </c>
      <c r="AC31" s="16" t="e" cm="1">
        <f t="array" aca="1" ref="AC31" ca="1">IF(AND(Z31=0,Y31&gt;0, AA31&gt;0),INDIRECT(ADDRESS(MOD(ROW(Y31)-1,1500)+1,AA31,1,1,"rand_C")),IF(ISBLANK(AA31),-1,0))</f>
        <v>#VALUE!</v>
      </c>
      <c r="AD31" s="16">
        <f t="shared" si="1"/>
        <v>0</v>
      </c>
      <c r="AE31" s="16" t="s">
        <v>5202</v>
      </c>
      <c r="AF31" s="16">
        <v>0</v>
      </c>
      <c r="AG31" s="16" t="s">
        <v>5024</v>
      </c>
      <c r="AH31" s="16">
        <f t="shared" si="6"/>
        <v>-1</v>
      </c>
      <c r="AI31" s="16">
        <v>0</v>
      </c>
      <c r="AJ31" s="16">
        <v>0</v>
      </c>
      <c r="AK31" s="16">
        <f t="shared" si="7"/>
        <v>-1</v>
      </c>
      <c r="AL31" s="16">
        <v>0</v>
      </c>
      <c r="AM31" s="16">
        <f t="shared" si="8"/>
        <v>0</v>
      </c>
      <c r="AN31" s="16">
        <f t="shared" si="9"/>
        <v>1</v>
      </c>
      <c r="AO31" s="16">
        <v>0</v>
      </c>
      <c r="AP31" s="16">
        <v>0</v>
      </c>
      <c r="AQ31" s="16">
        <v>0</v>
      </c>
      <c r="AR31" s="16" t="s">
        <v>5025</v>
      </c>
    </row>
    <row r="32" spans="1:44" s="20" customFormat="1" x14ac:dyDescent="0.2">
      <c r="A32" s="16" t="s">
        <v>1017</v>
      </c>
      <c r="B32" s="4" t="str">
        <f>VLOOKUP(A32, PaperMeta!A$1:O$750, 6,FALSE)</f>
        <v>Dissociating Representations of Time and Number in Reinforcement-Rate Learning by Deletion of the GluA1 AMPA Receptor Subunit in Mice</v>
      </c>
      <c r="C32" s="15">
        <f>VLOOKUP(A32, PaperMeta!A$1:O$750, 2,FALSE)</f>
        <v>1</v>
      </c>
      <c r="D32" s="16">
        <v>5</v>
      </c>
      <c r="E32" s="20" t="s">
        <v>5040</v>
      </c>
      <c r="F32" s="16">
        <f>VLOOKUP($A32, ResearchPaper!$A$1:$L$750,11,FALSE)</f>
        <v>1</v>
      </c>
      <c r="G32" s="16">
        <f>VLOOKUP($A32, ResearchPaper!$A$1:$L$750,11,FALSE)</f>
        <v>1</v>
      </c>
      <c r="H32" s="16" t="s">
        <v>5039</v>
      </c>
      <c r="I32" s="30">
        <v>3</v>
      </c>
      <c r="J32" s="30">
        <v>12</v>
      </c>
      <c r="K32" s="30">
        <v>1</v>
      </c>
      <c r="L32" s="16">
        <f t="shared" si="2"/>
        <v>1</v>
      </c>
      <c r="M32" s="16" t="s">
        <v>5023</v>
      </c>
      <c r="N32" s="16">
        <f t="shared" si="3"/>
        <v>1</v>
      </c>
      <c r="O32" s="16">
        <v>1</v>
      </c>
      <c r="P32" s="16">
        <v>0</v>
      </c>
      <c r="Q32" s="16">
        <v>1</v>
      </c>
      <c r="R32" s="16" cm="1">
        <f t="array" aca="1" ref="R32" ca="1">IF(P32&gt;0,INDIRECT(ADDRESS(MOD(ROW(O32)-1,1500)+1,P32,1,1,"rand_B")),IF(ISBLANK(P32),-1,0))</f>
        <v>0</v>
      </c>
      <c r="S32" s="16" t="e" cm="1">
        <f t="array" aca="1" ref="S32" ca="1">IF(AND(P32=0,O32&gt;0,Q32&gt;0),INDIRECT(ADDRESS(MOD(ROW(O32)-1,1500)+1,Q32,1,1,"rand_B")),IF(ISBLANK(Q32),-1,0))</f>
        <v>#VALUE!</v>
      </c>
      <c r="T32" s="16">
        <f t="shared" si="0"/>
        <v>0</v>
      </c>
      <c r="U32" s="16">
        <v>1</v>
      </c>
      <c r="V32" s="16">
        <v>0</v>
      </c>
      <c r="W32" s="16" t="s">
        <v>5024</v>
      </c>
      <c r="X32" s="16">
        <f t="shared" si="4"/>
        <v>-1</v>
      </c>
      <c r="Y32" s="16">
        <f t="shared" si="5"/>
        <v>3</v>
      </c>
      <c r="Z32" s="16">
        <v>1</v>
      </c>
      <c r="AA32" s="16">
        <v>0</v>
      </c>
      <c r="AB32" s="16" t="e" cm="1">
        <f t="array" aca="1" ref="AB32" ca="1">IF(Z32&gt;0,INDIRECT(ADDRESS(MOD(ROW(Y32)-1,1500)+1,Z32,1,1,"rand_C")),IF(ISBLANK(Z32),-1,0))</f>
        <v>#VALUE!</v>
      </c>
      <c r="AC32" s="16" cm="1">
        <f t="array" aca="1" ref="AC32" ca="1">IF(AND(Z32=0,Y32&gt;0, AA32&gt;0),INDIRECT(ADDRESS(MOD(ROW(Y32)-1,1500)+1,AA32,1,1,"rand_C")),IF(ISBLANK(AA32),-1,0))</f>
        <v>0</v>
      </c>
      <c r="AD32" s="16">
        <f t="shared" si="1"/>
        <v>1</v>
      </c>
      <c r="AE32" s="16">
        <v>1</v>
      </c>
      <c r="AF32" s="16">
        <v>1</v>
      </c>
      <c r="AG32" s="16" t="s">
        <v>5023</v>
      </c>
      <c r="AH32" s="16">
        <f t="shared" si="6"/>
        <v>1</v>
      </c>
      <c r="AI32" s="16">
        <v>0</v>
      </c>
      <c r="AJ32" s="16">
        <v>0</v>
      </c>
      <c r="AK32" s="16">
        <f t="shared" si="7"/>
        <v>-1</v>
      </c>
      <c r="AL32" s="16">
        <v>0</v>
      </c>
      <c r="AM32" s="16">
        <f t="shared" si="8"/>
        <v>0</v>
      </c>
      <c r="AN32" s="16">
        <f t="shared" si="9"/>
        <v>1</v>
      </c>
      <c r="AO32" s="16">
        <v>0</v>
      </c>
      <c r="AP32" s="16">
        <v>0</v>
      </c>
      <c r="AQ32" s="16">
        <v>0</v>
      </c>
      <c r="AR32" s="16" t="s">
        <v>5025</v>
      </c>
    </row>
    <row r="33" spans="1:44" x14ac:dyDescent="0.2">
      <c r="A33" s="16" t="s">
        <v>1017</v>
      </c>
      <c r="B33" s="4" t="str">
        <f>VLOOKUP(A33, PaperMeta!A$1:O$750, 6,FALSE)</f>
        <v>Dissociating Representations of Time and Number in Reinforcement-Rate Learning by Deletion of the GluA1 AMPA Receptor Subunit in Mice</v>
      </c>
      <c r="C33" s="15">
        <f>VLOOKUP(A33, PaperMeta!A$1:O$750, 2,FALSE)</f>
        <v>1</v>
      </c>
      <c r="D33" s="16">
        <v>6</v>
      </c>
      <c r="E33" s="20" t="s">
        <v>5040</v>
      </c>
      <c r="F33" s="16">
        <f>VLOOKUP($A33, ResearchPaper!$A$1:$L$750,11,FALSE)</f>
        <v>1</v>
      </c>
      <c r="G33" s="16">
        <f>VLOOKUP($A33, ResearchPaper!$A$1:$L$750,11,FALSE)</f>
        <v>1</v>
      </c>
      <c r="H33" s="16" t="s">
        <v>5039</v>
      </c>
      <c r="I33" s="30">
        <v>3</v>
      </c>
      <c r="J33" s="30">
        <v>12</v>
      </c>
      <c r="K33" s="30">
        <v>1</v>
      </c>
      <c r="L33" s="16">
        <f t="shared" si="2"/>
        <v>1</v>
      </c>
      <c r="M33" s="16" t="s">
        <v>5023</v>
      </c>
      <c r="N33" s="16">
        <f t="shared" si="3"/>
        <v>1</v>
      </c>
      <c r="O33" s="16">
        <v>1</v>
      </c>
      <c r="P33" s="16">
        <v>1</v>
      </c>
      <c r="Q33" s="16">
        <v>0</v>
      </c>
      <c r="R33" s="16" t="e" cm="1">
        <f t="array" aca="1" ref="R33" ca="1">IF(P33&gt;0,INDIRECT(ADDRESS(MOD(ROW(O33)-1,1500)+1,P33,1,1,"rand_B")),IF(ISBLANK(P33),-1,0))</f>
        <v>#VALUE!</v>
      </c>
      <c r="S33" s="16" cm="1">
        <f t="array" aca="1" ref="S33" ca="1">IF(AND(P33=0,O33&gt;0,Q33&gt;0),INDIRECT(ADDRESS(MOD(ROW(O33)-1,1500)+1,Q33,1,1,"rand_B")),IF(ISBLANK(Q33),-1,0))</f>
        <v>0</v>
      </c>
      <c r="T33" s="16">
        <f t="shared" si="0"/>
        <v>1</v>
      </c>
      <c r="U33" s="16">
        <v>1</v>
      </c>
      <c r="V33" s="16">
        <v>0</v>
      </c>
      <c r="W33" s="16" t="s">
        <v>5023</v>
      </c>
      <c r="X33" s="16">
        <f t="shared" si="4"/>
        <v>0</v>
      </c>
      <c r="Y33" s="16">
        <f t="shared" si="5"/>
        <v>3</v>
      </c>
      <c r="Z33" s="16">
        <v>0</v>
      </c>
      <c r="AA33" s="16">
        <v>3</v>
      </c>
      <c r="AB33" s="16" cm="1">
        <f t="array" aca="1" ref="AB33" ca="1">IF(Z33&gt;0,INDIRECT(ADDRESS(MOD(ROW(Y33)-1,1500)+1,Z33,1,1,"rand_C")),IF(ISBLANK(Z33),-1,0))</f>
        <v>0</v>
      </c>
      <c r="AC33" s="16" t="e" cm="1">
        <f t="array" aca="1" ref="AC33" ca="1">IF(AND(Z33=0,Y33&gt;0, AA33&gt;0),INDIRECT(ADDRESS(MOD(ROW(Y33)-1,1500)+1,AA33,1,1,"rand_C")),IF(ISBLANK(AA33),-1,0))</f>
        <v>#VALUE!</v>
      </c>
      <c r="AD33" s="16">
        <f t="shared" si="1"/>
        <v>0</v>
      </c>
      <c r="AE33" s="16" t="s">
        <v>5202</v>
      </c>
      <c r="AF33" s="16">
        <v>0</v>
      </c>
      <c r="AG33" s="16" t="s">
        <v>5024</v>
      </c>
      <c r="AH33" s="16">
        <f t="shared" si="6"/>
        <v>-1</v>
      </c>
      <c r="AI33" s="16">
        <v>0</v>
      </c>
      <c r="AJ33" s="16">
        <v>0</v>
      </c>
      <c r="AK33" s="16">
        <f t="shared" si="7"/>
        <v>-1</v>
      </c>
      <c r="AL33" s="16">
        <v>0</v>
      </c>
      <c r="AM33" s="16">
        <f t="shared" si="8"/>
        <v>0</v>
      </c>
      <c r="AN33" s="16">
        <f t="shared" si="9"/>
        <v>1</v>
      </c>
      <c r="AO33" s="16">
        <v>0</v>
      </c>
      <c r="AP33" s="16">
        <v>0</v>
      </c>
      <c r="AQ33" s="16">
        <v>0</v>
      </c>
      <c r="AR33" s="16" t="s">
        <v>5025</v>
      </c>
    </row>
    <row r="34" spans="1:44" x14ac:dyDescent="0.2">
      <c r="A34" s="16" t="s">
        <v>1020</v>
      </c>
      <c r="B34" s="4" t="str">
        <f>VLOOKUP(A34, PaperMeta!A$1:O$750, 6,FALSE)</f>
        <v>Preparing for the Worst: Attention is Enhanced Prior to Any Upcoming Emotional or Neutral Stimulus</v>
      </c>
      <c r="C34" s="15">
        <f>VLOOKUP(A34, PaperMeta!A$1:O$750, 2,FALSE)</f>
        <v>1</v>
      </c>
      <c r="D34" s="16">
        <v>1</v>
      </c>
      <c r="E34" s="20" t="s">
        <v>5043</v>
      </c>
      <c r="F34" s="16">
        <f>VLOOKUP($A34, ResearchPaper!$A$1:$L$750,11,FALSE)</f>
        <v>1</v>
      </c>
      <c r="G34" s="16">
        <f>VLOOKUP($A34, ResearchPaper!$A$1:$L$750,11,FALSE)</f>
        <v>1</v>
      </c>
      <c r="H34" s="16" t="s">
        <v>5035</v>
      </c>
      <c r="I34" s="16">
        <v>2</v>
      </c>
      <c r="J34" s="16">
        <v>3</v>
      </c>
      <c r="K34" s="16">
        <v>1</v>
      </c>
      <c r="L34" s="16">
        <f t="shared" si="2"/>
        <v>1</v>
      </c>
      <c r="M34" s="16" t="s">
        <v>5023</v>
      </c>
      <c r="N34" s="16">
        <f t="shared" si="3"/>
        <v>1</v>
      </c>
      <c r="O34" s="16">
        <v>1</v>
      </c>
      <c r="P34" s="16">
        <v>1</v>
      </c>
      <c r="Q34" s="16">
        <v>0</v>
      </c>
      <c r="R34" s="16" t="e" cm="1">
        <f t="array" aca="1" ref="R34" ca="1">IF(P34&gt;0,INDIRECT(ADDRESS(MOD(ROW(O34)-1,1500)+1,P34,1,1,"rand_B")),IF(ISBLANK(P34),-1,0))</f>
        <v>#VALUE!</v>
      </c>
      <c r="S34" s="16" cm="1">
        <f t="array" aca="1" ref="S34" ca="1">IF(AND(P34=0,O34&gt;0,Q34&gt;0),INDIRECT(ADDRESS(MOD(ROW(O34)-1,1500)+1,Q34,1,1,"rand_B")),IF(ISBLANK(Q34),-1,0))</f>
        <v>0</v>
      </c>
      <c r="T34" s="16">
        <f t="shared" si="0"/>
        <v>1</v>
      </c>
      <c r="U34" s="16">
        <v>1</v>
      </c>
      <c r="V34" s="16">
        <v>1</v>
      </c>
      <c r="W34" s="16" t="s">
        <v>5044</v>
      </c>
      <c r="X34" s="16">
        <f t="shared" si="4"/>
        <v>1</v>
      </c>
      <c r="Y34" s="16">
        <f t="shared" si="5"/>
        <v>1</v>
      </c>
      <c r="Z34" s="16">
        <v>0</v>
      </c>
      <c r="AA34" s="16">
        <v>1</v>
      </c>
      <c r="AB34" s="16" cm="1">
        <f t="array" aca="1" ref="AB34" ca="1">IF(Z34&gt;0,INDIRECT(ADDRESS(MOD(ROW(Y34)-1,1500)+1,Z34,1,1,"rand_C")),IF(ISBLANK(Z34),-1,0))</f>
        <v>0</v>
      </c>
      <c r="AC34" s="16" t="e" cm="1">
        <f t="array" aca="1" ref="AC34" ca="1">IF(AND(Z34=0,Y34&gt;0, AA34&gt;0),INDIRECT(ADDRESS(MOD(ROW(Y34)-1,1500)+1,AA34,1,1,"rand_C")),IF(ISBLANK(AA34),-1,0))</f>
        <v>#VALUE!</v>
      </c>
      <c r="AD34" s="16">
        <f t="shared" si="1"/>
        <v>0</v>
      </c>
      <c r="AE34" s="16">
        <v>1</v>
      </c>
      <c r="AF34" s="16">
        <v>0</v>
      </c>
      <c r="AG34" s="16" t="s">
        <v>5024</v>
      </c>
      <c r="AH34" s="16">
        <f t="shared" si="6"/>
        <v>-1</v>
      </c>
      <c r="AI34" s="16">
        <v>-1</v>
      </c>
      <c r="AJ34" s="16">
        <v>-1</v>
      </c>
      <c r="AK34" s="16">
        <f t="shared" si="7"/>
        <v>-1</v>
      </c>
      <c r="AL34" s="16">
        <v>-1</v>
      </c>
      <c r="AM34" s="16">
        <f t="shared" si="8"/>
        <v>-1</v>
      </c>
      <c r="AN34" s="16">
        <f t="shared" si="9"/>
        <v>1</v>
      </c>
      <c r="AO34" s="16">
        <v>0</v>
      </c>
      <c r="AP34" s="16">
        <v>0</v>
      </c>
      <c r="AQ34" s="16">
        <v>0</v>
      </c>
      <c r="AR34" s="16" t="s">
        <v>5025</v>
      </c>
    </row>
    <row r="35" spans="1:44" x14ac:dyDescent="0.2">
      <c r="A35" s="16" t="s">
        <v>1020</v>
      </c>
      <c r="B35" s="4" t="str">
        <f>VLOOKUP(A35, PaperMeta!A$1:O$750, 6,FALSE)</f>
        <v>Preparing for the Worst: Attention is Enhanced Prior to Any Upcoming Emotional or Neutral Stimulus</v>
      </c>
      <c r="C35" s="15">
        <f>VLOOKUP(A35, PaperMeta!A$1:O$750, 2,FALSE)</f>
        <v>1</v>
      </c>
      <c r="D35" s="16">
        <v>1</v>
      </c>
      <c r="E35" s="20" t="s">
        <v>5046</v>
      </c>
      <c r="F35" s="16">
        <f>VLOOKUP($A35, ResearchPaper!$A$1:$L$750,11,FALSE)</f>
        <v>1</v>
      </c>
      <c r="G35" s="16">
        <f>VLOOKUP($A35, ResearchPaper!$A$1:$L$750,11,FALSE)</f>
        <v>1</v>
      </c>
      <c r="H35" s="16">
        <v>3</v>
      </c>
      <c r="I35" s="16">
        <v>1</v>
      </c>
      <c r="J35" s="16">
        <v>3</v>
      </c>
      <c r="K35" s="16">
        <v>1</v>
      </c>
      <c r="L35" s="16">
        <f t="shared" si="2"/>
        <v>0</v>
      </c>
      <c r="M35" s="16" t="s">
        <v>5023</v>
      </c>
      <c r="N35" s="16">
        <f t="shared" si="3"/>
        <v>-1</v>
      </c>
      <c r="O35" s="16">
        <v>1</v>
      </c>
      <c r="P35" s="16">
        <v>0</v>
      </c>
      <c r="Q35" s="16">
        <v>1</v>
      </c>
      <c r="R35" s="16" cm="1">
        <f t="array" aca="1" ref="R35" ca="1">IF(P35&gt;0,INDIRECT(ADDRESS(MOD(ROW(O35)-1,1500)+1,P35,1,1,"rand_B")),IF(ISBLANK(P35),-1,0))</f>
        <v>0</v>
      </c>
      <c r="S35" s="16" t="e" cm="1">
        <f t="array" aca="1" ref="S35" ca="1">IF(AND(P35=0,O35&gt;0,Q35&gt;0),INDIRECT(ADDRESS(MOD(ROW(O35)-1,1500)+1,Q35,1,1,"rand_B")),IF(ISBLANK(Q35),-1,0))</f>
        <v>#VALUE!</v>
      </c>
      <c r="T35" s="16">
        <f t="shared" si="0"/>
        <v>0</v>
      </c>
      <c r="U35" s="16">
        <v>1</v>
      </c>
      <c r="V35" s="16">
        <v>0</v>
      </c>
      <c r="W35" s="16" t="s">
        <v>5024</v>
      </c>
      <c r="X35" s="16">
        <f t="shared" si="4"/>
        <v>-1</v>
      </c>
      <c r="Y35" s="16">
        <f t="shared" si="5"/>
        <v>0</v>
      </c>
      <c r="Z35" s="16">
        <v>0</v>
      </c>
      <c r="AA35" s="16">
        <v>0</v>
      </c>
      <c r="AB35" s="16" cm="1">
        <f t="array" aca="1" ref="AB35" ca="1">IF(Z35&gt;0,INDIRECT(ADDRESS(MOD(ROW(Y35)-1,1500)+1,Z35,1,1,"rand_C")),IF(ISBLANK(Z35),-1,0))</f>
        <v>0</v>
      </c>
      <c r="AC35" s="16" cm="1">
        <f t="array" aca="1" ref="AC35" ca="1">IF(AND(Z35=0,Y35&gt;0, AA35&gt;0),INDIRECT(ADDRESS(MOD(ROW(Y35)-1,1500)+1,AA35,1,1,"rand_C")),IF(ISBLANK(AA35),-1,0))</f>
        <v>0</v>
      </c>
      <c r="AD35" s="16">
        <f t="shared" si="1"/>
        <v>-1</v>
      </c>
      <c r="AE35" s="16" t="s">
        <v>5024</v>
      </c>
      <c r="AF35" s="16">
        <v>-1</v>
      </c>
      <c r="AG35" s="16" t="s">
        <v>5024</v>
      </c>
      <c r="AH35" s="16">
        <f t="shared" si="6"/>
        <v>-1</v>
      </c>
      <c r="AI35" s="16">
        <v>-1</v>
      </c>
      <c r="AJ35" s="16">
        <v>-1</v>
      </c>
      <c r="AK35" s="16">
        <f t="shared" si="7"/>
        <v>-1</v>
      </c>
      <c r="AL35" s="16">
        <v>-1</v>
      </c>
      <c r="AM35" s="16">
        <f t="shared" si="8"/>
        <v>-1</v>
      </c>
      <c r="AN35" s="16">
        <f t="shared" si="9"/>
        <v>0</v>
      </c>
      <c r="AO35" s="16">
        <v>-1</v>
      </c>
      <c r="AP35" s="16">
        <v>0</v>
      </c>
      <c r="AQ35" s="16">
        <v>0</v>
      </c>
      <c r="AR35" s="16" t="s">
        <v>5025</v>
      </c>
    </row>
    <row r="36" spans="1:44" x14ac:dyDescent="0.2">
      <c r="A36" s="16" t="s">
        <v>1020</v>
      </c>
      <c r="B36" s="4" t="str">
        <f>VLOOKUP(A36, PaperMeta!A$1:O$750, 6,FALSE)</f>
        <v>Preparing for the Worst: Attention is Enhanced Prior to Any Upcoming Emotional or Neutral Stimulus</v>
      </c>
      <c r="C36" s="15">
        <f>VLOOKUP(A36, PaperMeta!A$1:O$750, 2,FALSE)</f>
        <v>1</v>
      </c>
      <c r="D36" s="16">
        <v>1</v>
      </c>
      <c r="E36" s="20" t="s">
        <v>5047</v>
      </c>
      <c r="F36" s="16">
        <f>VLOOKUP($A36, ResearchPaper!$A$1:$L$750,11,FALSE)</f>
        <v>1</v>
      </c>
      <c r="G36" s="16">
        <f>VLOOKUP($A36, ResearchPaper!$A$1:$L$750,11,FALSE)</f>
        <v>1</v>
      </c>
      <c r="H36" s="16" t="s">
        <v>5035</v>
      </c>
      <c r="I36" s="16">
        <v>2</v>
      </c>
      <c r="J36" s="16">
        <v>3</v>
      </c>
      <c r="K36" s="16">
        <v>1</v>
      </c>
      <c r="L36" s="16">
        <f t="shared" si="2"/>
        <v>1</v>
      </c>
      <c r="M36" s="16" t="s">
        <v>5023</v>
      </c>
      <c r="N36" s="16">
        <f t="shared" si="3"/>
        <v>1</v>
      </c>
      <c r="O36" s="16">
        <v>1</v>
      </c>
      <c r="P36" s="16">
        <v>1</v>
      </c>
      <c r="Q36" s="16">
        <v>0</v>
      </c>
      <c r="R36" s="16" t="e" cm="1">
        <f t="array" aca="1" ref="R36" ca="1">IF(P36&gt;0,INDIRECT(ADDRESS(MOD(ROW(O36)-1,1500)+1,P36,1,1,"rand_B")),IF(ISBLANK(P36),-1,0))</f>
        <v>#VALUE!</v>
      </c>
      <c r="S36" s="16" cm="1">
        <f t="array" aca="1" ref="S36" ca="1">IF(AND(P36=0,O36&gt;0,Q36&gt;0),INDIRECT(ADDRESS(MOD(ROW(O36)-1,1500)+1,Q36,1,1,"rand_B")),IF(ISBLANK(Q36),-1,0))</f>
        <v>0</v>
      </c>
      <c r="T36" s="16">
        <f t="shared" si="0"/>
        <v>1</v>
      </c>
      <c r="U36" s="16">
        <v>1</v>
      </c>
      <c r="V36" s="16">
        <v>1</v>
      </c>
      <c r="W36" s="16" t="s">
        <v>5023</v>
      </c>
      <c r="X36" s="16">
        <f t="shared" si="4"/>
        <v>1</v>
      </c>
      <c r="Y36" s="16">
        <f t="shared" si="5"/>
        <v>1</v>
      </c>
      <c r="Z36" s="16">
        <v>0</v>
      </c>
      <c r="AA36" s="16">
        <v>0</v>
      </c>
      <c r="AB36" s="16" cm="1">
        <f t="array" aca="1" ref="AB36" ca="1">IF(Z36&gt;0,INDIRECT(ADDRESS(MOD(ROW(Y36)-1,1500)+1,Z36,1,1,"rand_C")),IF(ISBLANK(Z36),-1,0))</f>
        <v>0</v>
      </c>
      <c r="AC36" s="16" cm="1">
        <f t="array" aca="1" ref="AC36" ca="1">IF(AND(Z36=0,Y36&gt;0, AA36&gt;0),INDIRECT(ADDRESS(MOD(ROW(Y36)-1,1500)+1,AA36,1,1,"rand_C")),IF(ISBLANK(AA36),-1,0))</f>
        <v>0</v>
      </c>
      <c r="AD36" s="16">
        <f t="shared" si="1"/>
        <v>0</v>
      </c>
      <c r="AE36" s="16">
        <v>1</v>
      </c>
      <c r="AF36" s="16">
        <v>0</v>
      </c>
      <c r="AG36" s="16" t="s">
        <v>5024</v>
      </c>
      <c r="AH36" s="16">
        <f t="shared" si="6"/>
        <v>-1</v>
      </c>
      <c r="AI36" s="16">
        <v>-1</v>
      </c>
      <c r="AJ36" s="16">
        <v>-1</v>
      </c>
      <c r="AK36" s="16">
        <f t="shared" si="7"/>
        <v>-1</v>
      </c>
      <c r="AL36" s="16">
        <v>-1</v>
      </c>
      <c r="AM36" s="16">
        <f t="shared" si="8"/>
        <v>-1</v>
      </c>
      <c r="AN36" s="16">
        <f t="shared" si="9"/>
        <v>1</v>
      </c>
      <c r="AO36" s="16">
        <v>0</v>
      </c>
      <c r="AP36" s="16">
        <v>0</v>
      </c>
      <c r="AQ36" s="16">
        <v>0</v>
      </c>
      <c r="AR36" s="16" t="s">
        <v>5025</v>
      </c>
    </row>
    <row r="37" spans="1:44" x14ac:dyDescent="0.2">
      <c r="A37" s="16" t="s">
        <v>1020</v>
      </c>
      <c r="B37" s="4" t="str">
        <f>VLOOKUP(A37, PaperMeta!A$1:O$750, 6,FALSE)</f>
        <v>Preparing for the Worst: Attention is Enhanced Prior to Any Upcoming Emotional or Neutral Stimulus</v>
      </c>
      <c r="C37" s="15">
        <f>VLOOKUP(A37, PaperMeta!A$1:O$750, 2,FALSE)</f>
        <v>1</v>
      </c>
      <c r="D37" s="16">
        <v>2</v>
      </c>
      <c r="E37" s="20" t="s">
        <v>5043</v>
      </c>
      <c r="F37" s="16">
        <f>VLOOKUP($A37, ResearchPaper!$A$1:$L$750,11,FALSE)</f>
        <v>1</v>
      </c>
      <c r="G37" s="16">
        <f>VLOOKUP($A37, ResearchPaper!$A$1:$L$750,11,FALSE)</f>
        <v>1</v>
      </c>
      <c r="H37" s="16">
        <v>3</v>
      </c>
      <c r="I37" s="16">
        <v>1</v>
      </c>
      <c r="J37" s="16">
        <v>3</v>
      </c>
      <c r="K37" s="16">
        <v>1</v>
      </c>
      <c r="L37" s="16">
        <f t="shared" si="2"/>
        <v>0</v>
      </c>
      <c r="M37" s="16" t="s">
        <v>5023</v>
      </c>
      <c r="N37" s="16">
        <f t="shared" si="3"/>
        <v>-1</v>
      </c>
      <c r="O37" s="16">
        <v>1</v>
      </c>
      <c r="P37" s="16">
        <v>0</v>
      </c>
      <c r="Q37" s="16">
        <v>1</v>
      </c>
      <c r="R37" s="16" cm="1">
        <f t="array" aca="1" ref="R37" ca="1">IF(P37&gt;0,INDIRECT(ADDRESS(MOD(ROW(O37)-1,1500)+1,P37,1,1,"rand_B")),IF(ISBLANK(P37),-1,0))</f>
        <v>0</v>
      </c>
      <c r="S37" s="16" t="e" cm="1">
        <f t="array" aca="1" ref="S37" ca="1">IF(AND(P37=0,O37&gt;0,Q37&gt;0),INDIRECT(ADDRESS(MOD(ROW(O37)-1,1500)+1,Q37,1,1,"rand_B")),IF(ISBLANK(Q37),-1,0))</f>
        <v>#VALUE!</v>
      </c>
      <c r="T37" s="16">
        <f t="shared" si="0"/>
        <v>0</v>
      </c>
      <c r="U37" s="16">
        <v>1</v>
      </c>
      <c r="V37" s="16">
        <v>0</v>
      </c>
      <c r="W37" s="16" t="s">
        <v>5024</v>
      </c>
      <c r="X37" s="16">
        <f t="shared" si="4"/>
        <v>-1</v>
      </c>
      <c r="Y37" s="16">
        <f t="shared" si="5"/>
        <v>0</v>
      </c>
      <c r="Z37" s="16">
        <v>0</v>
      </c>
      <c r="AA37" s="16">
        <v>0</v>
      </c>
      <c r="AB37" s="16" cm="1">
        <f t="array" aca="1" ref="AB37" ca="1">IF(Z37&gt;0,INDIRECT(ADDRESS(MOD(ROW(Y37)-1,1500)+1,Z37,1,1,"rand_C")),IF(ISBLANK(Z37),-1,0))</f>
        <v>0</v>
      </c>
      <c r="AC37" s="16" cm="1">
        <f t="array" aca="1" ref="AC37" ca="1">IF(AND(Z37=0,Y37&gt;0, AA37&gt;0),INDIRECT(ADDRESS(MOD(ROW(Y37)-1,1500)+1,AA37,1,1,"rand_C")),IF(ISBLANK(AA37),-1,0))</f>
        <v>0</v>
      </c>
      <c r="AD37" s="16">
        <f t="shared" si="1"/>
        <v>-1</v>
      </c>
      <c r="AE37" s="16" t="s">
        <v>5024</v>
      </c>
      <c r="AF37" s="16">
        <v>-1</v>
      </c>
      <c r="AG37" s="16" t="s">
        <v>5024</v>
      </c>
      <c r="AH37" s="16">
        <f t="shared" si="6"/>
        <v>-1</v>
      </c>
      <c r="AI37" s="16">
        <v>-1</v>
      </c>
      <c r="AJ37" s="16">
        <v>-1</v>
      </c>
      <c r="AK37" s="16">
        <f t="shared" si="7"/>
        <v>-1</v>
      </c>
      <c r="AL37" s="16">
        <v>-1</v>
      </c>
      <c r="AM37" s="16">
        <f t="shared" si="8"/>
        <v>-1</v>
      </c>
      <c r="AN37" s="16">
        <f t="shared" si="9"/>
        <v>0</v>
      </c>
      <c r="AO37" s="16">
        <v>-1</v>
      </c>
      <c r="AP37" s="16">
        <v>0</v>
      </c>
      <c r="AQ37" s="16">
        <v>0</v>
      </c>
      <c r="AR37" s="16" t="s">
        <v>5025</v>
      </c>
    </row>
    <row r="38" spans="1:44" x14ac:dyDescent="0.2">
      <c r="A38" s="16" t="s">
        <v>1020</v>
      </c>
      <c r="B38" s="4" t="str">
        <f>VLOOKUP(A38, PaperMeta!A$1:O$750, 6,FALSE)</f>
        <v>Preparing for the Worst: Attention is Enhanced Prior to Any Upcoming Emotional or Neutral Stimulus</v>
      </c>
      <c r="C38" s="15">
        <f>VLOOKUP(A38, PaperMeta!A$1:O$750, 2,FALSE)</f>
        <v>1</v>
      </c>
      <c r="D38" s="16">
        <v>2</v>
      </c>
      <c r="E38" s="20" t="s">
        <v>5047</v>
      </c>
      <c r="F38" s="16">
        <f>VLOOKUP($A38, ResearchPaper!$A$1:$L$750,11,FALSE)</f>
        <v>1</v>
      </c>
      <c r="G38" s="16">
        <f>VLOOKUP($A38, ResearchPaper!$A$1:$L$750,11,FALSE)</f>
        <v>1</v>
      </c>
      <c r="H38" s="16">
        <v>3</v>
      </c>
      <c r="I38" s="16">
        <v>1</v>
      </c>
      <c r="J38" s="16">
        <v>3</v>
      </c>
      <c r="K38" s="16">
        <v>1</v>
      </c>
      <c r="L38" s="16">
        <f t="shared" si="2"/>
        <v>0</v>
      </c>
      <c r="M38" s="16" t="s">
        <v>5023</v>
      </c>
      <c r="N38" s="16">
        <f t="shared" si="3"/>
        <v>-1</v>
      </c>
      <c r="O38" s="16">
        <v>1</v>
      </c>
      <c r="P38" s="16">
        <v>1</v>
      </c>
      <c r="Q38" s="16">
        <v>0</v>
      </c>
      <c r="R38" s="16" t="e" cm="1">
        <f t="array" aca="1" ref="R38" ca="1">IF(P38&gt;0,INDIRECT(ADDRESS(MOD(ROW(O38)-1,1500)+1,P38,1,1,"rand_B")),IF(ISBLANK(P38),-1,0))</f>
        <v>#VALUE!</v>
      </c>
      <c r="S38" s="16" cm="1">
        <f t="array" aca="1" ref="S38" ca="1">IF(AND(P38=0,O38&gt;0,Q38&gt;0),INDIRECT(ADDRESS(MOD(ROW(O38)-1,1500)+1,Q38,1,1,"rand_B")),IF(ISBLANK(Q38),-1,0))</f>
        <v>0</v>
      </c>
      <c r="T38" s="16">
        <f t="shared" si="0"/>
        <v>1</v>
      </c>
      <c r="U38" s="16">
        <v>1</v>
      </c>
      <c r="V38" s="16">
        <v>1</v>
      </c>
      <c r="W38" s="16" t="s">
        <v>5044</v>
      </c>
      <c r="X38" s="16">
        <f t="shared" si="4"/>
        <v>1</v>
      </c>
      <c r="Y38" s="16">
        <f t="shared" si="5"/>
        <v>0</v>
      </c>
      <c r="Z38" s="16">
        <v>0</v>
      </c>
      <c r="AA38" s="16">
        <v>0</v>
      </c>
      <c r="AB38" s="16" cm="1">
        <f t="array" aca="1" ref="AB38" ca="1">IF(Z38&gt;0,INDIRECT(ADDRESS(MOD(ROW(Y38)-1,1500)+1,Z38,1,1,"rand_C")),IF(ISBLANK(Z38),-1,0))</f>
        <v>0</v>
      </c>
      <c r="AC38" s="16" cm="1">
        <f t="array" aca="1" ref="AC38" ca="1">IF(AND(Z38=0,Y38&gt;0, AA38&gt;0),INDIRECT(ADDRESS(MOD(ROW(Y38)-1,1500)+1,AA38,1,1,"rand_C")),IF(ISBLANK(AA38),-1,0))</f>
        <v>0</v>
      </c>
      <c r="AD38" s="16">
        <f t="shared" si="1"/>
        <v>-1</v>
      </c>
      <c r="AE38" s="16" t="s">
        <v>5024</v>
      </c>
      <c r="AF38" s="16">
        <v>-1</v>
      </c>
      <c r="AG38" s="16" t="s">
        <v>5024</v>
      </c>
      <c r="AH38" s="16">
        <f t="shared" si="6"/>
        <v>-1</v>
      </c>
      <c r="AI38" s="16">
        <v>-1</v>
      </c>
      <c r="AJ38" s="16">
        <v>-1</v>
      </c>
      <c r="AK38" s="16">
        <f t="shared" si="7"/>
        <v>-1</v>
      </c>
      <c r="AL38" s="16">
        <v>-1</v>
      </c>
      <c r="AM38" s="16">
        <f t="shared" si="8"/>
        <v>-1</v>
      </c>
      <c r="AN38" s="16">
        <f t="shared" si="9"/>
        <v>0</v>
      </c>
      <c r="AO38" s="16">
        <v>-1</v>
      </c>
      <c r="AP38" s="16">
        <v>0</v>
      </c>
      <c r="AQ38" s="16">
        <v>0</v>
      </c>
      <c r="AR38" s="16" t="s">
        <v>5025</v>
      </c>
    </row>
    <row r="39" spans="1:44" x14ac:dyDescent="0.2">
      <c r="A39" s="16" t="s">
        <v>1020</v>
      </c>
      <c r="B39" s="4" t="str">
        <f>VLOOKUP(A39, PaperMeta!A$1:O$750, 6,FALSE)</f>
        <v>Preparing for the Worst: Attention is Enhanced Prior to Any Upcoming Emotional or Neutral Stimulus</v>
      </c>
      <c r="C39" s="15">
        <f>VLOOKUP(A39, PaperMeta!A$1:O$750, 2,FALSE)</f>
        <v>1</v>
      </c>
      <c r="D39" s="16">
        <v>3</v>
      </c>
      <c r="E39" s="20" t="s">
        <v>5043</v>
      </c>
      <c r="F39" s="16">
        <f>VLOOKUP($A39, ResearchPaper!$A$1:$L$750,11,FALSE)</f>
        <v>1</v>
      </c>
      <c r="G39" s="16">
        <f>VLOOKUP($A39, ResearchPaper!$A$1:$L$750,11,FALSE)</f>
        <v>1</v>
      </c>
      <c r="H39" s="16" t="s">
        <v>5035</v>
      </c>
      <c r="I39" s="16">
        <v>2</v>
      </c>
      <c r="J39" s="16">
        <v>3</v>
      </c>
      <c r="K39" s="16">
        <v>1</v>
      </c>
      <c r="L39" s="16">
        <f t="shared" si="2"/>
        <v>1</v>
      </c>
      <c r="M39" s="16" t="s">
        <v>5023</v>
      </c>
      <c r="N39" s="16">
        <f t="shared" si="3"/>
        <v>1</v>
      </c>
      <c r="O39" s="16">
        <v>1</v>
      </c>
      <c r="P39" s="16">
        <v>1</v>
      </c>
      <c r="Q39" s="16">
        <v>0</v>
      </c>
      <c r="R39" s="16" t="e" cm="1">
        <f t="array" aca="1" ref="R39" ca="1">IF(P39&gt;0,INDIRECT(ADDRESS(MOD(ROW(O39)-1,1500)+1,P39,1,1,"rand_B")),IF(ISBLANK(P39),-1,0))</f>
        <v>#VALUE!</v>
      </c>
      <c r="S39" s="16" cm="1">
        <f t="array" aca="1" ref="S39" ca="1">IF(AND(P39=0,O39&gt;0,Q39&gt;0),INDIRECT(ADDRESS(MOD(ROW(O39)-1,1500)+1,Q39,1,1,"rand_B")),IF(ISBLANK(Q39),-1,0))</f>
        <v>0</v>
      </c>
      <c r="T39" s="16">
        <f t="shared" si="0"/>
        <v>1</v>
      </c>
      <c r="U39" s="16">
        <v>1</v>
      </c>
      <c r="V39" s="16">
        <v>1</v>
      </c>
      <c r="W39" s="16" t="s">
        <v>5044</v>
      </c>
      <c r="X39" s="16">
        <f t="shared" si="4"/>
        <v>1</v>
      </c>
      <c r="Y39" s="16">
        <f t="shared" si="5"/>
        <v>1</v>
      </c>
      <c r="Z39" s="16">
        <v>0</v>
      </c>
      <c r="AA39" s="16">
        <v>1</v>
      </c>
      <c r="AB39" s="16" cm="1">
        <f t="array" aca="1" ref="AB39" ca="1">IF(Z39&gt;0,INDIRECT(ADDRESS(MOD(ROW(Y39)-1,1500)+1,Z39,1,1,"rand_C")),IF(ISBLANK(Z39),-1,0))</f>
        <v>0</v>
      </c>
      <c r="AC39" s="16" t="e" cm="1">
        <f t="array" aca="1" ref="AC39" ca="1">IF(AND(Z39=0,Y39&gt;0, AA39&gt;0),INDIRECT(ADDRESS(MOD(ROW(Y39)-1,1500)+1,AA39,1,1,"rand_C")),IF(ISBLANK(AA39),-1,0))</f>
        <v>#VALUE!</v>
      </c>
      <c r="AD39" s="16">
        <f t="shared" si="1"/>
        <v>0</v>
      </c>
      <c r="AE39" s="16">
        <v>1</v>
      </c>
      <c r="AF39" s="16">
        <v>0</v>
      </c>
      <c r="AG39" s="16" t="s">
        <v>5024</v>
      </c>
      <c r="AH39" s="16">
        <f t="shared" si="6"/>
        <v>-1</v>
      </c>
      <c r="AI39" s="16">
        <v>-1</v>
      </c>
      <c r="AJ39" s="16">
        <v>-1</v>
      </c>
      <c r="AK39" s="16">
        <f t="shared" si="7"/>
        <v>-1</v>
      </c>
      <c r="AL39" s="16">
        <v>-1</v>
      </c>
      <c r="AM39" s="16">
        <f t="shared" si="8"/>
        <v>-1</v>
      </c>
      <c r="AN39" s="16">
        <f t="shared" si="9"/>
        <v>1</v>
      </c>
      <c r="AO39" s="16">
        <v>0</v>
      </c>
      <c r="AP39" s="16">
        <v>0</v>
      </c>
      <c r="AQ39" s="16">
        <v>0</v>
      </c>
      <c r="AR39" s="16" t="s">
        <v>5025</v>
      </c>
    </row>
    <row r="40" spans="1:44" x14ac:dyDescent="0.2">
      <c r="A40" s="16" t="s">
        <v>1020</v>
      </c>
      <c r="B40" s="4" t="str">
        <f>VLOOKUP(A40, PaperMeta!A$1:O$750, 6,FALSE)</f>
        <v>Preparing for the Worst: Attention is Enhanced Prior to Any Upcoming Emotional or Neutral Stimulus</v>
      </c>
      <c r="C40" s="15">
        <f>VLOOKUP(A40, PaperMeta!A$1:O$750, 2,FALSE)</f>
        <v>1</v>
      </c>
      <c r="D40" s="16">
        <v>3</v>
      </c>
      <c r="E40" s="20" t="s">
        <v>5046</v>
      </c>
      <c r="F40" s="16">
        <f>VLOOKUP($A40, ResearchPaper!$A$1:$L$750,11,FALSE)</f>
        <v>1</v>
      </c>
      <c r="G40" s="16">
        <f>VLOOKUP($A40, ResearchPaper!$A$1:$L$750,11,FALSE)</f>
        <v>1</v>
      </c>
      <c r="H40" s="16">
        <v>3</v>
      </c>
      <c r="I40" s="16">
        <v>1</v>
      </c>
      <c r="J40" s="16">
        <v>3</v>
      </c>
      <c r="K40" s="16">
        <v>1</v>
      </c>
      <c r="L40" s="16">
        <f t="shared" si="2"/>
        <v>0</v>
      </c>
      <c r="M40" s="16" t="s">
        <v>5023</v>
      </c>
      <c r="N40" s="16">
        <f t="shared" si="3"/>
        <v>-1</v>
      </c>
      <c r="O40" s="16">
        <v>1</v>
      </c>
      <c r="P40" s="16">
        <v>0</v>
      </c>
      <c r="Q40" s="16">
        <v>1</v>
      </c>
      <c r="R40" s="16" cm="1">
        <f t="array" aca="1" ref="R40" ca="1">IF(P40&gt;0,INDIRECT(ADDRESS(MOD(ROW(O40)-1,1500)+1,P40,1,1,"rand_B")),IF(ISBLANK(P40),-1,0))</f>
        <v>0</v>
      </c>
      <c r="S40" s="16" t="e" cm="1">
        <f t="array" aca="1" ref="S40" ca="1">IF(AND(P40=0,O40&gt;0,Q40&gt;0),INDIRECT(ADDRESS(MOD(ROW(O40)-1,1500)+1,Q40,1,1,"rand_B")),IF(ISBLANK(Q40),-1,0))</f>
        <v>#VALUE!</v>
      </c>
      <c r="T40" s="16">
        <f t="shared" si="0"/>
        <v>0</v>
      </c>
      <c r="U40" s="16">
        <v>1</v>
      </c>
      <c r="V40" s="16">
        <v>0</v>
      </c>
      <c r="W40" s="16" t="s">
        <v>5024</v>
      </c>
      <c r="X40" s="16">
        <f t="shared" si="4"/>
        <v>-1</v>
      </c>
      <c r="Y40" s="16">
        <f t="shared" si="5"/>
        <v>0</v>
      </c>
      <c r="Z40" s="16">
        <v>0</v>
      </c>
      <c r="AA40" s="16">
        <v>0</v>
      </c>
      <c r="AB40" s="16" cm="1">
        <f t="array" aca="1" ref="AB40" ca="1">IF(Z40&gt;0,INDIRECT(ADDRESS(MOD(ROW(Y40)-1,1500)+1,Z40,1,1,"rand_C")),IF(ISBLANK(Z40),-1,0))</f>
        <v>0</v>
      </c>
      <c r="AC40" s="16" cm="1">
        <f t="array" aca="1" ref="AC40" ca="1">IF(AND(Z40=0,Y40&gt;0, AA40&gt;0),INDIRECT(ADDRESS(MOD(ROW(Y40)-1,1500)+1,AA40,1,1,"rand_C")),IF(ISBLANK(AA40),-1,0))</f>
        <v>0</v>
      </c>
      <c r="AD40" s="16">
        <f t="shared" si="1"/>
        <v>-1</v>
      </c>
      <c r="AE40" s="16" t="s">
        <v>5024</v>
      </c>
      <c r="AF40" s="16">
        <v>-1</v>
      </c>
      <c r="AG40" s="16" t="s">
        <v>5024</v>
      </c>
      <c r="AH40" s="16">
        <f t="shared" si="6"/>
        <v>-1</v>
      </c>
      <c r="AI40" s="16">
        <v>-1</v>
      </c>
      <c r="AJ40" s="16">
        <v>-1</v>
      </c>
      <c r="AK40" s="16">
        <f t="shared" si="7"/>
        <v>-1</v>
      </c>
      <c r="AL40" s="16">
        <v>-1</v>
      </c>
      <c r="AM40" s="16">
        <f t="shared" si="8"/>
        <v>-1</v>
      </c>
      <c r="AN40" s="16">
        <f t="shared" si="9"/>
        <v>0</v>
      </c>
      <c r="AO40" s="16">
        <v>-1</v>
      </c>
      <c r="AP40" s="16">
        <v>0</v>
      </c>
      <c r="AQ40" s="16">
        <v>0</v>
      </c>
      <c r="AR40" s="16" t="s">
        <v>5025</v>
      </c>
    </row>
    <row r="41" spans="1:44" x14ac:dyDescent="0.2">
      <c r="A41" s="16" t="s">
        <v>1020</v>
      </c>
      <c r="B41" s="4" t="str">
        <f>VLOOKUP(A41, PaperMeta!A$1:O$750, 6,FALSE)</f>
        <v>Preparing for the Worst: Attention is Enhanced Prior to Any Upcoming Emotional or Neutral Stimulus</v>
      </c>
      <c r="C41" s="15">
        <f>VLOOKUP(A41, PaperMeta!A$1:O$750, 2,FALSE)</f>
        <v>1</v>
      </c>
      <c r="D41" s="16">
        <v>3</v>
      </c>
      <c r="E41" s="20" t="s">
        <v>5047</v>
      </c>
      <c r="F41" s="16">
        <f>VLOOKUP($A41, ResearchPaper!$A$1:$L$750,11,FALSE)</f>
        <v>1</v>
      </c>
      <c r="G41" s="16">
        <f>VLOOKUP($A41, ResearchPaper!$A$1:$L$750,11,FALSE)</f>
        <v>1</v>
      </c>
      <c r="H41" s="16" t="s">
        <v>5035</v>
      </c>
      <c r="I41" s="16">
        <v>2</v>
      </c>
      <c r="J41" s="16">
        <v>3</v>
      </c>
      <c r="K41" s="16">
        <v>1</v>
      </c>
      <c r="L41" s="16">
        <f t="shared" si="2"/>
        <v>1</v>
      </c>
      <c r="M41" s="16" t="s">
        <v>5023</v>
      </c>
      <c r="N41" s="16">
        <f t="shared" si="3"/>
        <v>1</v>
      </c>
      <c r="O41" s="16">
        <v>1</v>
      </c>
      <c r="P41" s="16">
        <v>1</v>
      </c>
      <c r="Q41" s="16">
        <v>0</v>
      </c>
      <c r="R41" s="16" t="e" cm="1">
        <f t="array" aca="1" ref="R41" ca="1">IF(P41&gt;0,INDIRECT(ADDRESS(MOD(ROW(O41)-1,1500)+1,P41,1,1,"rand_B")),IF(ISBLANK(P41),-1,0))</f>
        <v>#VALUE!</v>
      </c>
      <c r="S41" s="16" cm="1">
        <f t="array" aca="1" ref="S41" ca="1">IF(AND(P41=0,O41&gt;0,Q41&gt;0),INDIRECT(ADDRESS(MOD(ROW(O41)-1,1500)+1,Q41,1,1,"rand_B")),IF(ISBLANK(Q41),-1,0))</f>
        <v>0</v>
      </c>
      <c r="T41" s="16">
        <f t="shared" si="0"/>
        <v>1</v>
      </c>
      <c r="U41" s="16">
        <v>1</v>
      </c>
      <c r="V41" s="16">
        <v>1</v>
      </c>
      <c r="W41" s="16" t="s">
        <v>5044</v>
      </c>
      <c r="X41" s="16">
        <f t="shared" si="4"/>
        <v>1</v>
      </c>
      <c r="Y41" s="16">
        <f t="shared" si="5"/>
        <v>1</v>
      </c>
      <c r="Z41" s="16">
        <v>0</v>
      </c>
      <c r="AA41" s="16">
        <v>1</v>
      </c>
      <c r="AB41" s="16" cm="1">
        <f t="array" aca="1" ref="AB41" ca="1">IF(Z41&gt;0,INDIRECT(ADDRESS(MOD(ROW(Y41)-1,1500)+1,Z41,1,1,"rand_C")),IF(ISBLANK(Z41),-1,0))</f>
        <v>0</v>
      </c>
      <c r="AC41" s="16" t="e" cm="1">
        <f t="array" aca="1" ref="AC41" ca="1">IF(AND(Z41=0,Y41&gt;0, AA41&gt;0),INDIRECT(ADDRESS(MOD(ROW(Y41)-1,1500)+1,AA41,1,1,"rand_C")),IF(ISBLANK(AA41),-1,0))</f>
        <v>#VALUE!</v>
      </c>
      <c r="AD41" s="16">
        <f t="shared" si="1"/>
        <v>0</v>
      </c>
      <c r="AE41" s="16">
        <v>1</v>
      </c>
      <c r="AF41" s="16">
        <v>0</v>
      </c>
      <c r="AG41" s="16" t="s">
        <v>5024</v>
      </c>
      <c r="AH41" s="16">
        <f t="shared" si="6"/>
        <v>-1</v>
      </c>
      <c r="AI41" s="16">
        <v>-1</v>
      </c>
      <c r="AJ41" s="16">
        <v>-1</v>
      </c>
      <c r="AK41" s="16">
        <f t="shared" si="7"/>
        <v>-1</v>
      </c>
      <c r="AL41" s="16">
        <v>-1</v>
      </c>
      <c r="AM41" s="16">
        <f t="shared" si="8"/>
        <v>-1</v>
      </c>
      <c r="AN41" s="16">
        <f t="shared" si="9"/>
        <v>1</v>
      </c>
      <c r="AO41" s="16">
        <v>0</v>
      </c>
      <c r="AP41" s="16">
        <v>0</v>
      </c>
      <c r="AQ41" s="16">
        <v>0</v>
      </c>
      <c r="AR41" s="16" t="s">
        <v>5025</v>
      </c>
    </row>
    <row r="42" spans="1:44" x14ac:dyDescent="0.2">
      <c r="A42" s="16" t="s">
        <v>1020</v>
      </c>
      <c r="B42" s="4" t="str">
        <f>VLOOKUP(A42, PaperMeta!A$1:O$750, 6,FALSE)</f>
        <v>Preparing for the Worst: Attention is Enhanced Prior to Any Upcoming Emotional or Neutral Stimulus</v>
      </c>
      <c r="C42" s="15">
        <f>VLOOKUP(A42, PaperMeta!A$1:O$750, 2,FALSE)</f>
        <v>1</v>
      </c>
      <c r="D42" s="31" t="s">
        <v>5051</v>
      </c>
      <c r="E42" s="20" t="s">
        <v>5047</v>
      </c>
      <c r="F42" s="16">
        <f>VLOOKUP($A42, ResearchPaper!$A$1:$L$750,11,FALSE)</f>
        <v>1</v>
      </c>
      <c r="G42" s="16">
        <f>VLOOKUP($A42, ResearchPaper!$A$1:$L$750,11,FALSE)</f>
        <v>1</v>
      </c>
      <c r="H42" s="16">
        <v>4</v>
      </c>
      <c r="I42" s="16">
        <v>1</v>
      </c>
      <c r="J42" s="16">
        <v>4</v>
      </c>
      <c r="K42" s="16">
        <v>1</v>
      </c>
      <c r="L42" s="16">
        <f t="shared" ref="L42:L107" si="37">IF(ISBLANK(I42),-1,INT(I42&gt;1))</f>
        <v>0</v>
      </c>
      <c r="M42" s="16" t="s">
        <v>5023</v>
      </c>
      <c r="N42" s="16">
        <f t="shared" ref="N42:N107" si="38">IF(L42=1, K42,-1)</f>
        <v>-1</v>
      </c>
      <c r="O42" s="16">
        <v>1</v>
      </c>
      <c r="P42" s="16">
        <v>0</v>
      </c>
      <c r="Q42" s="16">
        <v>1</v>
      </c>
      <c r="R42" s="16" cm="1">
        <f t="array" aca="1" ref="R42" ca="1">IF(P42&gt;0,INDIRECT(ADDRESS(MOD(ROW(O42)-1,1500)+1,P42,1,1,"rand_B")),IF(ISBLANK(P42),-1,0))</f>
        <v>0</v>
      </c>
      <c r="S42" s="16" t="e" cm="1">
        <f t="array" aca="1" ref="S42" ca="1">IF(AND(P42=0,O42&gt;0,Q42&gt;0),INDIRECT(ADDRESS(MOD(ROW(O42)-1,1500)+1,Q42,1,1,"rand_B")),IF(ISBLANK(Q42),-1,0))</f>
        <v>#VALUE!</v>
      </c>
      <c r="T42" s="16">
        <f t="shared" ref="T42:T107" si="39">IF(O42&gt;0, IF(ISBLANK(P42),-1,INT(P42&gt;0)), -1)</f>
        <v>0</v>
      </c>
      <c r="U42" s="16">
        <v>1</v>
      </c>
      <c r="V42" s="16">
        <v>0</v>
      </c>
      <c r="W42" s="16" t="s">
        <v>5024</v>
      </c>
      <c r="X42" s="16">
        <f t="shared" ref="X42:X107" si="40">IF(T42=1, V42, -1)</f>
        <v>-1</v>
      </c>
      <c r="Y42" s="16">
        <f t="shared" si="5"/>
        <v>0</v>
      </c>
      <c r="Z42" s="16">
        <v>0</v>
      </c>
      <c r="AA42" s="16">
        <v>0</v>
      </c>
      <c r="AB42" s="16" cm="1">
        <f t="array" aca="1" ref="AB42" ca="1">IF(Z42&gt;0,INDIRECT(ADDRESS(MOD(ROW(Y42)-1,1500)+1,Z42,1,1,"rand_C")),IF(ISBLANK(Z42),-1,0))</f>
        <v>0</v>
      </c>
      <c r="AC42" s="16" cm="1">
        <f t="array" aca="1" ref="AC42" ca="1">IF(AND(Z42=0,Y42&gt;0, AA42&gt;0),INDIRECT(ADDRESS(MOD(ROW(Y42)-1,1500)+1,AA42,1,1,"rand_C")),IF(ISBLANK(AA42),-1,0))</f>
        <v>0</v>
      </c>
      <c r="AD42" s="16">
        <f t="shared" ref="AD42:AD107" si="41">IF(AND(Y42&gt;0,NOT(ISBLANK(Y42))), INT(Z42&gt;0), -1)</f>
        <v>-1</v>
      </c>
      <c r="AE42" s="16" t="s">
        <v>5024</v>
      </c>
      <c r="AF42" s="16">
        <v>-1</v>
      </c>
      <c r="AG42" s="16" t="s">
        <v>5024</v>
      </c>
      <c r="AH42" s="16">
        <f t="shared" ref="AH42:AH107" si="42">IF(AD42=1,AF42,-1)</f>
        <v>-1</v>
      </c>
      <c r="AI42" s="16">
        <v>-1</v>
      </c>
      <c r="AJ42" s="16">
        <v>-1</v>
      </c>
      <c r="AK42" s="16">
        <f t="shared" ref="AK42:AK101" si="43">IF(AI42=1,AJ42,-1)</f>
        <v>-1</v>
      </c>
      <c r="AL42" s="16">
        <v>-1</v>
      </c>
      <c r="AM42" s="16">
        <f t="shared" ref="AM42:AM107" si="44">IF(AND(NOT(ISBLANK(AI42)),AI42=0),AL42,-1)</f>
        <v>-1</v>
      </c>
      <c r="AN42" s="16">
        <f t="shared" ref="AN42:AN107" si="45">IF(AND(I42&gt;1, J42&gt;2), 1, IF(ISBLANK(I42),-1,0))</f>
        <v>0</v>
      </c>
      <c r="AO42" s="16">
        <v>-1</v>
      </c>
      <c r="AP42" s="16">
        <v>0</v>
      </c>
      <c r="AQ42" s="16">
        <v>0</v>
      </c>
      <c r="AR42" s="16" t="s">
        <v>5025</v>
      </c>
    </row>
    <row r="43" spans="1:44" x14ac:dyDescent="0.2">
      <c r="A43" s="16" t="s">
        <v>1021</v>
      </c>
      <c r="B43" s="4" t="str">
        <f>VLOOKUP(A43, PaperMeta!A$1:O$750, 6,FALSE)</f>
        <v>Levels of Processing Affect Perceptual Features in Visual Associative Memory</v>
      </c>
      <c r="C43" s="15">
        <f>VLOOKUP(A43, PaperMeta!A$1:O$750, 2,FALSE)</f>
        <v>1</v>
      </c>
      <c r="D43" s="16">
        <v>1</v>
      </c>
      <c r="E43" s="20" t="s">
        <v>5052</v>
      </c>
      <c r="F43" s="16">
        <f>VLOOKUP($A43, ResearchPaper!$A$1:$L$750,11,FALSE)</f>
        <v>1</v>
      </c>
      <c r="G43" s="16">
        <f>VLOOKUP($A43, ResearchPaper!$A$1:$L$750,11,FALSE)</f>
        <v>1</v>
      </c>
      <c r="H43" s="16" t="s">
        <v>5022</v>
      </c>
      <c r="I43" s="16">
        <v>2</v>
      </c>
      <c r="J43" s="16">
        <v>2</v>
      </c>
      <c r="K43" s="16">
        <v>1</v>
      </c>
      <c r="L43" s="16">
        <f t="shared" si="37"/>
        <v>1</v>
      </c>
      <c r="M43" s="16" t="s">
        <v>5023</v>
      </c>
      <c r="N43" s="16">
        <f t="shared" si="38"/>
        <v>1</v>
      </c>
      <c r="O43" s="16">
        <v>0</v>
      </c>
      <c r="P43" s="16">
        <v>0</v>
      </c>
      <c r="Q43" s="16">
        <v>0</v>
      </c>
      <c r="R43" s="16" cm="1">
        <f t="array" aca="1" ref="R43" ca="1">IF(P43&gt;0,INDIRECT(ADDRESS(MOD(ROW(O43)-1,1500)+1,P43,1,1,"rand_B")),IF(ISBLANK(P43),-1,0))</f>
        <v>0</v>
      </c>
      <c r="S43" s="16" cm="1">
        <f t="array" aca="1" ref="S43" ca="1">IF(AND(P43=0,O43&gt;0,Q43&gt;0),INDIRECT(ADDRESS(MOD(ROW(O43)-1,1500)+1,Q43,1,1,"rand_B")),IF(ISBLANK(Q43),-1,0))</f>
        <v>0</v>
      </c>
      <c r="T43" s="16">
        <f t="shared" si="39"/>
        <v>-1</v>
      </c>
      <c r="U43" s="16" t="s">
        <v>5024</v>
      </c>
      <c r="V43" s="16">
        <v>-1</v>
      </c>
      <c r="W43" s="16" t="s">
        <v>5024</v>
      </c>
      <c r="X43" s="16">
        <f t="shared" si="40"/>
        <v>-1</v>
      </c>
      <c r="Y43" s="16">
        <f t="shared" si="5"/>
        <v>1</v>
      </c>
      <c r="Z43" s="16">
        <v>0</v>
      </c>
      <c r="AA43" s="16">
        <v>1</v>
      </c>
      <c r="AB43" s="16" cm="1">
        <f t="array" aca="1" ref="AB43" ca="1">IF(Z43&gt;0,INDIRECT(ADDRESS(MOD(ROW(Y43)-1,1500)+1,Z43,1,1,"rand_C")),IF(ISBLANK(Z43),-1,0))</f>
        <v>0</v>
      </c>
      <c r="AC43" s="16" t="e" cm="1">
        <f t="array" aca="1" ref="AC43" ca="1">IF(AND(Z43=0,Y43&gt;0, AA43&gt;0),INDIRECT(ADDRESS(MOD(ROW(Y43)-1,1500)+1,AA43,1,1,"rand_C")),IF(ISBLANK(AA43),-1,0))</f>
        <v>#VALUE!</v>
      </c>
      <c r="AD43" s="16">
        <f t="shared" si="41"/>
        <v>0</v>
      </c>
      <c r="AE43" s="16">
        <v>1</v>
      </c>
      <c r="AF43" s="16">
        <v>0</v>
      </c>
      <c r="AG43" s="16" t="s">
        <v>5024</v>
      </c>
      <c r="AH43" s="16">
        <f t="shared" si="42"/>
        <v>-1</v>
      </c>
      <c r="AI43" s="16">
        <v>-1</v>
      </c>
      <c r="AJ43" s="16">
        <v>-1</v>
      </c>
      <c r="AK43" s="16">
        <f t="shared" si="43"/>
        <v>-1</v>
      </c>
      <c r="AL43" s="16">
        <v>-1</v>
      </c>
      <c r="AM43" s="16">
        <f t="shared" si="44"/>
        <v>-1</v>
      </c>
      <c r="AN43" s="16">
        <f t="shared" si="45"/>
        <v>0</v>
      </c>
      <c r="AO43" s="16">
        <v>-1</v>
      </c>
      <c r="AP43" s="16">
        <v>0</v>
      </c>
      <c r="AQ43" s="16">
        <v>0</v>
      </c>
      <c r="AR43" s="16" t="s">
        <v>5025</v>
      </c>
    </row>
    <row r="44" spans="1:44" x14ac:dyDescent="0.2">
      <c r="A44" s="16" t="s">
        <v>1021</v>
      </c>
      <c r="B44" s="4" t="str">
        <f>VLOOKUP(A44, PaperMeta!A$1:O$750, 6,FALSE)</f>
        <v>Levels of Processing Affect Perceptual Features in Visual Associative Memory</v>
      </c>
      <c r="C44" s="15">
        <f>VLOOKUP(A44, PaperMeta!A$1:O$750, 2,FALSE)</f>
        <v>1</v>
      </c>
      <c r="D44" s="16">
        <v>2</v>
      </c>
      <c r="E44" s="20" t="s">
        <v>5052</v>
      </c>
      <c r="F44" s="16">
        <f>VLOOKUP($A44, ResearchPaper!$A$1:$L$750,11,FALSE)</f>
        <v>1</v>
      </c>
      <c r="G44" s="16">
        <f>VLOOKUP($A44, ResearchPaper!$A$1:$L$750,11,FALSE)</f>
        <v>1</v>
      </c>
      <c r="H44" s="16" t="s">
        <v>5053</v>
      </c>
      <c r="I44" s="16">
        <v>2</v>
      </c>
      <c r="J44" s="16">
        <v>3</v>
      </c>
      <c r="K44" s="16">
        <v>1</v>
      </c>
      <c r="L44" s="16">
        <f t="shared" si="37"/>
        <v>1</v>
      </c>
      <c r="M44" s="16" t="s">
        <v>5023</v>
      </c>
      <c r="N44" s="16">
        <f t="shared" si="38"/>
        <v>1</v>
      </c>
      <c r="O44" s="16">
        <v>1</v>
      </c>
      <c r="P44" s="16">
        <v>1</v>
      </c>
      <c r="Q44" s="16">
        <v>0</v>
      </c>
      <c r="R44" s="16" t="e" cm="1">
        <f t="array" aca="1" ref="R44" ca="1">IF(P44&gt;0,INDIRECT(ADDRESS(MOD(ROW(O44)-1,1500)+1,P44,1,1,"rand_B")),IF(ISBLANK(P44),-1,0))</f>
        <v>#VALUE!</v>
      </c>
      <c r="S44" s="16" cm="1">
        <f t="array" aca="1" ref="S44" ca="1">IF(AND(P44=0,O44&gt;0,Q44&gt;0),INDIRECT(ADDRESS(MOD(ROW(O44)-1,1500)+1,Q44,1,1,"rand_B")),IF(ISBLANK(Q44),-1,0))</f>
        <v>0</v>
      </c>
      <c r="T44" s="16">
        <f t="shared" si="39"/>
        <v>1</v>
      </c>
      <c r="U44" s="16">
        <v>1</v>
      </c>
      <c r="V44" s="16">
        <v>1</v>
      </c>
      <c r="W44" s="16" t="s">
        <v>5023</v>
      </c>
      <c r="X44" s="16">
        <f t="shared" si="40"/>
        <v>1</v>
      </c>
      <c r="Y44" s="16">
        <f t="shared" si="5"/>
        <v>1</v>
      </c>
      <c r="Z44" s="16">
        <v>0</v>
      </c>
      <c r="AA44" s="16">
        <v>1</v>
      </c>
      <c r="AB44" s="16" cm="1">
        <f t="array" aca="1" ref="AB44" ca="1">IF(Z44&gt;0,INDIRECT(ADDRESS(MOD(ROW(Y44)-1,1500)+1,Z44,1,1,"rand_C")),IF(ISBLANK(Z44),-1,0))</f>
        <v>0</v>
      </c>
      <c r="AC44" s="16" t="e" cm="1">
        <f t="array" aca="1" ref="AC44" ca="1">IF(AND(Z44=0,Y44&gt;0, AA44&gt;0),INDIRECT(ADDRESS(MOD(ROW(Y44)-1,1500)+1,AA44,1,1,"rand_C")),IF(ISBLANK(AA44),-1,0))</f>
        <v>#VALUE!</v>
      </c>
      <c r="AD44" s="16">
        <f t="shared" si="41"/>
        <v>0</v>
      </c>
      <c r="AE44" s="16">
        <v>1</v>
      </c>
      <c r="AF44" s="16">
        <v>0</v>
      </c>
      <c r="AG44" s="16" t="s">
        <v>5024</v>
      </c>
      <c r="AH44" s="16">
        <f t="shared" si="42"/>
        <v>-1</v>
      </c>
      <c r="AI44" s="16">
        <v>-1</v>
      </c>
      <c r="AJ44" s="16">
        <v>-1</v>
      </c>
      <c r="AK44" s="16">
        <f t="shared" si="43"/>
        <v>-1</v>
      </c>
      <c r="AL44" s="16">
        <v>-1</v>
      </c>
      <c r="AM44" s="16">
        <f t="shared" si="44"/>
        <v>-1</v>
      </c>
      <c r="AN44" s="16">
        <f t="shared" si="45"/>
        <v>1</v>
      </c>
      <c r="AO44" s="16">
        <v>0</v>
      </c>
      <c r="AP44" s="16">
        <v>0</v>
      </c>
      <c r="AQ44" s="16">
        <v>0</v>
      </c>
      <c r="AR44" s="16" t="s">
        <v>5025</v>
      </c>
    </row>
    <row r="45" spans="1:44" x14ac:dyDescent="0.2">
      <c r="A45" s="16" t="s">
        <v>1172</v>
      </c>
      <c r="B45" s="4" t="str">
        <f>VLOOKUP(A45, PaperMeta!A$1:O$750, 6,FALSE)</f>
        <v>Not so motivated after all? Three replication attempts and a theoretical challenge to a morally motivated belief in free will.</v>
      </c>
      <c r="C45" s="15">
        <f>VLOOKUP(A45, PaperMeta!A$1:O$750, 2,FALSE)</f>
        <v>1</v>
      </c>
      <c r="D45" s="16">
        <v>1</v>
      </c>
      <c r="E45" s="20" t="s">
        <v>5054</v>
      </c>
      <c r="F45" s="16">
        <f>VLOOKUP($A45, ResearchPaper!$A$1:$L$750,11,FALSE)</f>
        <v>1</v>
      </c>
      <c r="G45" s="16">
        <f>VLOOKUP($A45, ResearchPaper!$A$1:$L$750,11,FALSE)</f>
        <v>1</v>
      </c>
      <c r="H45" s="16" t="s">
        <v>5022</v>
      </c>
      <c r="I45" s="16">
        <v>2</v>
      </c>
      <c r="J45" s="16">
        <v>2</v>
      </c>
      <c r="K45" s="16">
        <v>1</v>
      </c>
      <c r="L45" s="16">
        <f t="shared" si="37"/>
        <v>1</v>
      </c>
      <c r="M45" s="16" t="s">
        <v>5023</v>
      </c>
      <c r="N45" s="16">
        <f t="shared" si="38"/>
        <v>1</v>
      </c>
      <c r="O45" s="16">
        <v>0</v>
      </c>
      <c r="P45" s="16">
        <v>0</v>
      </c>
      <c r="Q45" s="16">
        <v>0</v>
      </c>
      <c r="R45" s="16" cm="1">
        <f t="array" aca="1" ref="R45" ca="1">IF(P45&gt;0,INDIRECT(ADDRESS(MOD(ROW(O45)-1,1500)+1,P45,1,1,"rand_B")),IF(ISBLANK(P45),-1,0))</f>
        <v>0</v>
      </c>
      <c r="S45" s="16" cm="1">
        <f t="array" aca="1" ref="S45" ca="1">IF(AND(P45=0,O45&gt;0,Q45&gt;0),INDIRECT(ADDRESS(MOD(ROW(O45)-1,1500)+1,Q45,1,1,"rand_B")),IF(ISBLANK(Q45),-1,0))</f>
        <v>0</v>
      </c>
      <c r="T45" s="16">
        <f t="shared" si="39"/>
        <v>-1</v>
      </c>
      <c r="U45" s="16" t="s">
        <v>5024</v>
      </c>
      <c r="V45" s="16">
        <v>-1</v>
      </c>
      <c r="W45" s="16" t="s">
        <v>5024</v>
      </c>
      <c r="X45" s="16">
        <f t="shared" si="40"/>
        <v>-1</v>
      </c>
      <c r="Y45" s="16">
        <f t="shared" si="5"/>
        <v>1</v>
      </c>
      <c r="Z45" s="16">
        <v>0</v>
      </c>
      <c r="AA45" s="16">
        <v>1</v>
      </c>
      <c r="AB45" s="16" cm="1">
        <f t="array" aca="1" ref="AB45" ca="1">IF(Z45&gt;0,INDIRECT(ADDRESS(MOD(ROW(Y45)-1,1500)+1,Z45,1,1,"rand_C")),IF(ISBLANK(Z45),-1,0))</f>
        <v>0</v>
      </c>
      <c r="AC45" s="16" t="e" cm="1">
        <f t="array" aca="1" ref="AC45" ca="1">IF(AND(Z45=0,Y45&gt;0, AA45&gt;0),INDIRECT(ADDRESS(MOD(ROW(Y45)-1,1500)+1,AA45,1,1,"rand_C")),IF(ISBLANK(AA45),-1,0))</f>
        <v>#VALUE!</v>
      </c>
      <c r="AD45" s="16">
        <f t="shared" si="41"/>
        <v>0</v>
      </c>
      <c r="AE45" s="16">
        <v>1</v>
      </c>
      <c r="AF45" s="16">
        <v>0</v>
      </c>
      <c r="AG45" s="16" t="s">
        <v>5024</v>
      </c>
      <c r="AH45" s="16">
        <f t="shared" si="42"/>
        <v>-1</v>
      </c>
      <c r="AI45" s="16">
        <v>-1</v>
      </c>
      <c r="AJ45" s="16">
        <v>-1</v>
      </c>
      <c r="AK45" s="16">
        <f t="shared" ref="AK45" si="46">IF(AI45=1,AJ45,-1)</f>
        <v>-1</v>
      </c>
      <c r="AL45" s="16">
        <v>-1</v>
      </c>
      <c r="AM45" s="16">
        <f t="shared" si="44"/>
        <v>-1</v>
      </c>
      <c r="AN45" s="16">
        <f t="shared" si="45"/>
        <v>0</v>
      </c>
      <c r="AO45" s="16">
        <v>-1</v>
      </c>
      <c r="AP45" s="16">
        <v>0</v>
      </c>
      <c r="AQ45" s="16">
        <v>0</v>
      </c>
      <c r="AR45" s="16" t="s">
        <v>5025</v>
      </c>
    </row>
    <row r="46" spans="1:44" x14ac:dyDescent="0.2">
      <c r="A46" s="16" t="s">
        <v>1172</v>
      </c>
      <c r="B46" s="4" t="str">
        <f>VLOOKUP(A46, PaperMeta!A$1:O$750, 6,FALSE)</f>
        <v>Not so motivated after all? Three replication attempts and a theoretical challenge to a morally motivated belief in free will.</v>
      </c>
      <c r="C46" s="15">
        <f>VLOOKUP(A46, PaperMeta!A$1:O$750, 2,FALSE)</f>
        <v>1</v>
      </c>
      <c r="D46" s="16">
        <v>3</v>
      </c>
      <c r="E46" s="20" t="s">
        <v>5055</v>
      </c>
      <c r="F46" s="16">
        <f>VLOOKUP($A46, ResearchPaper!$A$1:$L$750,11,FALSE)</f>
        <v>1</v>
      </c>
      <c r="G46" s="16">
        <f>VLOOKUP($A46, ResearchPaper!$A$1:$L$750,11,FALSE)</f>
        <v>1</v>
      </c>
      <c r="H46" s="16">
        <v>4</v>
      </c>
      <c r="I46" s="16">
        <v>1</v>
      </c>
      <c r="J46" s="16">
        <v>4</v>
      </c>
      <c r="K46" s="16">
        <v>1</v>
      </c>
      <c r="L46" s="16">
        <f>IF(ISBLANK(I46),-1,INT(I46&gt;1))</f>
        <v>0</v>
      </c>
      <c r="M46" s="16" t="s">
        <v>5023</v>
      </c>
      <c r="N46" s="16">
        <f t="shared" si="38"/>
        <v>-1</v>
      </c>
      <c r="O46" s="16">
        <v>1</v>
      </c>
      <c r="P46" s="16">
        <v>1</v>
      </c>
      <c r="Q46" s="16">
        <v>0</v>
      </c>
      <c r="R46" s="16" t="e" cm="1">
        <f t="array" aca="1" ref="R46" ca="1">IF(P46&gt;0,INDIRECT(ADDRESS(MOD(ROW(O46)-1,1500)+1,P46,1,1,"rand_B")),IF(ISBLANK(P46),-1,0))</f>
        <v>#VALUE!</v>
      </c>
      <c r="S46" s="16" cm="1">
        <f t="array" aca="1" ref="S46" ca="1">IF(AND(P46=0,O46&gt;0,Q46&gt;0),INDIRECT(ADDRESS(MOD(ROW(O46)-1,1500)+1,Q46,1,1,"rand_B")),IF(ISBLANK(Q46),-1,0))</f>
        <v>0</v>
      </c>
      <c r="T46" s="16">
        <f t="shared" si="39"/>
        <v>1</v>
      </c>
      <c r="U46" s="16">
        <v>1</v>
      </c>
      <c r="V46" s="16">
        <v>1</v>
      </c>
      <c r="W46" s="16" t="s">
        <v>5023</v>
      </c>
      <c r="X46" s="16">
        <f t="shared" si="40"/>
        <v>1</v>
      </c>
      <c r="Y46" s="16">
        <f t="shared" si="5"/>
        <v>0</v>
      </c>
      <c r="Z46" s="16">
        <v>0</v>
      </c>
      <c r="AA46" s="16">
        <v>0</v>
      </c>
      <c r="AB46" s="16" cm="1">
        <f t="array" aca="1" ref="AB46" ca="1">IF(Z46&gt;0,INDIRECT(ADDRESS(MOD(ROW(Y46)-1,1500)+1,Z46,1,1,"rand_C")),IF(ISBLANK(Z46),-1,0))</f>
        <v>0</v>
      </c>
      <c r="AC46" s="16" cm="1">
        <f t="array" aca="1" ref="AC46" ca="1">IF(AND(Z46=0,Y46&gt;0, AA46&gt;0),INDIRECT(ADDRESS(MOD(ROW(Y46)-1,1500)+1,AA46,1,1,"rand_C")),IF(ISBLANK(AA46),-1,0))</f>
        <v>0</v>
      </c>
      <c r="AD46" s="16">
        <f t="shared" si="41"/>
        <v>-1</v>
      </c>
      <c r="AE46" s="16" t="s">
        <v>5024</v>
      </c>
      <c r="AF46" s="16">
        <v>-1</v>
      </c>
      <c r="AG46" s="16" t="s">
        <v>5024</v>
      </c>
      <c r="AH46" s="16">
        <f t="shared" si="42"/>
        <v>-1</v>
      </c>
      <c r="AI46" s="16">
        <v>-1</v>
      </c>
      <c r="AJ46" s="16">
        <v>-1</v>
      </c>
      <c r="AK46" s="16">
        <f t="shared" si="43"/>
        <v>-1</v>
      </c>
      <c r="AL46" s="16">
        <v>-1</v>
      </c>
      <c r="AM46" s="16">
        <f t="shared" si="44"/>
        <v>-1</v>
      </c>
      <c r="AN46" s="16">
        <f t="shared" si="45"/>
        <v>0</v>
      </c>
      <c r="AO46" s="16">
        <v>-1</v>
      </c>
      <c r="AP46" s="16">
        <v>0</v>
      </c>
      <c r="AQ46" s="16">
        <v>0</v>
      </c>
      <c r="AR46" s="16" t="s">
        <v>5025</v>
      </c>
    </row>
    <row r="47" spans="1:44" x14ac:dyDescent="0.2">
      <c r="A47" s="16" t="s">
        <v>1177</v>
      </c>
      <c r="B47" s="4" t="str">
        <f>VLOOKUP(A47, PaperMeta!A$1:O$750, 6,FALSE)</f>
        <v>Distractor intrusions are the result of delayed attentional engagement: A new temporal variability account of attentional selectivity in dynamic visual tasks.</v>
      </c>
      <c r="C47" s="15">
        <f>VLOOKUP(A47, PaperMeta!A$1:O$750, 2,FALSE)</f>
        <v>1</v>
      </c>
      <c r="D47" s="16" t="s">
        <v>5118</v>
      </c>
      <c r="E47" s="20" t="s">
        <v>5028</v>
      </c>
      <c r="F47" s="16">
        <f>VLOOKUP($A47, ResearchPaper!$A$1:$L$750,11,FALSE)</f>
        <v>1</v>
      </c>
      <c r="G47" s="16">
        <f>VLOOKUP($A47, ResearchPaper!$A$1:$L$750,11,FALSE)</f>
        <v>1</v>
      </c>
      <c r="H47" s="16" t="s">
        <v>5022</v>
      </c>
      <c r="I47" s="16">
        <v>2</v>
      </c>
      <c r="J47" s="16">
        <v>2</v>
      </c>
      <c r="K47" s="16">
        <v>1</v>
      </c>
      <c r="L47" s="16">
        <f t="shared" ref="L47" si="47">IF(ISBLANK(I47),-1,INT(I47&gt;1))</f>
        <v>1</v>
      </c>
      <c r="M47" s="16" t="s">
        <v>5023</v>
      </c>
      <c r="N47" s="16">
        <f t="shared" si="38"/>
        <v>1</v>
      </c>
      <c r="O47" s="16">
        <v>0</v>
      </c>
      <c r="P47" s="16">
        <v>0</v>
      </c>
      <c r="Q47" s="16">
        <v>0</v>
      </c>
      <c r="R47" s="16" cm="1">
        <f t="array" aca="1" ref="R47" ca="1">IF(P47&gt;0,INDIRECT(ADDRESS(MOD(ROW(O47)-1,1500)+1,P47,1,1,"rand_B")),IF(ISBLANK(P47),-1,0))</f>
        <v>0</v>
      </c>
      <c r="S47" s="16" cm="1">
        <f t="array" aca="1" ref="S47" ca="1">IF(AND(P47=0,O47&gt;0,Q47&gt;0),INDIRECT(ADDRESS(MOD(ROW(O47)-1,1500)+1,Q47,1,1,"rand_B")),IF(ISBLANK(Q47),-1,0))</f>
        <v>0</v>
      </c>
      <c r="T47" s="16">
        <f t="shared" ref="T47:T55" si="48">IF(O47&gt;0, IF(ISBLANK(P47),-1,INT(P47&gt;0)), -1)</f>
        <v>-1</v>
      </c>
      <c r="U47" s="16" t="s">
        <v>5024</v>
      </c>
      <c r="V47" s="16">
        <v>-1</v>
      </c>
      <c r="W47" s="16" t="s">
        <v>5024</v>
      </c>
      <c r="X47" s="16">
        <f t="shared" ref="X47:X55" si="49">IF(T47=1, V47, -1)</f>
        <v>-1</v>
      </c>
      <c r="Y47" s="16">
        <f t="shared" ref="Y47:Y55" si="50">IF(I47&gt;1,COMBIN(I47,2),0)</f>
        <v>1</v>
      </c>
      <c r="Z47" s="16">
        <v>0</v>
      </c>
      <c r="AA47" s="16">
        <v>1</v>
      </c>
      <c r="AB47" s="16" cm="1">
        <f t="array" aca="1" ref="AB47" ca="1">IF(Z47&gt;0,INDIRECT(ADDRESS(MOD(ROW(Y47)-1,1500)+1,Z47,1,1,"rand_C")),IF(ISBLANK(Z47),-1,0))</f>
        <v>0</v>
      </c>
      <c r="AC47" s="16" t="e" cm="1">
        <f t="array" aca="1" ref="AC47" ca="1">IF(AND(Z47=0,Y47&gt;0, AA47&gt;0),INDIRECT(ADDRESS(MOD(ROW(Y47)-1,1500)+1,AA47,1,1,"rand_C")),IF(ISBLANK(AA47),-1,0))</f>
        <v>#VALUE!</v>
      </c>
      <c r="AD47" s="16">
        <f t="shared" ref="AD47:AD55" si="51">IF(AND(Y47&gt;0,NOT(ISBLANK(Y47))), INT(Z47&gt;0), -1)</f>
        <v>0</v>
      </c>
      <c r="AE47" s="16">
        <v>1</v>
      </c>
      <c r="AF47" s="16">
        <v>0</v>
      </c>
      <c r="AG47" s="16" t="s">
        <v>5024</v>
      </c>
      <c r="AH47" s="16">
        <f t="shared" si="42"/>
        <v>-1</v>
      </c>
      <c r="AI47" s="16">
        <v>-1</v>
      </c>
      <c r="AJ47" s="16">
        <v>-1</v>
      </c>
      <c r="AK47" s="16">
        <f t="shared" ref="AK47:AK51" si="52">IF(AI47=1,AJ47,-1)</f>
        <v>-1</v>
      </c>
      <c r="AL47" s="16">
        <v>-1</v>
      </c>
      <c r="AM47" s="16">
        <f t="shared" ref="AM47:AM51" si="53">IF(AND(NOT(ISBLANK(AI47)),AI47=0),AL47,-1)</f>
        <v>-1</v>
      </c>
      <c r="AN47" s="16">
        <f t="shared" si="45"/>
        <v>0</v>
      </c>
      <c r="AO47" s="16">
        <v>-1</v>
      </c>
      <c r="AP47" s="16">
        <v>0</v>
      </c>
      <c r="AQ47" s="16">
        <v>0</v>
      </c>
      <c r="AR47" s="16" t="s">
        <v>5194</v>
      </c>
    </row>
    <row r="48" spans="1:44" x14ac:dyDescent="0.2">
      <c r="A48" s="16" t="s">
        <v>1177</v>
      </c>
      <c r="B48" s="4" t="str">
        <f>VLOOKUP(A48, PaperMeta!A$1:O$750, 6,FALSE)</f>
        <v>Distractor intrusions are the result of delayed attentional engagement: A new temporal variability account of attentional selectivity in dynamic visual tasks.</v>
      </c>
      <c r="C48" s="15">
        <f>VLOOKUP(A48, PaperMeta!A$1:O$750, 2,FALSE)</f>
        <v>1</v>
      </c>
      <c r="D48" s="16" t="s">
        <v>5126</v>
      </c>
      <c r="E48" s="20" t="s">
        <v>5028</v>
      </c>
      <c r="F48" s="16">
        <f>VLOOKUP($A48, ResearchPaper!$A$1:$L$750,11,FALSE)</f>
        <v>1</v>
      </c>
      <c r="G48" s="16">
        <f>VLOOKUP($A48, ResearchPaper!$A$1:$L$750,11,FALSE)</f>
        <v>1</v>
      </c>
      <c r="H48" s="16" t="s">
        <v>5022</v>
      </c>
      <c r="I48" s="16">
        <v>2</v>
      </c>
      <c r="J48" s="16">
        <v>2</v>
      </c>
      <c r="K48" s="16">
        <v>1</v>
      </c>
      <c r="L48" s="16">
        <f t="shared" ref="L48" si="54">IF(ISBLANK(I48),-1,INT(I48&gt;1))</f>
        <v>1</v>
      </c>
      <c r="M48" s="16" t="s">
        <v>5023</v>
      </c>
      <c r="N48" s="16">
        <f t="shared" si="38"/>
        <v>1</v>
      </c>
      <c r="O48" s="16">
        <v>0</v>
      </c>
      <c r="P48" s="16">
        <v>0</v>
      </c>
      <c r="Q48" s="16">
        <v>0</v>
      </c>
      <c r="R48" s="16" cm="1">
        <f t="array" aca="1" ref="R48" ca="1">IF(P48&gt;0,INDIRECT(ADDRESS(MOD(ROW(O48)-1,1500)+1,P48,1,1,"rand_B")),IF(ISBLANK(P48),-1,0))</f>
        <v>0</v>
      </c>
      <c r="S48" s="16" cm="1">
        <f t="array" aca="1" ref="S48" ca="1">IF(AND(P48=0,O48&gt;0,Q48&gt;0),INDIRECT(ADDRESS(MOD(ROW(O48)-1,1500)+1,Q48,1,1,"rand_B")),IF(ISBLANK(Q48),-1,0))</f>
        <v>0</v>
      </c>
      <c r="T48" s="16">
        <f t="shared" si="48"/>
        <v>-1</v>
      </c>
      <c r="U48" s="16" t="s">
        <v>5024</v>
      </c>
      <c r="V48" s="16">
        <v>-1</v>
      </c>
      <c r="W48" s="16" t="s">
        <v>5024</v>
      </c>
      <c r="X48" s="16">
        <f t="shared" si="49"/>
        <v>-1</v>
      </c>
      <c r="Y48" s="16">
        <f t="shared" si="50"/>
        <v>1</v>
      </c>
      <c r="Z48" s="16">
        <v>0</v>
      </c>
      <c r="AA48" s="16">
        <v>1</v>
      </c>
      <c r="AB48" s="16" cm="1">
        <f t="array" aca="1" ref="AB48" ca="1">IF(Z48&gt;0,INDIRECT(ADDRESS(MOD(ROW(Y48)-1,1500)+1,Z48,1,1,"rand_C")),IF(ISBLANK(Z48),-1,0))</f>
        <v>0</v>
      </c>
      <c r="AC48" s="16" t="e" cm="1">
        <f t="array" aca="1" ref="AC48" ca="1">IF(AND(Z48=0,Y48&gt;0, AA48&gt;0),INDIRECT(ADDRESS(MOD(ROW(Y48)-1,1500)+1,AA48,1,1,"rand_C")),IF(ISBLANK(AA48),-1,0))</f>
        <v>#VALUE!</v>
      </c>
      <c r="AD48" s="16">
        <f t="shared" si="51"/>
        <v>0</v>
      </c>
      <c r="AE48" s="16">
        <v>1</v>
      </c>
      <c r="AF48" s="16">
        <v>0</v>
      </c>
      <c r="AG48" s="16" t="s">
        <v>5024</v>
      </c>
      <c r="AH48" s="16">
        <f t="shared" si="42"/>
        <v>-1</v>
      </c>
      <c r="AI48" s="16">
        <v>-1</v>
      </c>
      <c r="AJ48" s="16">
        <v>-1</v>
      </c>
      <c r="AK48" s="16">
        <f t="shared" si="52"/>
        <v>-1</v>
      </c>
      <c r="AL48" s="16">
        <v>-1</v>
      </c>
      <c r="AM48" s="16">
        <f t="shared" si="53"/>
        <v>-1</v>
      </c>
      <c r="AN48" s="16">
        <f t="shared" si="45"/>
        <v>0</v>
      </c>
      <c r="AO48" s="16">
        <v>-1</v>
      </c>
      <c r="AP48" s="16">
        <v>0</v>
      </c>
      <c r="AQ48" s="16">
        <v>0</v>
      </c>
      <c r="AR48" s="16" t="s">
        <v>5194</v>
      </c>
    </row>
    <row r="49" spans="1:44" x14ac:dyDescent="0.2">
      <c r="A49" s="16" t="s">
        <v>1177</v>
      </c>
      <c r="B49" s="4" t="str">
        <f>VLOOKUP(A49, PaperMeta!A$1:O$750, 6,FALSE)</f>
        <v>Distractor intrusions are the result of delayed attentional engagement: A new temporal variability account of attentional selectivity in dynamic visual tasks.</v>
      </c>
      <c r="C49" s="15">
        <f>VLOOKUP(A49, PaperMeta!A$1:O$750, 2,FALSE)</f>
        <v>1</v>
      </c>
      <c r="D49" s="16">
        <v>2</v>
      </c>
      <c r="E49" s="20" t="s">
        <v>5028</v>
      </c>
      <c r="F49" s="16">
        <f>VLOOKUP($A49, ResearchPaper!$A$1:$L$750,11,FALSE)</f>
        <v>1</v>
      </c>
      <c r="G49" s="16">
        <f>VLOOKUP($A49, ResearchPaper!$A$1:$L$750,11,FALSE)</f>
        <v>1</v>
      </c>
      <c r="H49" s="16" t="s">
        <v>5022</v>
      </c>
      <c r="I49" s="16">
        <v>2</v>
      </c>
      <c r="J49" s="16">
        <v>2</v>
      </c>
      <c r="K49" s="16">
        <v>1</v>
      </c>
      <c r="L49" s="16">
        <f t="shared" si="37"/>
        <v>1</v>
      </c>
      <c r="M49" s="16" t="s">
        <v>5023</v>
      </c>
      <c r="N49" s="16">
        <f t="shared" si="38"/>
        <v>1</v>
      </c>
      <c r="O49" s="16">
        <v>0</v>
      </c>
      <c r="P49" s="16">
        <v>0</v>
      </c>
      <c r="Q49" s="16">
        <v>0</v>
      </c>
      <c r="R49" s="16" cm="1">
        <f t="array" aca="1" ref="R49" ca="1">IF(P49&gt;0,INDIRECT(ADDRESS(MOD(ROW(O49)-1,1500)+1,P49,1,1,"rand_B")),IF(ISBLANK(P49),-1,0))</f>
        <v>0</v>
      </c>
      <c r="S49" s="16" cm="1">
        <f t="array" aca="1" ref="S49" ca="1">IF(AND(P49=0,O49&gt;0,Q49&gt;0),INDIRECT(ADDRESS(MOD(ROW(O49)-1,1500)+1,Q49,1,1,"rand_B")),IF(ISBLANK(Q49),-1,0))</f>
        <v>0</v>
      </c>
      <c r="T49" s="16">
        <f t="shared" si="48"/>
        <v>-1</v>
      </c>
      <c r="U49" s="16" t="s">
        <v>5024</v>
      </c>
      <c r="V49" s="16">
        <v>-1</v>
      </c>
      <c r="W49" s="16" t="s">
        <v>5024</v>
      </c>
      <c r="X49" s="16">
        <f t="shared" si="49"/>
        <v>-1</v>
      </c>
      <c r="Y49" s="16">
        <f t="shared" si="50"/>
        <v>1</v>
      </c>
      <c r="Z49" s="16">
        <v>0</v>
      </c>
      <c r="AA49" s="16">
        <v>1</v>
      </c>
      <c r="AB49" s="16" cm="1">
        <f t="array" aca="1" ref="AB49" ca="1">IF(Z49&gt;0,INDIRECT(ADDRESS(MOD(ROW(Y49)-1,1500)+1,Z49,1,1,"rand_C")),IF(ISBLANK(Z49),-1,0))</f>
        <v>0</v>
      </c>
      <c r="AC49" s="16" t="e" cm="1">
        <f t="array" aca="1" ref="AC49" ca="1">IF(AND(Z49=0,Y49&gt;0, AA49&gt;0),INDIRECT(ADDRESS(MOD(ROW(Y49)-1,1500)+1,AA49,1,1,"rand_C")),IF(ISBLANK(AA49),-1,0))</f>
        <v>#VALUE!</v>
      </c>
      <c r="AD49" s="16">
        <f t="shared" si="51"/>
        <v>0</v>
      </c>
      <c r="AE49" s="16">
        <v>1</v>
      </c>
      <c r="AF49" s="16">
        <v>0</v>
      </c>
      <c r="AG49" s="16" t="s">
        <v>5024</v>
      </c>
      <c r="AH49" s="16">
        <f t="shared" si="42"/>
        <v>-1</v>
      </c>
      <c r="AI49" s="16">
        <v>-1</v>
      </c>
      <c r="AJ49" s="16">
        <v>-1</v>
      </c>
      <c r="AK49" s="16">
        <f t="shared" si="52"/>
        <v>-1</v>
      </c>
      <c r="AL49" s="16">
        <v>-1</v>
      </c>
      <c r="AM49" s="16">
        <f t="shared" si="53"/>
        <v>-1</v>
      </c>
      <c r="AN49" s="16">
        <f t="shared" si="45"/>
        <v>0</v>
      </c>
      <c r="AO49" s="16">
        <v>-1</v>
      </c>
      <c r="AP49" s="16">
        <v>0</v>
      </c>
      <c r="AQ49" s="16">
        <v>0</v>
      </c>
      <c r="AR49" s="16" t="s">
        <v>5194</v>
      </c>
    </row>
    <row r="50" spans="1:44" x14ac:dyDescent="0.2">
      <c r="A50" s="16"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v>2</v>
      </c>
      <c r="E50" s="20" t="s">
        <v>5057</v>
      </c>
      <c r="F50" s="16">
        <f>VLOOKUP($A50, ResearchPaper!$A$1:$L$750,11,FALSE)</f>
        <v>1</v>
      </c>
      <c r="G50" s="16">
        <f>VLOOKUP($A50, ResearchPaper!$A$1:$L$750,11,FALSE)</f>
        <v>1</v>
      </c>
      <c r="H50" s="16" t="s">
        <v>5022</v>
      </c>
      <c r="I50" s="16">
        <v>2</v>
      </c>
      <c r="J50" s="16">
        <v>2</v>
      </c>
      <c r="K50" s="16">
        <v>1</v>
      </c>
      <c r="L50" s="16">
        <f t="shared" si="37"/>
        <v>1</v>
      </c>
      <c r="M50" s="16" t="s">
        <v>5023</v>
      </c>
      <c r="N50" s="16">
        <f t="shared" si="38"/>
        <v>1</v>
      </c>
      <c r="O50" s="16">
        <v>0</v>
      </c>
      <c r="P50" s="16">
        <v>0</v>
      </c>
      <c r="Q50" s="16">
        <v>0</v>
      </c>
      <c r="R50" s="16" cm="1">
        <f t="array" aca="1" ref="R50" ca="1">IF(P50&gt;0,INDIRECT(ADDRESS(MOD(ROW(O50)-1,1500)+1,P50,1,1,"rand_B")),IF(ISBLANK(P50),-1,0))</f>
        <v>0</v>
      </c>
      <c r="S50" s="16" cm="1">
        <f t="array" aca="1" ref="S50" ca="1">IF(AND(P50=0,O50&gt;0,Q50&gt;0),INDIRECT(ADDRESS(MOD(ROW(O50)-1,1500)+1,Q50,1,1,"rand_B")),IF(ISBLANK(Q50),-1,0))</f>
        <v>0</v>
      </c>
      <c r="T50" s="16">
        <f t="shared" si="48"/>
        <v>-1</v>
      </c>
      <c r="U50" s="16" t="s">
        <v>5024</v>
      </c>
      <c r="V50" s="16">
        <v>-1</v>
      </c>
      <c r="W50" s="16" t="s">
        <v>5024</v>
      </c>
      <c r="X50" s="16">
        <f t="shared" si="49"/>
        <v>-1</v>
      </c>
      <c r="Y50" s="16">
        <f t="shared" si="50"/>
        <v>1</v>
      </c>
      <c r="Z50" s="16">
        <v>0</v>
      </c>
      <c r="AA50" s="16">
        <v>1</v>
      </c>
      <c r="AB50" s="16" cm="1">
        <f t="array" aca="1" ref="AB50" ca="1">IF(Z50&gt;0,INDIRECT(ADDRESS(MOD(ROW(Y50)-1,1500)+1,Z50,1,1,"rand_C")),IF(ISBLANK(Z50),-1,0))</f>
        <v>0</v>
      </c>
      <c r="AC50" s="16" t="e" cm="1">
        <f t="array" aca="1" ref="AC50" ca="1">IF(AND(Z50=0,Y50&gt;0, AA50&gt;0),INDIRECT(ADDRESS(MOD(ROW(Y50)-1,1500)+1,AA50,1,1,"rand_C")),IF(ISBLANK(AA50),-1,0))</f>
        <v>#VALUE!</v>
      </c>
      <c r="AD50" s="16">
        <f t="shared" si="51"/>
        <v>0</v>
      </c>
      <c r="AE50" s="16">
        <v>1</v>
      </c>
      <c r="AF50" s="16">
        <v>0</v>
      </c>
      <c r="AG50" s="16" t="s">
        <v>5024</v>
      </c>
      <c r="AH50" s="16">
        <f t="shared" si="42"/>
        <v>-1</v>
      </c>
      <c r="AI50" s="16">
        <v>-1</v>
      </c>
      <c r="AJ50" s="16">
        <v>-1</v>
      </c>
      <c r="AK50" s="16">
        <f t="shared" si="52"/>
        <v>-1</v>
      </c>
      <c r="AL50" s="16">
        <v>-1</v>
      </c>
      <c r="AM50" s="16">
        <f t="shared" si="53"/>
        <v>-1</v>
      </c>
      <c r="AN50" s="16">
        <f t="shared" si="45"/>
        <v>0</v>
      </c>
      <c r="AO50" s="16">
        <v>-1</v>
      </c>
      <c r="AP50" s="16">
        <v>0</v>
      </c>
      <c r="AQ50" s="16">
        <v>0</v>
      </c>
      <c r="AR50" s="16" t="s">
        <v>5194</v>
      </c>
    </row>
    <row r="51" spans="1:44" x14ac:dyDescent="0.2">
      <c r="A51" s="16"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v>2</v>
      </c>
      <c r="E51" s="20" t="s">
        <v>5058</v>
      </c>
      <c r="F51" s="16">
        <f>VLOOKUP($A51, ResearchPaper!$A$1:$L$750,11,FALSE)</f>
        <v>1</v>
      </c>
      <c r="G51" s="16">
        <f>VLOOKUP($A51, ResearchPaper!$A$1:$L$750,11,FALSE)</f>
        <v>1</v>
      </c>
      <c r="H51" s="16" t="s">
        <v>5022</v>
      </c>
      <c r="I51" s="16">
        <v>2</v>
      </c>
      <c r="J51" s="16">
        <v>2</v>
      </c>
      <c r="K51" s="16">
        <v>1</v>
      </c>
      <c r="L51" s="16">
        <f t="shared" si="37"/>
        <v>1</v>
      </c>
      <c r="M51" s="16" t="s">
        <v>5023</v>
      </c>
      <c r="N51" s="16">
        <f t="shared" si="38"/>
        <v>1</v>
      </c>
      <c r="O51" s="16">
        <v>0</v>
      </c>
      <c r="P51" s="16">
        <v>0</v>
      </c>
      <c r="Q51" s="16">
        <v>0</v>
      </c>
      <c r="R51" s="16" cm="1">
        <f t="array" aca="1" ref="R51" ca="1">IF(P51&gt;0,INDIRECT(ADDRESS(MOD(ROW(O51)-1,1500)+1,P51,1,1,"rand_B")),IF(ISBLANK(P51),-1,0))</f>
        <v>0</v>
      </c>
      <c r="S51" s="16" cm="1">
        <f t="array" aca="1" ref="S51" ca="1">IF(AND(P51=0,O51&gt;0,Q51&gt;0),INDIRECT(ADDRESS(MOD(ROW(O51)-1,1500)+1,Q51,1,1,"rand_B")),IF(ISBLANK(Q51),-1,0))</f>
        <v>0</v>
      </c>
      <c r="T51" s="16">
        <f t="shared" si="48"/>
        <v>-1</v>
      </c>
      <c r="U51" s="16" t="s">
        <v>5024</v>
      </c>
      <c r="V51" s="16">
        <v>-1</v>
      </c>
      <c r="W51" s="16" t="s">
        <v>5024</v>
      </c>
      <c r="X51" s="16">
        <f t="shared" si="49"/>
        <v>-1</v>
      </c>
      <c r="Y51" s="16">
        <f t="shared" si="50"/>
        <v>1</v>
      </c>
      <c r="Z51" s="16">
        <v>0</v>
      </c>
      <c r="AA51" s="16">
        <v>1</v>
      </c>
      <c r="AB51" s="16" cm="1">
        <f t="array" aca="1" ref="AB51" ca="1">IF(Z51&gt;0,INDIRECT(ADDRESS(MOD(ROW(Y51)-1,1500)+1,Z51,1,1,"rand_C")),IF(ISBLANK(Z51),-1,0))</f>
        <v>0</v>
      </c>
      <c r="AC51" s="16" t="e" cm="1">
        <f t="array" aca="1" ref="AC51" ca="1">IF(AND(Z51=0,Y51&gt;0, AA51&gt;0),INDIRECT(ADDRESS(MOD(ROW(Y51)-1,1500)+1,AA51,1,1,"rand_C")),IF(ISBLANK(AA51),-1,0))</f>
        <v>#VALUE!</v>
      </c>
      <c r="AD51" s="16">
        <f t="shared" si="51"/>
        <v>0</v>
      </c>
      <c r="AE51" s="16">
        <v>1</v>
      </c>
      <c r="AF51" s="16">
        <v>0</v>
      </c>
      <c r="AG51" s="16" t="s">
        <v>5024</v>
      </c>
      <c r="AH51" s="16">
        <f t="shared" si="42"/>
        <v>-1</v>
      </c>
      <c r="AI51" s="16">
        <v>-1</v>
      </c>
      <c r="AJ51" s="16">
        <v>-1</v>
      </c>
      <c r="AK51" s="16">
        <f t="shared" si="52"/>
        <v>-1</v>
      </c>
      <c r="AL51" s="16">
        <v>-1</v>
      </c>
      <c r="AM51" s="16">
        <f t="shared" si="53"/>
        <v>-1</v>
      </c>
      <c r="AN51" s="16">
        <f t="shared" si="45"/>
        <v>0</v>
      </c>
      <c r="AO51" s="16">
        <v>-1</v>
      </c>
      <c r="AP51" s="16">
        <v>0</v>
      </c>
      <c r="AQ51" s="16">
        <v>0</v>
      </c>
      <c r="AR51" s="16" t="s">
        <v>5194</v>
      </c>
    </row>
    <row r="52" spans="1:44" x14ac:dyDescent="0.2">
      <c r="A52" s="16"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t="s">
        <v>5056</v>
      </c>
      <c r="E52" s="20" t="s">
        <v>5028</v>
      </c>
      <c r="F52" s="16">
        <f>VLOOKUP($A52, ResearchPaper!$A$1:$L$750,11,FALSE)</f>
        <v>1</v>
      </c>
      <c r="G52" s="16">
        <f>VLOOKUP($A52, ResearchPaper!$A$1:$L$750,11,FALSE)</f>
        <v>1</v>
      </c>
      <c r="H52" s="16" t="s">
        <v>5022</v>
      </c>
      <c r="I52" s="16">
        <v>2</v>
      </c>
      <c r="J52" s="16">
        <v>2</v>
      </c>
      <c r="K52" s="16">
        <v>1</v>
      </c>
      <c r="L52" s="16">
        <f t="shared" si="37"/>
        <v>1</v>
      </c>
      <c r="M52" s="16" t="s">
        <v>5023</v>
      </c>
      <c r="N52" s="16">
        <f t="shared" si="38"/>
        <v>1</v>
      </c>
      <c r="O52" s="16">
        <v>0</v>
      </c>
      <c r="P52" s="16">
        <v>0</v>
      </c>
      <c r="Q52" s="16">
        <v>0</v>
      </c>
      <c r="R52" s="16" cm="1">
        <f t="array" aca="1" ref="R52" ca="1">IF(P52&gt;0,INDIRECT(ADDRESS(MOD(ROW(O52)-1,1500)+1,P52,1,1,"rand_B")),IF(ISBLANK(P52),-1,0))</f>
        <v>0</v>
      </c>
      <c r="S52" s="16" cm="1">
        <f t="array" aca="1" ref="S52" ca="1">IF(AND(P52=0,O52&gt;0,Q52&gt;0),INDIRECT(ADDRESS(MOD(ROW(O52)-1,1500)+1,Q52,1,1,"rand_B")),IF(ISBLANK(Q52),-1,0))</f>
        <v>0</v>
      </c>
      <c r="T52" s="16">
        <f t="shared" si="48"/>
        <v>-1</v>
      </c>
      <c r="U52" s="16" t="s">
        <v>5024</v>
      </c>
      <c r="V52" s="16">
        <v>-1</v>
      </c>
      <c r="W52" s="16" t="s">
        <v>5024</v>
      </c>
      <c r="X52" s="16">
        <f t="shared" si="49"/>
        <v>-1</v>
      </c>
      <c r="Y52" s="16">
        <f t="shared" si="50"/>
        <v>1</v>
      </c>
      <c r="Z52" s="16">
        <v>0</v>
      </c>
      <c r="AA52" s="16">
        <v>1</v>
      </c>
      <c r="AB52" s="16" cm="1">
        <f t="array" aca="1" ref="AB52" ca="1">IF(Z52&gt;0,INDIRECT(ADDRESS(MOD(ROW(Y52)-1,1500)+1,Z52,1,1,"rand_C")),IF(ISBLANK(Z52),-1,0))</f>
        <v>0</v>
      </c>
      <c r="AC52" s="16" t="e" cm="1">
        <f t="array" aca="1" ref="AC52" ca="1">IF(AND(Z52=0,Y52&gt;0, AA52&gt;0),INDIRECT(ADDRESS(MOD(ROW(Y52)-1,1500)+1,AA52,1,1,"rand_C")),IF(ISBLANK(AA52),-1,0))</f>
        <v>#VALUE!</v>
      </c>
      <c r="AD52" s="16">
        <f t="shared" si="51"/>
        <v>0</v>
      </c>
      <c r="AE52" s="16">
        <v>1</v>
      </c>
      <c r="AF52" s="16">
        <v>0</v>
      </c>
      <c r="AG52" s="16" t="s">
        <v>5024</v>
      </c>
      <c r="AH52" s="16">
        <f t="shared" si="42"/>
        <v>-1</v>
      </c>
      <c r="AI52" s="16">
        <v>-1</v>
      </c>
      <c r="AJ52" s="16">
        <v>-1</v>
      </c>
      <c r="AK52" s="16">
        <f t="shared" ref="AK52" si="55">IF(AI52=1,AJ52,-1)</f>
        <v>-1</v>
      </c>
      <c r="AL52" s="16">
        <v>-1</v>
      </c>
      <c r="AM52" s="16">
        <f t="shared" si="44"/>
        <v>-1</v>
      </c>
      <c r="AN52" s="16">
        <f t="shared" si="45"/>
        <v>0</v>
      </c>
      <c r="AO52" s="16">
        <v>-1</v>
      </c>
      <c r="AP52" s="16">
        <v>0</v>
      </c>
      <c r="AQ52" s="16">
        <v>0</v>
      </c>
      <c r="AR52" s="16" t="s">
        <v>5194</v>
      </c>
    </row>
    <row r="53" spans="1:44" x14ac:dyDescent="0.2">
      <c r="A53" s="16" t="s">
        <v>1177</v>
      </c>
      <c r="B53" s="4" t="str">
        <f>VLOOKUP(A53, PaperMeta!A$1:O$750, 6,FALSE)</f>
        <v>Distractor intrusions are the result of delayed attentional engagement: A new temporal variability account of attentional selectivity in dynamic visual tasks.</v>
      </c>
      <c r="C53" s="15">
        <f>VLOOKUP(A53, PaperMeta!A$1:O$750, 2,FALSE)</f>
        <v>1</v>
      </c>
      <c r="D53" s="16" t="s">
        <v>5056</v>
      </c>
      <c r="E53" s="20" t="s">
        <v>5057</v>
      </c>
      <c r="F53" s="16">
        <f>VLOOKUP($A53, ResearchPaper!$A$1:$L$750,11,FALSE)</f>
        <v>1</v>
      </c>
      <c r="G53" s="16">
        <f>VLOOKUP($A53, ResearchPaper!$A$1:$L$750,11,FALSE)</f>
        <v>1</v>
      </c>
      <c r="H53" s="16" t="s">
        <v>5022</v>
      </c>
      <c r="I53" s="16">
        <v>2</v>
      </c>
      <c r="J53" s="16">
        <v>2</v>
      </c>
      <c r="K53" s="16">
        <v>0</v>
      </c>
      <c r="L53" s="16">
        <f t="shared" si="37"/>
        <v>1</v>
      </c>
      <c r="M53" s="16" t="s">
        <v>5023</v>
      </c>
      <c r="N53" s="16">
        <f t="shared" si="38"/>
        <v>0</v>
      </c>
      <c r="O53" s="16">
        <v>0</v>
      </c>
      <c r="P53" s="16">
        <v>0</v>
      </c>
      <c r="Q53" s="16">
        <v>0</v>
      </c>
      <c r="R53" s="16" cm="1">
        <f t="array" aca="1" ref="R53" ca="1">IF(P53&gt;0,INDIRECT(ADDRESS(MOD(ROW(O53)-1,1500)+1,P53,1,1,"rand_B")),IF(ISBLANK(P53),-1,0))</f>
        <v>0</v>
      </c>
      <c r="S53" s="16" cm="1">
        <f t="array" aca="1" ref="S53" ca="1">IF(AND(P53=0,O53&gt;0,Q53&gt;0),INDIRECT(ADDRESS(MOD(ROW(O53)-1,1500)+1,Q53,1,1,"rand_B")),IF(ISBLANK(Q53),-1,0))</f>
        <v>0</v>
      </c>
      <c r="T53" s="16">
        <f t="shared" si="48"/>
        <v>-1</v>
      </c>
      <c r="U53" s="16" t="s">
        <v>5024</v>
      </c>
      <c r="V53" s="16">
        <v>-1</v>
      </c>
      <c r="W53" s="16" t="s">
        <v>5024</v>
      </c>
      <c r="X53" s="16">
        <f t="shared" si="49"/>
        <v>-1</v>
      </c>
      <c r="Y53" s="16">
        <f t="shared" si="50"/>
        <v>1</v>
      </c>
      <c r="Z53" s="16">
        <v>0</v>
      </c>
      <c r="AA53" s="16">
        <v>1</v>
      </c>
      <c r="AB53" s="16" cm="1">
        <f t="array" aca="1" ref="AB53" ca="1">IF(Z53&gt;0,INDIRECT(ADDRESS(MOD(ROW(Y53)-1,1500)+1,Z53,1,1,"rand_C")),IF(ISBLANK(Z53),-1,0))</f>
        <v>0</v>
      </c>
      <c r="AC53" s="16" t="e" cm="1">
        <f t="array" aca="1" ref="AC53" ca="1">IF(AND(Z53=0,Y53&gt;0, AA53&gt;0),INDIRECT(ADDRESS(MOD(ROW(Y53)-1,1500)+1,AA53,1,1,"rand_C")),IF(ISBLANK(AA53),-1,0))</f>
        <v>#VALUE!</v>
      </c>
      <c r="AD53" s="16">
        <f t="shared" si="51"/>
        <v>0</v>
      </c>
      <c r="AE53" s="16">
        <v>1</v>
      </c>
      <c r="AF53" s="16">
        <v>0</v>
      </c>
      <c r="AG53" s="16" t="s">
        <v>5024</v>
      </c>
      <c r="AH53" s="16">
        <f t="shared" si="42"/>
        <v>-1</v>
      </c>
      <c r="AI53" s="16">
        <v>-1</v>
      </c>
      <c r="AJ53" s="16">
        <v>-1</v>
      </c>
      <c r="AK53" s="16">
        <f t="shared" si="43"/>
        <v>-1</v>
      </c>
      <c r="AL53" s="16">
        <v>-1</v>
      </c>
      <c r="AM53" s="16">
        <f t="shared" si="44"/>
        <v>-1</v>
      </c>
      <c r="AN53" s="16">
        <f t="shared" si="45"/>
        <v>0</v>
      </c>
      <c r="AO53" s="16">
        <v>-1</v>
      </c>
      <c r="AP53" s="16">
        <v>0</v>
      </c>
      <c r="AQ53" s="16">
        <v>0</v>
      </c>
      <c r="AR53" s="16" t="s">
        <v>5194</v>
      </c>
    </row>
    <row r="54" spans="1:44" x14ac:dyDescent="0.2">
      <c r="A54" s="16" t="s">
        <v>1177</v>
      </c>
      <c r="B54" s="4" t="str">
        <f>VLOOKUP(A54, PaperMeta!A$1:O$750, 6,FALSE)</f>
        <v>Distractor intrusions are the result of delayed attentional engagement: A new temporal variability account of attentional selectivity in dynamic visual tasks.</v>
      </c>
      <c r="C54" s="15">
        <f>VLOOKUP(A54, PaperMeta!A$1:O$750, 2,FALSE)</f>
        <v>1</v>
      </c>
      <c r="D54" s="16" t="s">
        <v>5056</v>
      </c>
      <c r="E54" s="20" t="s">
        <v>5058</v>
      </c>
      <c r="F54" s="16">
        <f>VLOOKUP($A54, ResearchPaper!$A$1:$L$750,11,FALSE)</f>
        <v>1</v>
      </c>
      <c r="G54" s="16">
        <f>VLOOKUP($A54, ResearchPaper!$A$1:$L$750,11,FALSE)</f>
        <v>1</v>
      </c>
      <c r="H54" s="16" t="s">
        <v>5022</v>
      </c>
      <c r="I54" s="16">
        <v>2</v>
      </c>
      <c r="J54" s="16">
        <v>2</v>
      </c>
      <c r="K54" s="16">
        <v>0</v>
      </c>
      <c r="L54" s="16">
        <f t="shared" si="37"/>
        <v>1</v>
      </c>
      <c r="M54" s="16" t="s">
        <v>5023</v>
      </c>
      <c r="N54" s="16">
        <f t="shared" si="38"/>
        <v>0</v>
      </c>
      <c r="O54" s="16">
        <v>0</v>
      </c>
      <c r="P54" s="16">
        <v>0</v>
      </c>
      <c r="Q54" s="16">
        <v>0</v>
      </c>
      <c r="R54" s="16" cm="1">
        <f t="array" aca="1" ref="R54" ca="1">IF(P54&gt;0,INDIRECT(ADDRESS(MOD(ROW(O54)-1,1500)+1,P54,1,1,"rand_B")),IF(ISBLANK(P54),-1,0))</f>
        <v>0</v>
      </c>
      <c r="S54" s="16" cm="1">
        <f t="array" aca="1" ref="S54" ca="1">IF(AND(P54=0,O54&gt;0,Q54&gt;0),INDIRECT(ADDRESS(MOD(ROW(O54)-1,1500)+1,Q54,1,1,"rand_B")),IF(ISBLANK(Q54),-1,0))</f>
        <v>0</v>
      </c>
      <c r="T54" s="16">
        <f t="shared" si="48"/>
        <v>-1</v>
      </c>
      <c r="U54" s="16" t="s">
        <v>5024</v>
      </c>
      <c r="V54" s="16">
        <v>-1</v>
      </c>
      <c r="W54" s="16" t="s">
        <v>5024</v>
      </c>
      <c r="X54" s="16">
        <f t="shared" si="49"/>
        <v>-1</v>
      </c>
      <c r="Y54" s="16">
        <f t="shared" si="50"/>
        <v>1</v>
      </c>
      <c r="Z54" s="16">
        <v>1</v>
      </c>
      <c r="AA54" s="16">
        <v>0</v>
      </c>
      <c r="AB54" s="16" t="e" cm="1">
        <f t="array" aca="1" ref="AB54" ca="1">IF(Z54&gt;0,INDIRECT(ADDRESS(MOD(ROW(Y54)-1,1500)+1,Z54,1,1,"rand_C")),IF(ISBLANK(Z54),-1,0))</f>
        <v>#VALUE!</v>
      </c>
      <c r="AC54" s="16" cm="1">
        <f t="array" aca="1" ref="AC54" ca="1">IF(AND(Z54=0,Y54&gt;0, AA54&gt;0),INDIRECT(ADDRESS(MOD(ROW(Y54)-1,1500)+1,AA54,1,1,"rand_C")),IF(ISBLANK(AA54),-1,0))</f>
        <v>0</v>
      </c>
      <c r="AD54" s="16">
        <f t="shared" si="51"/>
        <v>1</v>
      </c>
      <c r="AE54" s="16">
        <v>1</v>
      </c>
      <c r="AF54" s="16">
        <v>0</v>
      </c>
      <c r="AG54" s="16" t="s">
        <v>5024</v>
      </c>
      <c r="AH54" s="16">
        <f t="shared" si="42"/>
        <v>0</v>
      </c>
      <c r="AI54" s="16">
        <v>-1</v>
      </c>
      <c r="AJ54" s="16">
        <v>-1</v>
      </c>
      <c r="AK54" s="16">
        <f t="shared" si="43"/>
        <v>-1</v>
      </c>
      <c r="AL54" s="16">
        <v>-1</v>
      </c>
      <c r="AM54" s="16">
        <f t="shared" si="44"/>
        <v>-1</v>
      </c>
      <c r="AN54" s="16">
        <f t="shared" si="45"/>
        <v>0</v>
      </c>
      <c r="AO54" s="16">
        <v>-1</v>
      </c>
      <c r="AP54" s="16">
        <v>0</v>
      </c>
      <c r="AQ54" s="16">
        <v>0</v>
      </c>
      <c r="AR54" s="16" t="s">
        <v>5194</v>
      </c>
    </row>
    <row r="55" spans="1:44" x14ac:dyDescent="0.2">
      <c r="A55" s="16" t="s">
        <v>1177</v>
      </c>
      <c r="B55" s="4" t="str">
        <f>VLOOKUP(A55, PaperMeta!A$1:O$750, 6,FALSE)</f>
        <v>Distractor intrusions are the result of delayed attentional engagement: A new temporal variability account of attentional selectivity in dynamic visual tasks.</v>
      </c>
      <c r="C55" s="15">
        <f>VLOOKUP(A55, PaperMeta!A$1:O$750, 2,FALSE)</f>
        <v>1</v>
      </c>
      <c r="D55" s="16">
        <v>3</v>
      </c>
      <c r="E55" s="20" t="s">
        <v>5028</v>
      </c>
      <c r="F55" s="16">
        <f>VLOOKUP($A55, ResearchPaper!$A$1:$L$750,11,FALSE)</f>
        <v>1</v>
      </c>
      <c r="G55" s="16">
        <f>VLOOKUP($A55, ResearchPaper!$A$1:$L$750,11,FALSE)</f>
        <v>1</v>
      </c>
      <c r="H55" s="16" t="s">
        <v>5022</v>
      </c>
      <c r="I55" s="16">
        <v>2</v>
      </c>
      <c r="J55" s="16">
        <v>2</v>
      </c>
      <c r="K55" s="16">
        <v>0</v>
      </c>
      <c r="L55" s="16">
        <f t="shared" ref="L55" si="56">IF(ISBLANK(I55),-1,INT(I55&gt;1))</f>
        <v>1</v>
      </c>
      <c r="M55" s="16" t="s">
        <v>5023</v>
      </c>
      <c r="N55" s="16">
        <f t="shared" si="38"/>
        <v>0</v>
      </c>
      <c r="O55" s="16">
        <v>0</v>
      </c>
      <c r="P55" s="16">
        <v>0</v>
      </c>
      <c r="Q55" s="16">
        <v>0</v>
      </c>
      <c r="R55" s="16" cm="1">
        <f t="array" aca="1" ref="R55" ca="1">IF(P55&gt;0,INDIRECT(ADDRESS(MOD(ROW(O55)-1,1500)+1,P55,1,1,"rand_B")),IF(ISBLANK(P55),-1,0))</f>
        <v>0</v>
      </c>
      <c r="S55" s="16" cm="1">
        <f t="array" aca="1" ref="S55" ca="1">IF(AND(P55=0,O55&gt;0,Q55&gt;0),INDIRECT(ADDRESS(MOD(ROW(O55)-1,1500)+1,Q55,1,1,"rand_B")),IF(ISBLANK(Q55),-1,0))</f>
        <v>0</v>
      </c>
      <c r="T55" s="16">
        <f t="shared" si="48"/>
        <v>-1</v>
      </c>
      <c r="U55" s="16" t="s">
        <v>5024</v>
      </c>
      <c r="V55" s="16">
        <v>-1</v>
      </c>
      <c r="W55" s="16" t="s">
        <v>5024</v>
      </c>
      <c r="X55" s="16">
        <f t="shared" si="49"/>
        <v>-1</v>
      </c>
      <c r="Y55" s="16">
        <f t="shared" si="50"/>
        <v>1</v>
      </c>
      <c r="Z55" s="16">
        <v>0</v>
      </c>
      <c r="AA55" s="16">
        <v>1</v>
      </c>
      <c r="AB55" s="16" cm="1">
        <f t="array" aca="1" ref="AB55" ca="1">IF(Z55&gt;0,INDIRECT(ADDRESS(MOD(ROW(Y55)-1,1500)+1,Z55,1,1,"rand_C")),IF(ISBLANK(Z55),-1,0))</f>
        <v>0</v>
      </c>
      <c r="AC55" s="16" t="e" cm="1">
        <f t="array" aca="1" ref="AC55" ca="1">IF(AND(Z55=0,Y55&gt;0, AA55&gt;0),INDIRECT(ADDRESS(MOD(ROW(Y55)-1,1500)+1,AA55,1,1,"rand_C")),IF(ISBLANK(AA55),-1,0))</f>
        <v>#VALUE!</v>
      </c>
      <c r="AD55" s="16">
        <f t="shared" si="51"/>
        <v>0</v>
      </c>
      <c r="AE55" s="16">
        <v>1</v>
      </c>
      <c r="AF55" s="16">
        <v>0</v>
      </c>
      <c r="AG55" s="16" t="s">
        <v>5024</v>
      </c>
      <c r="AH55" s="16">
        <f t="shared" si="42"/>
        <v>-1</v>
      </c>
      <c r="AI55" s="16">
        <v>-1</v>
      </c>
      <c r="AJ55" s="16">
        <v>-1</v>
      </c>
      <c r="AK55" s="16">
        <f t="shared" ref="AK55" si="57">IF(AI55=1,AJ55,-1)</f>
        <v>-1</v>
      </c>
      <c r="AL55" s="16">
        <v>-1</v>
      </c>
      <c r="AM55" s="16">
        <f t="shared" ref="AM55" si="58">IF(AND(NOT(ISBLANK(AI55)),AI55=0),AL55,-1)</f>
        <v>-1</v>
      </c>
      <c r="AN55" s="16">
        <f t="shared" si="45"/>
        <v>0</v>
      </c>
      <c r="AO55" s="16">
        <v>-1</v>
      </c>
      <c r="AP55" s="16">
        <v>0</v>
      </c>
      <c r="AQ55" s="16">
        <v>0</v>
      </c>
      <c r="AR55" s="16" t="s">
        <v>5194</v>
      </c>
    </row>
    <row r="56" spans="1:44" x14ac:dyDescent="0.2">
      <c r="A56" s="16" t="s">
        <v>1177</v>
      </c>
      <c r="B56" s="4" t="str">
        <f>VLOOKUP(A56, PaperMeta!A$1:O$750, 6,FALSE)</f>
        <v>Distractor intrusions are the result of delayed attentional engagement: A new temporal variability account of attentional selectivity in dynamic visual tasks.</v>
      </c>
      <c r="C56" s="15">
        <f>VLOOKUP(A56, PaperMeta!A$1:O$750, 2,FALSE)</f>
        <v>1</v>
      </c>
      <c r="D56" s="16" t="s">
        <v>5051</v>
      </c>
      <c r="E56" s="20" t="s">
        <v>5028</v>
      </c>
      <c r="F56" s="16">
        <f>VLOOKUP($A56, ResearchPaper!$A$1:$L$750,11,FALSE)</f>
        <v>1</v>
      </c>
      <c r="G56" s="16">
        <f>VLOOKUP($A56, ResearchPaper!$A$1:$L$750,11,FALSE)</f>
        <v>1</v>
      </c>
      <c r="H56" s="16" t="s">
        <v>5022</v>
      </c>
      <c r="I56" s="16">
        <v>2</v>
      </c>
      <c r="J56" s="16">
        <v>2</v>
      </c>
      <c r="K56" s="16">
        <v>1</v>
      </c>
      <c r="L56" s="16">
        <f t="shared" si="37"/>
        <v>1</v>
      </c>
      <c r="M56" s="16" t="s">
        <v>5023</v>
      </c>
      <c r="N56" s="16">
        <f t="shared" si="38"/>
        <v>1</v>
      </c>
      <c r="O56" s="16">
        <v>0</v>
      </c>
      <c r="P56" s="16">
        <v>0</v>
      </c>
      <c r="Q56" s="16">
        <v>0</v>
      </c>
      <c r="R56" s="16" cm="1">
        <f t="array" aca="1" ref="R56" ca="1">IF(P56&gt;0,INDIRECT(ADDRESS(MOD(ROW(O56)-1,1500)+1,P56,1,1,"rand_B")),IF(ISBLANK(P56),-1,0))</f>
        <v>0</v>
      </c>
      <c r="S56" s="16" cm="1">
        <f t="array" aca="1" ref="S56" ca="1">IF(AND(P56=0,O56&gt;0,Q56&gt;0),INDIRECT(ADDRESS(MOD(ROW(O56)-1,1500)+1,Q56,1,1,"rand_B")),IF(ISBLANK(Q56),-1,0))</f>
        <v>0</v>
      </c>
      <c r="T56" s="16">
        <f t="shared" si="39"/>
        <v>-1</v>
      </c>
      <c r="U56" s="16" t="s">
        <v>5024</v>
      </c>
      <c r="V56" s="16">
        <v>-1</v>
      </c>
      <c r="W56" s="16" t="s">
        <v>5024</v>
      </c>
      <c r="X56" s="16">
        <f t="shared" si="40"/>
        <v>-1</v>
      </c>
      <c r="Y56" s="16">
        <f t="shared" si="5"/>
        <v>1</v>
      </c>
      <c r="Z56" s="16">
        <v>0</v>
      </c>
      <c r="AA56" s="16">
        <v>1</v>
      </c>
      <c r="AB56" s="16" cm="1">
        <f t="array" aca="1" ref="AB56" ca="1">IF(Z56&gt;0,INDIRECT(ADDRESS(MOD(ROW(Y56)-1,1500)+1,Z56,1,1,"rand_C")),IF(ISBLANK(Z56),-1,0))</f>
        <v>0</v>
      </c>
      <c r="AC56" s="16" t="e" cm="1">
        <f t="array" aca="1" ref="AC56" ca="1">IF(AND(Z56=0,Y56&gt;0, AA56&gt;0),INDIRECT(ADDRESS(MOD(ROW(Y56)-1,1500)+1,AA56,1,1,"rand_C")),IF(ISBLANK(AA56),-1,0))</f>
        <v>#VALUE!</v>
      </c>
      <c r="AD56" s="16">
        <f t="shared" si="41"/>
        <v>0</v>
      </c>
      <c r="AE56" s="16">
        <v>1</v>
      </c>
      <c r="AF56" s="16">
        <v>0</v>
      </c>
      <c r="AG56" s="16" t="s">
        <v>5024</v>
      </c>
      <c r="AH56" s="16">
        <f t="shared" si="42"/>
        <v>-1</v>
      </c>
      <c r="AI56" s="16">
        <v>-1</v>
      </c>
      <c r="AJ56" s="16">
        <v>-1</v>
      </c>
      <c r="AK56" s="16">
        <f t="shared" si="43"/>
        <v>-1</v>
      </c>
      <c r="AL56" s="16">
        <v>-1</v>
      </c>
      <c r="AM56" s="16">
        <f t="shared" si="44"/>
        <v>-1</v>
      </c>
      <c r="AN56" s="16">
        <f t="shared" si="45"/>
        <v>0</v>
      </c>
      <c r="AO56" s="16">
        <v>-1</v>
      </c>
      <c r="AP56" s="16">
        <v>0</v>
      </c>
      <c r="AQ56" s="16">
        <v>0</v>
      </c>
      <c r="AR56" s="16" t="s">
        <v>5194</v>
      </c>
    </row>
    <row r="57" spans="1:44" x14ac:dyDescent="0.2">
      <c r="A57" s="16" t="s">
        <v>1177</v>
      </c>
      <c r="B57" s="4" t="str">
        <f>VLOOKUP(A57, PaperMeta!A$1:O$750, 6,FALSE)</f>
        <v>Distractor intrusions are the result of delayed attentional engagement: A new temporal variability account of attentional selectivity in dynamic visual tasks.</v>
      </c>
      <c r="C57" s="15">
        <f>VLOOKUP(A57, PaperMeta!A$1:O$750, 2,FALSE)</f>
        <v>1</v>
      </c>
      <c r="D57" s="16" t="s">
        <v>5051</v>
      </c>
      <c r="E57" s="20" t="s">
        <v>5057</v>
      </c>
      <c r="F57" s="16">
        <f>VLOOKUP($A57, ResearchPaper!$A$1:$L$750,11,FALSE)</f>
        <v>1</v>
      </c>
      <c r="G57" s="16">
        <f>VLOOKUP($A57, ResearchPaper!$A$1:$L$750,11,FALSE)</f>
        <v>1</v>
      </c>
      <c r="H57" s="16" t="s">
        <v>5022</v>
      </c>
      <c r="I57" s="16">
        <v>2</v>
      </c>
      <c r="J57" s="16">
        <v>2</v>
      </c>
      <c r="K57" s="16">
        <v>1</v>
      </c>
      <c r="L57" s="16">
        <f t="shared" si="37"/>
        <v>1</v>
      </c>
      <c r="M57" s="16" t="s">
        <v>5023</v>
      </c>
      <c r="N57" s="16">
        <f t="shared" si="38"/>
        <v>1</v>
      </c>
      <c r="O57" s="16">
        <v>0</v>
      </c>
      <c r="P57" s="16">
        <v>0</v>
      </c>
      <c r="Q57" s="16">
        <v>0</v>
      </c>
      <c r="R57" s="16" cm="1">
        <f t="array" aca="1" ref="R57" ca="1">IF(P57&gt;0,INDIRECT(ADDRESS(MOD(ROW(O57)-1,1500)+1,P57,1,1,"rand_B")),IF(ISBLANK(P57),-1,0))</f>
        <v>0</v>
      </c>
      <c r="S57" s="16" cm="1">
        <f t="array" aca="1" ref="S57" ca="1">IF(AND(P57=0,O57&gt;0,Q57&gt;0),INDIRECT(ADDRESS(MOD(ROW(O57)-1,1500)+1,Q57,1,1,"rand_B")),IF(ISBLANK(Q57),-1,0))</f>
        <v>0</v>
      </c>
      <c r="T57" s="16">
        <f t="shared" si="39"/>
        <v>-1</v>
      </c>
      <c r="U57" s="16" t="s">
        <v>5024</v>
      </c>
      <c r="V57" s="16">
        <v>-1</v>
      </c>
      <c r="W57" s="16" t="s">
        <v>5024</v>
      </c>
      <c r="X57" s="16">
        <f t="shared" si="40"/>
        <v>-1</v>
      </c>
      <c r="Y57" s="16">
        <f t="shared" si="5"/>
        <v>1</v>
      </c>
      <c r="Z57" s="16">
        <v>1</v>
      </c>
      <c r="AA57" s="16">
        <v>0</v>
      </c>
      <c r="AB57" s="16" t="e" cm="1">
        <f t="array" aca="1" ref="AB57" ca="1">IF(Z57&gt;0,INDIRECT(ADDRESS(MOD(ROW(Y57)-1,1500)+1,Z57,1,1,"rand_C")),IF(ISBLANK(Z57),-1,0))</f>
        <v>#VALUE!</v>
      </c>
      <c r="AC57" s="16" cm="1">
        <f t="array" aca="1" ref="AC57" ca="1">IF(AND(Z57=0,Y57&gt;0, AA57&gt;0),INDIRECT(ADDRESS(MOD(ROW(Y57)-1,1500)+1,AA57,1,1,"rand_C")),IF(ISBLANK(AA57),-1,0))</f>
        <v>0</v>
      </c>
      <c r="AD57" s="16">
        <f t="shared" si="41"/>
        <v>1</v>
      </c>
      <c r="AE57" s="16">
        <v>1</v>
      </c>
      <c r="AF57" s="16">
        <v>1</v>
      </c>
      <c r="AG57" s="16" t="s">
        <v>5023</v>
      </c>
      <c r="AH57" s="16">
        <f t="shared" si="42"/>
        <v>1</v>
      </c>
      <c r="AI57" s="16">
        <v>-1</v>
      </c>
      <c r="AJ57" s="16">
        <v>-1</v>
      </c>
      <c r="AK57" s="16">
        <f t="shared" si="43"/>
        <v>-1</v>
      </c>
      <c r="AL57" s="16">
        <v>-1</v>
      </c>
      <c r="AM57" s="16">
        <f t="shared" si="44"/>
        <v>-1</v>
      </c>
      <c r="AN57" s="16">
        <f t="shared" si="45"/>
        <v>0</v>
      </c>
      <c r="AO57" s="16">
        <v>-1</v>
      </c>
      <c r="AP57" s="16">
        <v>0</v>
      </c>
      <c r="AQ57" s="16">
        <v>0</v>
      </c>
      <c r="AR57" s="16" t="s">
        <v>5194</v>
      </c>
    </row>
    <row r="58" spans="1:44" x14ac:dyDescent="0.2">
      <c r="A58" s="16" t="s">
        <v>1177</v>
      </c>
      <c r="B58" s="4" t="str">
        <f>VLOOKUP(A58, PaperMeta!A$1:O$750, 6,FALSE)</f>
        <v>Distractor intrusions are the result of delayed attentional engagement: A new temporal variability account of attentional selectivity in dynamic visual tasks.</v>
      </c>
      <c r="C58" s="15">
        <f>VLOOKUP(A58, PaperMeta!A$1:O$750, 2,FALSE)</f>
        <v>1</v>
      </c>
      <c r="D58" s="16" t="s">
        <v>5051</v>
      </c>
      <c r="E58" s="20" t="s">
        <v>5058</v>
      </c>
      <c r="F58" s="16">
        <f>VLOOKUP($A58, ResearchPaper!$A$1:$L$750,11,FALSE)</f>
        <v>1</v>
      </c>
      <c r="G58" s="16">
        <f>VLOOKUP($A58, ResearchPaper!$A$1:$L$750,11,FALSE)</f>
        <v>1</v>
      </c>
      <c r="H58" s="16" t="s">
        <v>5022</v>
      </c>
      <c r="I58" s="16">
        <v>2</v>
      </c>
      <c r="J58" s="16">
        <v>2</v>
      </c>
      <c r="K58" s="16">
        <v>0</v>
      </c>
      <c r="L58" s="16">
        <f t="shared" si="37"/>
        <v>1</v>
      </c>
      <c r="M58" s="16" t="s">
        <v>5023</v>
      </c>
      <c r="N58" s="16">
        <f t="shared" si="38"/>
        <v>0</v>
      </c>
      <c r="O58" s="16">
        <v>0</v>
      </c>
      <c r="P58" s="16">
        <v>0</v>
      </c>
      <c r="Q58" s="16">
        <v>0</v>
      </c>
      <c r="R58" s="16" cm="1">
        <f t="array" aca="1" ref="R58" ca="1">IF(P58&gt;0,INDIRECT(ADDRESS(MOD(ROW(O58)-1,1500)+1,P58,1,1,"rand_B")),IF(ISBLANK(P58),-1,0))</f>
        <v>0</v>
      </c>
      <c r="S58" s="16" cm="1">
        <f t="array" aca="1" ref="S58" ca="1">IF(AND(P58=0,O58&gt;0,Q58&gt;0),INDIRECT(ADDRESS(MOD(ROW(O58)-1,1500)+1,Q58,1,1,"rand_B")),IF(ISBLANK(Q58),-1,0))</f>
        <v>0</v>
      </c>
      <c r="T58" s="16">
        <f t="shared" si="39"/>
        <v>-1</v>
      </c>
      <c r="U58" s="16" t="s">
        <v>5024</v>
      </c>
      <c r="V58" s="16">
        <v>-1</v>
      </c>
      <c r="W58" s="16" t="s">
        <v>5024</v>
      </c>
      <c r="X58" s="16">
        <f t="shared" si="40"/>
        <v>-1</v>
      </c>
      <c r="Y58" s="16">
        <f t="shared" si="5"/>
        <v>1</v>
      </c>
      <c r="Z58" s="16">
        <v>0</v>
      </c>
      <c r="AA58" s="16">
        <v>1</v>
      </c>
      <c r="AB58" s="16" cm="1">
        <f t="array" aca="1" ref="AB58" ca="1">IF(Z58&gt;0,INDIRECT(ADDRESS(MOD(ROW(Y58)-1,1500)+1,Z58,1,1,"rand_C")),IF(ISBLANK(Z58),-1,0))</f>
        <v>0</v>
      </c>
      <c r="AC58" s="16" t="e" cm="1">
        <f t="array" aca="1" ref="AC58" ca="1">IF(AND(Z58=0,Y58&gt;0, AA58&gt;0),INDIRECT(ADDRESS(MOD(ROW(Y58)-1,1500)+1,AA58,1,1,"rand_C")),IF(ISBLANK(AA58),-1,0))</f>
        <v>#VALUE!</v>
      </c>
      <c r="AD58" s="16">
        <f t="shared" si="41"/>
        <v>0</v>
      </c>
      <c r="AE58" s="16">
        <v>1</v>
      </c>
      <c r="AF58" s="16">
        <v>0</v>
      </c>
      <c r="AG58" s="16" t="s">
        <v>5024</v>
      </c>
      <c r="AH58" s="16">
        <f t="shared" si="42"/>
        <v>-1</v>
      </c>
      <c r="AI58" s="16">
        <v>-1</v>
      </c>
      <c r="AJ58" s="16">
        <v>-1</v>
      </c>
      <c r="AK58" s="16">
        <f t="shared" si="43"/>
        <v>-1</v>
      </c>
      <c r="AL58" s="16">
        <v>-1</v>
      </c>
      <c r="AM58" s="16">
        <f t="shared" si="44"/>
        <v>-1</v>
      </c>
      <c r="AN58" s="16">
        <f t="shared" si="45"/>
        <v>0</v>
      </c>
      <c r="AO58" s="16">
        <v>-1</v>
      </c>
      <c r="AP58" s="16">
        <v>0</v>
      </c>
      <c r="AQ58" s="16">
        <v>0</v>
      </c>
      <c r="AR58" s="16" t="s">
        <v>5194</v>
      </c>
    </row>
    <row r="59" spans="1:44" x14ac:dyDescent="0.2">
      <c r="A59" s="16" t="s">
        <v>1179</v>
      </c>
      <c r="B59" s="4" t="str">
        <f>VLOOKUP(A59, PaperMeta!A$1:O$750, 6,FALSE)</f>
        <v>Numerosity and cumulative surface area are perceived holistically as integral dimensions.</v>
      </c>
      <c r="C59" s="15">
        <f>VLOOKUP(A59, PaperMeta!A$1:O$750, 2,FALSE)</f>
        <v>1</v>
      </c>
      <c r="D59" s="16">
        <v>1</v>
      </c>
      <c r="E59" s="20" t="s">
        <v>5059</v>
      </c>
      <c r="F59" s="16">
        <f>VLOOKUP($A59, ResearchPaper!$A$1:$L$750,11,FALSE)</f>
        <v>1</v>
      </c>
      <c r="G59" s="16">
        <f>VLOOKUP($A59, ResearchPaper!$A$1:$L$750,11,FALSE)</f>
        <v>1</v>
      </c>
      <c r="H59" s="16">
        <v>3</v>
      </c>
      <c r="I59" s="16">
        <v>1</v>
      </c>
      <c r="J59" s="16">
        <v>3</v>
      </c>
      <c r="K59" s="16">
        <v>1</v>
      </c>
      <c r="L59" s="16">
        <f t="shared" si="37"/>
        <v>0</v>
      </c>
      <c r="M59" s="16" t="s">
        <v>5023</v>
      </c>
      <c r="N59" s="16">
        <f t="shared" si="38"/>
        <v>-1</v>
      </c>
      <c r="O59" s="16">
        <v>1</v>
      </c>
      <c r="P59" s="16">
        <v>1</v>
      </c>
      <c r="Q59" s="16">
        <v>0</v>
      </c>
      <c r="R59" s="16" t="e" cm="1">
        <f t="array" aca="1" ref="R59" ca="1">IF(P59&gt;0,INDIRECT(ADDRESS(MOD(ROW(O59)-1,1500)+1,P59,1,1,"rand_B")),IF(ISBLANK(P59),-1,0))</f>
        <v>#VALUE!</v>
      </c>
      <c r="S59" s="16" cm="1">
        <f t="array" aca="1" ref="S59" ca="1">IF(AND(P59=0,O59&gt;0,Q59&gt;0),INDIRECT(ADDRESS(MOD(ROW(O59)-1,1500)+1,Q59,1,1,"rand_B")),IF(ISBLANK(Q59),-1,0))</f>
        <v>0</v>
      </c>
      <c r="T59" s="16">
        <f t="shared" si="39"/>
        <v>1</v>
      </c>
      <c r="U59" s="16">
        <v>1</v>
      </c>
      <c r="V59" s="16">
        <v>1</v>
      </c>
      <c r="W59" s="16" t="s">
        <v>5044</v>
      </c>
      <c r="X59" s="16">
        <f t="shared" si="40"/>
        <v>1</v>
      </c>
      <c r="Y59" s="16">
        <f t="shared" si="5"/>
        <v>0</v>
      </c>
      <c r="Z59" s="16">
        <v>0</v>
      </c>
      <c r="AA59" s="16">
        <v>0</v>
      </c>
      <c r="AB59" s="16" cm="1">
        <f t="array" aca="1" ref="AB59" ca="1">IF(Z59&gt;0,INDIRECT(ADDRESS(MOD(ROW(Y59)-1,1500)+1,Z59,1,1,"rand_C")),IF(ISBLANK(Z59),-1,0))</f>
        <v>0</v>
      </c>
      <c r="AC59" s="16" cm="1">
        <f t="array" aca="1" ref="AC59" ca="1">IF(AND(Z59=0,Y59&gt;0, AA59&gt;0),INDIRECT(ADDRESS(MOD(ROW(Y59)-1,1500)+1,AA59,1,1,"rand_C")),IF(ISBLANK(AA59),-1,0))</f>
        <v>0</v>
      </c>
      <c r="AD59" s="16">
        <f t="shared" si="41"/>
        <v>-1</v>
      </c>
      <c r="AE59" s="16" t="s">
        <v>5024</v>
      </c>
      <c r="AF59" s="16">
        <v>-1</v>
      </c>
      <c r="AG59" s="16" t="s">
        <v>5024</v>
      </c>
      <c r="AH59" s="16">
        <f t="shared" si="42"/>
        <v>-1</v>
      </c>
      <c r="AI59" s="16">
        <v>-1</v>
      </c>
      <c r="AJ59" s="16">
        <v>-1</v>
      </c>
      <c r="AK59" s="16">
        <f t="shared" ref="AK59" si="59">IF(AI59=1,AJ59,-1)</f>
        <v>-1</v>
      </c>
      <c r="AL59" s="16">
        <v>-1</v>
      </c>
      <c r="AM59" s="16">
        <f t="shared" si="44"/>
        <v>-1</v>
      </c>
      <c r="AN59" s="16">
        <f t="shared" si="45"/>
        <v>0</v>
      </c>
      <c r="AO59" s="16">
        <v>-1</v>
      </c>
      <c r="AP59" s="16">
        <v>0</v>
      </c>
      <c r="AQ59" s="16">
        <v>0</v>
      </c>
      <c r="AR59" s="16" t="s">
        <v>5025</v>
      </c>
    </row>
    <row r="60" spans="1:44" x14ac:dyDescent="0.2">
      <c r="A60" s="16" t="s">
        <v>1179</v>
      </c>
      <c r="B60" s="4" t="str">
        <f>VLOOKUP(A60, PaperMeta!A$1:O$750, 6,FALSE)</f>
        <v>Numerosity and cumulative surface area are perceived holistically as integral dimensions.</v>
      </c>
      <c r="C60" s="15">
        <f>VLOOKUP(A60, PaperMeta!A$1:O$750, 2,FALSE)</f>
        <v>1</v>
      </c>
      <c r="D60" s="16">
        <v>1</v>
      </c>
      <c r="E60" s="20" t="s">
        <v>5060</v>
      </c>
      <c r="F60" s="16">
        <f>VLOOKUP($A60, ResearchPaper!$A$1:$L$750,11,FALSE)</f>
        <v>1</v>
      </c>
      <c r="G60" s="16">
        <f>VLOOKUP($A60, ResearchPaper!$A$1:$L$750,11,FALSE)</f>
        <v>1</v>
      </c>
      <c r="H60" s="16">
        <v>3</v>
      </c>
      <c r="I60" s="16">
        <v>1</v>
      </c>
      <c r="J60" s="16">
        <v>3</v>
      </c>
      <c r="K60" s="16">
        <v>1</v>
      </c>
      <c r="L60" s="16">
        <f t="shared" si="37"/>
        <v>0</v>
      </c>
      <c r="M60" s="16" t="s">
        <v>5023</v>
      </c>
      <c r="N60" s="16">
        <f t="shared" si="38"/>
        <v>-1</v>
      </c>
      <c r="O60" s="16">
        <v>1</v>
      </c>
      <c r="P60" s="16">
        <v>1</v>
      </c>
      <c r="Q60" s="16">
        <v>0</v>
      </c>
      <c r="R60" s="16" t="e" cm="1">
        <f t="array" aca="1" ref="R60" ca="1">IF(P60&gt;0,INDIRECT(ADDRESS(MOD(ROW(O60)-1,1500)+1,P60,1,1,"rand_B")),IF(ISBLANK(P60),-1,0))</f>
        <v>#VALUE!</v>
      </c>
      <c r="S60" s="16" cm="1">
        <f t="array" aca="1" ref="S60" ca="1">IF(AND(P60=0,O60&gt;0,Q60&gt;0),INDIRECT(ADDRESS(MOD(ROW(O60)-1,1500)+1,Q60,1,1,"rand_B")),IF(ISBLANK(Q60),-1,0))</f>
        <v>0</v>
      </c>
      <c r="T60" s="16">
        <f t="shared" si="39"/>
        <v>1</v>
      </c>
      <c r="U60" s="16">
        <v>1</v>
      </c>
      <c r="V60" s="16">
        <v>1</v>
      </c>
      <c r="W60" s="16" t="s">
        <v>5044</v>
      </c>
      <c r="X60" s="16">
        <f t="shared" si="40"/>
        <v>1</v>
      </c>
      <c r="Y60" s="16">
        <f t="shared" si="5"/>
        <v>0</v>
      </c>
      <c r="Z60" s="16">
        <v>0</v>
      </c>
      <c r="AA60" s="16">
        <v>0</v>
      </c>
      <c r="AB60" s="16" cm="1">
        <f t="array" aca="1" ref="AB60" ca="1">IF(Z60&gt;0,INDIRECT(ADDRESS(MOD(ROW(Y60)-1,1500)+1,Z60,1,1,"rand_C")),IF(ISBLANK(Z60),-1,0))</f>
        <v>0</v>
      </c>
      <c r="AC60" s="16" cm="1">
        <f t="array" aca="1" ref="AC60" ca="1">IF(AND(Z60=0,Y60&gt;0, AA60&gt;0),INDIRECT(ADDRESS(MOD(ROW(Y60)-1,1500)+1,AA60,1,1,"rand_C")),IF(ISBLANK(AA60),-1,0))</f>
        <v>0</v>
      </c>
      <c r="AD60" s="16">
        <f t="shared" si="41"/>
        <v>-1</v>
      </c>
      <c r="AE60" s="16" t="s">
        <v>5024</v>
      </c>
      <c r="AF60" s="16">
        <v>-1</v>
      </c>
      <c r="AG60" s="16" t="s">
        <v>5024</v>
      </c>
      <c r="AH60" s="16">
        <f t="shared" si="42"/>
        <v>-1</v>
      </c>
      <c r="AI60" s="16">
        <v>-1</v>
      </c>
      <c r="AJ60" s="16">
        <v>-1</v>
      </c>
      <c r="AK60" s="16">
        <f t="shared" ref="AK60" si="60">IF(AI60=1,AJ60,-1)</f>
        <v>-1</v>
      </c>
      <c r="AL60" s="16">
        <v>-1</v>
      </c>
      <c r="AM60" s="16">
        <f t="shared" si="44"/>
        <v>-1</v>
      </c>
      <c r="AN60" s="16">
        <f t="shared" si="45"/>
        <v>0</v>
      </c>
      <c r="AO60" s="16">
        <v>-1</v>
      </c>
      <c r="AP60" s="16">
        <v>0</v>
      </c>
      <c r="AQ60" s="16">
        <v>0</v>
      </c>
      <c r="AR60" s="16" t="s">
        <v>5025</v>
      </c>
    </row>
    <row r="61" spans="1:44" x14ac:dyDescent="0.2">
      <c r="A61" s="16" t="s">
        <v>1183</v>
      </c>
      <c r="B61" s="4" t="str">
        <f>VLOOKUP(A61, PaperMeta!A$1:O$750, 6,FALSE)</f>
        <v>Helplessness experience and intentional (un-)binding: Control deprivation disrupts the implicit sense of agency.</v>
      </c>
      <c r="C61" s="15">
        <f>VLOOKUP(A61, PaperMeta!A$1:O$750, 2,FALSE)</f>
        <v>1</v>
      </c>
      <c r="D61" s="16">
        <v>1</v>
      </c>
      <c r="E61" s="20" t="s">
        <v>5061</v>
      </c>
      <c r="F61" s="16">
        <f>VLOOKUP($A61, ResearchPaper!$A$1:$L$750,11,FALSE)</f>
        <v>1</v>
      </c>
      <c r="G61" s="16">
        <f>VLOOKUP($A61, ResearchPaper!$A$1:$L$750,11,FALSE)</f>
        <v>1</v>
      </c>
      <c r="H61" s="16">
        <v>3</v>
      </c>
      <c r="I61" s="16">
        <v>1</v>
      </c>
      <c r="J61" s="16">
        <v>3</v>
      </c>
      <c r="K61" s="16">
        <v>1</v>
      </c>
      <c r="L61" s="16">
        <f t="shared" si="37"/>
        <v>0</v>
      </c>
      <c r="M61" s="16" t="s">
        <v>5023</v>
      </c>
      <c r="N61" s="16">
        <f t="shared" si="38"/>
        <v>-1</v>
      </c>
      <c r="O61" s="16">
        <v>1</v>
      </c>
      <c r="P61" s="16">
        <v>1</v>
      </c>
      <c r="Q61" s="16">
        <v>0</v>
      </c>
      <c r="R61" s="16" t="e" cm="1">
        <f t="array" aca="1" ref="R61" ca="1">IF(P61&gt;0,INDIRECT(ADDRESS(MOD(ROW(O61)-1,1500)+1,P61,1,1,"rand_B")),IF(ISBLANK(P61),-1,0))</f>
        <v>#VALUE!</v>
      </c>
      <c r="S61" s="16" cm="1">
        <f t="array" aca="1" ref="S61" ca="1">IF(AND(P61=0,O61&gt;0,Q61&gt;0),INDIRECT(ADDRESS(MOD(ROW(O61)-1,1500)+1,Q61,1,1,"rand_B")),IF(ISBLANK(Q61),-1,0))</f>
        <v>0</v>
      </c>
      <c r="T61" s="16">
        <f t="shared" si="39"/>
        <v>1</v>
      </c>
      <c r="U61" s="16">
        <v>1</v>
      </c>
      <c r="V61" s="16">
        <v>0</v>
      </c>
      <c r="W61" s="16" t="s">
        <v>5024</v>
      </c>
      <c r="X61" s="16">
        <f t="shared" si="40"/>
        <v>0</v>
      </c>
      <c r="Y61" s="16">
        <f t="shared" si="5"/>
        <v>0</v>
      </c>
      <c r="Z61" s="16">
        <v>0</v>
      </c>
      <c r="AA61" s="16">
        <v>0</v>
      </c>
      <c r="AB61" s="16" cm="1">
        <f t="array" aca="1" ref="AB61" ca="1">IF(Z61&gt;0,INDIRECT(ADDRESS(MOD(ROW(Y61)-1,1500)+1,Z61,1,1,"rand_C")),IF(ISBLANK(Z61),-1,0))</f>
        <v>0</v>
      </c>
      <c r="AC61" s="16" cm="1">
        <f t="array" aca="1" ref="AC61" ca="1">IF(AND(Z61=0,Y61&gt;0, AA61&gt;0),INDIRECT(ADDRESS(MOD(ROW(Y61)-1,1500)+1,AA61,1,1,"rand_C")),IF(ISBLANK(AA61),-1,0))</f>
        <v>0</v>
      </c>
      <c r="AD61" s="16">
        <f t="shared" si="41"/>
        <v>-1</v>
      </c>
      <c r="AE61" s="16" t="s">
        <v>5024</v>
      </c>
      <c r="AF61" s="16">
        <v>-1</v>
      </c>
      <c r="AG61" s="16" t="s">
        <v>5024</v>
      </c>
      <c r="AH61" s="16">
        <f t="shared" si="42"/>
        <v>-1</v>
      </c>
      <c r="AI61" s="16">
        <v>-1</v>
      </c>
      <c r="AJ61" s="16">
        <v>-1</v>
      </c>
      <c r="AK61" s="16">
        <f t="shared" si="43"/>
        <v>-1</v>
      </c>
      <c r="AL61" s="16">
        <v>-1</v>
      </c>
      <c r="AM61" s="16">
        <f t="shared" si="44"/>
        <v>-1</v>
      </c>
      <c r="AN61" s="16">
        <f t="shared" si="45"/>
        <v>0</v>
      </c>
      <c r="AO61" s="16">
        <v>-1</v>
      </c>
      <c r="AP61" s="16">
        <v>0</v>
      </c>
      <c r="AQ61" s="16">
        <v>0</v>
      </c>
      <c r="AR61" s="16" t="s">
        <v>5025</v>
      </c>
    </row>
    <row r="62" spans="1:44" x14ac:dyDescent="0.2">
      <c r="A62" s="16" t="s">
        <v>1183</v>
      </c>
      <c r="B62" s="4" t="str">
        <f>VLOOKUP(A62, PaperMeta!A$1:O$750, 6,FALSE)</f>
        <v>Helplessness experience and intentional (un-)binding: Control deprivation disrupts the implicit sense of agency.</v>
      </c>
      <c r="C62" s="15">
        <f>VLOOKUP(A62, PaperMeta!A$1:O$750, 2,FALSE)</f>
        <v>1</v>
      </c>
      <c r="D62" s="16">
        <v>1</v>
      </c>
      <c r="E62" s="20" t="s">
        <v>5062</v>
      </c>
      <c r="F62" s="16">
        <f>VLOOKUP($A62, ResearchPaper!$A$1:$L$750,11,FALSE)</f>
        <v>1</v>
      </c>
      <c r="G62" s="16">
        <f>VLOOKUP($A62, ResearchPaper!$A$1:$L$750,11,FALSE)</f>
        <v>1</v>
      </c>
      <c r="H62" s="16">
        <v>3</v>
      </c>
      <c r="I62" s="16">
        <v>1</v>
      </c>
      <c r="J62" s="16">
        <v>3</v>
      </c>
      <c r="K62" s="16">
        <v>1</v>
      </c>
      <c r="L62" s="16">
        <f t="shared" si="37"/>
        <v>0</v>
      </c>
      <c r="M62" s="16" t="s">
        <v>5023</v>
      </c>
      <c r="N62" s="16">
        <f t="shared" si="38"/>
        <v>-1</v>
      </c>
      <c r="O62" s="16">
        <v>1</v>
      </c>
      <c r="P62" s="16">
        <v>1</v>
      </c>
      <c r="Q62" s="16">
        <v>0</v>
      </c>
      <c r="R62" s="16" t="e" cm="1">
        <f t="array" aca="1" ref="R62" ca="1">IF(P62&gt;0,INDIRECT(ADDRESS(MOD(ROW(O62)-1,1500)+1,P62,1,1,"rand_B")),IF(ISBLANK(P62),-1,0))</f>
        <v>#VALUE!</v>
      </c>
      <c r="S62" s="16" cm="1">
        <f t="array" aca="1" ref="S62" ca="1">IF(AND(P62=0,O62&gt;0,Q62&gt;0),INDIRECT(ADDRESS(MOD(ROW(O62)-1,1500)+1,Q62,1,1,"rand_B")),IF(ISBLANK(Q62),-1,0))</f>
        <v>0</v>
      </c>
      <c r="T62" s="16">
        <f t="shared" si="39"/>
        <v>1</v>
      </c>
      <c r="U62" s="16">
        <v>1</v>
      </c>
      <c r="V62" s="16">
        <v>0</v>
      </c>
      <c r="W62" s="16" t="s">
        <v>5024</v>
      </c>
      <c r="X62" s="16">
        <f t="shared" si="40"/>
        <v>0</v>
      </c>
      <c r="Y62" s="16">
        <f t="shared" si="5"/>
        <v>0</v>
      </c>
      <c r="Z62" s="16">
        <v>0</v>
      </c>
      <c r="AA62" s="16">
        <v>0</v>
      </c>
      <c r="AB62" s="16" cm="1">
        <f t="array" aca="1" ref="AB62" ca="1">IF(Z62&gt;0,INDIRECT(ADDRESS(MOD(ROW(Y62)-1,1500)+1,Z62,1,1,"rand_C")),IF(ISBLANK(Z62),-1,0))</f>
        <v>0</v>
      </c>
      <c r="AC62" s="16" cm="1">
        <f t="array" aca="1" ref="AC62" ca="1">IF(AND(Z62=0,Y62&gt;0, AA62&gt;0),INDIRECT(ADDRESS(MOD(ROW(Y62)-1,1500)+1,AA62,1,1,"rand_C")),IF(ISBLANK(AA62),-1,0))</f>
        <v>0</v>
      </c>
      <c r="AD62" s="16">
        <f t="shared" si="41"/>
        <v>-1</v>
      </c>
      <c r="AE62" s="16" t="s">
        <v>5024</v>
      </c>
      <c r="AF62" s="16">
        <v>-1</v>
      </c>
      <c r="AG62" s="16" t="s">
        <v>5024</v>
      </c>
      <c r="AH62" s="16">
        <f t="shared" si="42"/>
        <v>-1</v>
      </c>
      <c r="AI62" s="16">
        <v>-1</v>
      </c>
      <c r="AJ62" s="16">
        <v>-1</v>
      </c>
      <c r="AK62" s="16">
        <f t="shared" si="43"/>
        <v>-1</v>
      </c>
      <c r="AL62" s="16">
        <v>-1</v>
      </c>
      <c r="AM62" s="16">
        <f t="shared" si="44"/>
        <v>-1</v>
      </c>
      <c r="AN62" s="16">
        <f t="shared" si="45"/>
        <v>0</v>
      </c>
      <c r="AO62" s="16">
        <v>-1</v>
      </c>
      <c r="AP62" s="16">
        <v>0</v>
      </c>
      <c r="AQ62" s="16">
        <v>0</v>
      </c>
      <c r="AR62" s="16" t="s">
        <v>5025</v>
      </c>
    </row>
    <row r="63" spans="1:44" x14ac:dyDescent="0.2">
      <c r="A63" s="16" t="s">
        <v>1183</v>
      </c>
      <c r="B63" s="4" t="str">
        <f>VLOOKUP(A63, PaperMeta!A$1:O$750, 6,FALSE)</f>
        <v>Helplessness experience and intentional (un-)binding: Control deprivation disrupts the implicit sense of agency.</v>
      </c>
      <c r="C63" s="15">
        <f>VLOOKUP(A63, PaperMeta!A$1:O$750, 2,FALSE)</f>
        <v>1</v>
      </c>
      <c r="D63" s="16">
        <v>1</v>
      </c>
      <c r="E63" s="20" t="s">
        <v>5063</v>
      </c>
      <c r="F63" s="16">
        <f>VLOOKUP($A63, ResearchPaper!$A$1:$L$750,11,FALSE)</f>
        <v>1</v>
      </c>
      <c r="G63" s="16">
        <f>VLOOKUP($A63, ResearchPaper!$A$1:$L$750,11,FALSE)</f>
        <v>1</v>
      </c>
      <c r="H63" s="16">
        <v>3</v>
      </c>
      <c r="I63" s="16">
        <v>1</v>
      </c>
      <c r="J63" s="16">
        <v>3</v>
      </c>
      <c r="K63" s="16">
        <v>1</v>
      </c>
      <c r="L63" s="16">
        <f t="shared" si="37"/>
        <v>0</v>
      </c>
      <c r="M63" s="16" t="s">
        <v>5023</v>
      </c>
      <c r="N63" s="16">
        <f t="shared" si="38"/>
        <v>-1</v>
      </c>
      <c r="O63" s="16">
        <v>1</v>
      </c>
      <c r="P63" s="16">
        <v>0</v>
      </c>
      <c r="Q63" s="16">
        <v>1</v>
      </c>
      <c r="R63" s="16" cm="1">
        <f t="array" aca="1" ref="R63" ca="1">IF(P63&gt;0,INDIRECT(ADDRESS(MOD(ROW(O63)-1,1500)+1,P63,1,1,"rand_B")),IF(ISBLANK(P63),-1,0))</f>
        <v>0</v>
      </c>
      <c r="S63" s="16" t="e" cm="1">
        <f t="array" aca="1" ref="S63" ca="1">IF(AND(P63=0,O63&gt;0,Q63&gt;0),INDIRECT(ADDRESS(MOD(ROW(O63)-1,1500)+1,Q63,1,1,"rand_B")),IF(ISBLANK(Q63),-1,0))</f>
        <v>#VALUE!</v>
      </c>
      <c r="T63" s="16">
        <f t="shared" si="39"/>
        <v>0</v>
      </c>
      <c r="U63" s="16">
        <v>1</v>
      </c>
      <c r="V63" s="16">
        <v>0</v>
      </c>
      <c r="W63" s="16" t="s">
        <v>5024</v>
      </c>
      <c r="X63" s="16">
        <f t="shared" si="40"/>
        <v>-1</v>
      </c>
      <c r="Y63" s="16">
        <f t="shared" si="5"/>
        <v>0</v>
      </c>
      <c r="Z63" s="16">
        <v>0</v>
      </c>
      <c r="AA63" s="16">
        <v>0</v>
      </c>
      <c r="AB63" s="16" cm="1">
        <f t="array" aca="1" ref="AB63" ca="1">IF(Z63&gt;0,INDIRECT(ADDRESS(MOD(ROW(Y63)-1,1500)+1,Z63,1,1,"rand_C")),IF(ISBLANK(Z63),-1,0))</f>
        <v>0</v>
      </c>
      <c r="AC63" s="16" cm="1">
        <f t="array" aca="1" ref="AC63" ca="1">IF(AND(Z63=0,Y63&gt;0, AA63&gt;0),INDIRECT(ADDRESS(MOD(ROW(Y63)-1,1500)+1,AA63,1,1,"rand_C")),IF(ISBLANK(AA63),-1,0))</f>
        <v>0</v>
      </c>
      <c r="AD63" s="16">
        <f t="shared" si="41"/>
        <v>-1</v>
      </c>
      <c r="AE63" s="16" t="s">
        <v>5024</v>
      </c>
      <c r="AF63" s="16">
        <v>-1</v>
      </c>
      <c r="AG63" s="16" t="s">
        <v>5024</v>
      </c>
      <c r="AH63" s="16">
        <f t="shared" si="42"/>
        <v>-1</v>
      </c>
      <c r="AI63" s="16">
        <v>-1</v>
      </c>
      <c r="AJ63" s="16">
        <v>-1</v>
      </c>
      <c r="AK63" s="16">
        <f t="shared" si="43"/>
        <v>-1</v>
      </c>
      <c r="AL63" s="16">
        <v>-1</v>
      </c>
      <c r="AM63" s="16">
        <f t="shared" si="44"/>
        <v>-1</v>
      </c>
      <c r="AN63" s="16">
        <f t="shared" si="45"/>
        <v>0</v>
      </c>
      <c r="AO63" s="16">
        <v>-1</v>
      </c>
      <c r="AP63" s="16">
        <v>0</v>
      </c>
      <c r="AQ63" s="16">
        <v>0</v>
      </c>
      <c r="AR63" s="16" t="s">
        <v>5025</v>
      </c>
    </row>
    <row r="64" spans="1:44" x14ac:dyDescent="0.2">
      <c r="A64" s="16" t="s">
        <v>1183</v>
      </c>
      <c r="B64" s="4" t="str">
        <f>VLOOKUP(A64, PaperMeta!A$1:O$750, 6,FALSE)</f>
        <v>Helplessness experience and intentional (un-)binding: Control deprivation disrupts the implicit sense of agency.</v>
      </c>
      <c r="C64" s="15">
        <f>VLOOKUP(A64, PaperMeta!A$1:O$750, 2,FALSE)</f>
        <v>1</v>
      </c>
      <c r="D64" s="16">
        <v>1</v>
      </c>
      <c r="E64" s="20" t="s">
        <v>5064</v>
      </c>
      <c r="F64" s="16">
        <f>VLOOKUP($A64, ResearchPaper!$A$1:$L$750,11,FALSE)</f>
        <v>1</v>
      </c>
      <c r="G64" s="16">
        <f>VLOOKUP($A64, ResearchPaper!$A$1:$L$750,11,FALSE)</f>
        <v>1</v>
      </c>
      <c r="H64" s="16">
        <v>3</v>
      </c>
      <c r="I64" s="16">
        <v>1</v>
      </c>
      <c r="J64" s="16">
        <v>3</v>
      </c>
      <c r="K64" s="16">
        <v>1</v>
      </c>
      <c r="L64" s="16">
        <f t="shared" si="37"/>
        <v>0</v>
      </c>
      <c r="M64" s="16" t="s">
        <v>5023</v>
      </c>
      <c r="N64" s="16">
        <f t="shared" si="38"/>
        <v>-1</v>
      </c>
      <c r="O64" s="16">
        <v>1</v>
      </c>
      <c r="P64" s="16">
        <v>0</v>
      </c>
      <c r="Q64" s="16">
        <v>1</v>
      </c>
      <c r="R64" s="16" cm="1">
        <f t="array" aca="1" ref="R64" ca="1">IF(P64&gt;0,INDIRECT(ADDRESS(MOD(ROW(O64)-1,1500)+1,P64,1,1,"rand_B")),IF(ISBLANK(P64),-1,0))</f>
        <v>0</v>
      </c>
      <c r="S64" s="16" t="e" cm="1">
        <f t="array" aca="1" ref="S64" ca="1">IF(AND(P64=0,O64&gt;0,Q64&gt;0),INDIRECT(ADDRESS(MOD(ROW(O64)-1,1500)+1,Q64,1,1,"rand_B")),IF(ISBLANK(Q64),-1,0))</f>
        <v>#VALUE!</v>
      </c>
      <c r="T64" s="16">
        <f t="shared" si="39"/>
        <v>0</v>
      </c>
      <c r="U64" s="16">
        <v>1</v>
      </c>
      <c r="V64" s="16">
        <v>0</v>
      </c>
      <c r="W64" s="16" t="s">
        <v>5024</v>
      </c>
      <c r="X64" s="16">
        <f t="shared" si="40"/>
        <v>-1</v>
      </c>
      <c r="Y64" s="16">
        <f t="shared" si="5"/>
        <v>0</v>
      </c>
      <c r="Z64" s="16">
        <v>0</v>
      </c>
      <c r="AA64" s="16">
        <v>0</v>
      </c>
      <c r="AB64" s="16" cm="1">
        <f t="array" aca="1" ref="AB64" ca="1">IF(Z64&gt;0,INDIRECT(ADDRESS(MOD(ROW(Y64)-1,1500)+1,Z64,1,1,"rand_C")),IF(ISBLANK(Z64),-1,0))</f>
        <v>0</v>
      </c>
      <c r="AC64" s="16" cm="1">
        <f t="array" aca="1" ref="AC64" ca="1">IF(AND(Z64=0,Y64&gt;0, AA64&gt;0),INDIRECT(ADDRESS(MOD(ROW(Y64)-1,1500)+1,AA64,1,1,"rand_C")),IF(ISBLANK(AA64),-1,0))</f>
        <v>0</v>
      </c>
      <c r="AD64" s="16">
        <f t="shared" si="41"/>
        <v>-1</v>
      </c>
      <c r="AE64" s="16" t="s">
        <v>5024</v>
      </c>
      <c r="AF64" s="16">
        <v>-1</v>
      </c>
      <c r="AG64" s="16" t="s">
        <v>5024</v>
      </c>
      <c r="AH64" s="16">
        <f t="shared" si="42"/>
        <v>-1</v>
      </c>
      <c r="AI64" s="16">
        <v>-1</v>
      </c>
      <c r="AJ64" s="16">
        <v>-1</v>
      </c>
      <c r="AK64" s="16">
        <f t="shared" si="43"/>
        <v>-1</v>
      </c>
      <c r="AL64" s="16">
        <v>-1</v>
      </c>
      <c r="AM64" s="16">
        <f t="shared" si="44"/>
        <v>-1</v>
      </c>
      <c r="AN64" s="16">
        <f t="shared" si="45"/>
        <v>0</v>
      </c>
      <c r="AO64" s="16">
        <v>-1</v>
      </c>
      <c r="AP64" s="16">
        <v>0</v>
      </c>
      <c r="AQ64" s="16">
        <v>0</v>
      </c>
      <c r="AR64" s="16" t="s">
        <v>5025</v>
      </c>
    </row>
    <row r="65" spans="1:44" x14ac:dyDescent="0.2">
      <c r="A65" s="16" t="s">
        <v>1183</v>
      </c>
      <c r="B65" s="4" t="str">
        <f>VLOOKUP(A65, PaperMeta!A$1:O$750, 6,FALSE)</f>
        <v>Helplessness experience and intentional (un-)binding: Control deprivation disrupts the implicit sense of agency.</v>
      </c>
      <c r="C65" s="15">
        <f>VLOOKUP(A65, PaperMeta!A$1:O$750, 2,FALSE)</f>
        <v>1</v>
      </c>
      <c r="D65" s="16">
        <v>1</v>
      </c>
      <c r="E65" s="20" t="s">
        <v>5065</v>
      </c>
      <c r="F65" s="16">
        <f>VLOOKUP($A65, ResearchPaper!$A$1:$L$750,11,FALSE)</f>
        <v>1</v>
      </c>
      <c r="G65" s="16">
        <f>VLOOKUP($A65, ResearchPaper!$A$1:$L$750,11,FALSE)</f>
        <v>1</v>
      </c>
      <c r="H65" s="16">
        <v>3</v>
      </c>
      <c r="I65" s="16">
        <v>1</v>
      </c>
      <c r="J65" s="16">
        <v>3</v>
      </c>
      <c r="K65" s="16">
        <v>1</v>
      </c>
      <c r="L65" s="16">
        <f t="shared" si="37"/>
        <v>0</v>
      </c>
      <c r="M65" s="16" t="s">
        <v>5023</v>
      </c>
      <c r="N65" s="16">
        <f t="shared" si="38"/>
        <v>-1</v>
      </c>
      <c r="O65" s="16">
        <v>1</v>
      </c>
      <c r="P65" s="16">
        <v>0</v>
      </c>
      <c r="Q65" s="16">
        <v>1</v>
      </c>
      <c r="R65" s="16" cm="1">
        <f t="array" aca="1" ref="R65" ca="1">IF(P65&gt;0,INDIRECT(ADDRESS(MOD(ROW(O65)-1,1500)+1,P65,1,1,"rand_B")),IF(ISBLANK(P65),-1,0))</f>
        <v>0</v>
      </c>
      <c r="S65" s="16" t="e" cm="1">
        <f t="array" aca="1" ref="S65" ca="1">IF(AND(P65=0,O65&gt;0,Q65&gt;0),INDIRECT(ADDRESS(MOD(ROW(O65)-1,1500)+1,Q65,1,1,"rand_B")),IF(ISBLANK(Q65),-1,0))</f>
        <v>#VALUE!</v>
      </c>
      <c r="T65" s="16">
        <f t="shared" si="39"/>
        <v>0</v>
      </c>
      <c r="U65" s="16">
        <v>1</v>
      </c>
      <c r="V65" s="16">
        <v>0</v>
      </c>
      <c r="W65" s="16" t="s">
        <v>5024</v>
      </c>
      <c r="X65" s="16">
        <f t="shared" si="40"/>
        <v>-1</v>
      </c>
      <c r="Y65" s="16">
        <f t="shared" si="5"/>
        <v>0</v>
      </c>
      <c r="Z65" s="16">
        <v>0</v>
      </c>
      <c r="AA65" s="16">
        <v>0</v>
      </c>
      <c r="AB65" s="16" cm="1">
        <f t="array" aca="1" ref="AB65" ca="1">IF(Z65&gt;0,INDIRECT(ADDRESS(MOD(ROW(Y65)-1,1500)+1,Z65,1,1,"rand_C")),IF(ISBLANK(Z65),-1,0))</f>
        <v>0</v>
      </c>
      <c r="AC65" s="16" cm="1">
        <f t="array" aca="1" ref="AC65" ca="1">IF(AND(Z65=0,Y65&gt;0, AA65&gt;0),INDIRECT(ADDRESS(MOD(ROW(Y65)-1,1500)+1,AA65,1,1,"rand_C")),IF(ISBLANK(AA65),-1,0))</f>
        <v>0</v>
      </c>
      <c r="AD65" s="16">
        <f t="shared" si="41"/>
        <v>-1</v>
      </c>
      <c r="AE65" s="16" t="s">
        <v>5024</v>
      </c>
      <c r="AF65" s="16">
        <v>-1</v>
      </c>
      <c r="AG65" s="16" t="s">
        <v>5024</v>
      </c>
      <c r="AH65" s="16">
        <f t="shared" si="42"/>
        <v>-1</v>
      </c>
      <c r="AI65" s="16">
        <v>-1</v>
      </c>
      <c r="AJ65" s="16">
        <v>-1</v>
      </c>
      <c r="AK65" s="16">
        <f t="shared" si="43"/>
        <v>-1</v>
      </c>
      <c r="AL65" s="16">
        <v>-1</v>
      </c>
      <c r="AM65" s="16">
        <f t="shared" si="44"/>
        <v>-1</v>
      </c>
      <c r="AN65" s="16">
        <f t="shared" si="45"/>
        <v>0</v>
      </c>
      <c r="AO65" s="16">
        <v>-1</v>
      </c>
      <c r="AP65" s="16">
        <v>0</v>
      </c>
      <c r="AQ65" s="16">
        <v>0</v>
      </c>
      <c r="AR65" s="16" t="s">
        <v>5025</v>
      </c>
    </row>
    <row r="66" spans="1:44" x14ac:dyDescent="0.2">
      <c r="A66" s="16" t="s">
        <v>1183</v>
      </c>
      <c r="B66" s="4" t="str">
        <f>VLOOKUP(A66, PaperMeta!A$1:O$750, 6,FALSE)</f>
        <v>Helplessness experience and intentional (un-)binding: Control deprivation disrupts the implicit sense of agency.</v>
      </c>
      <c r="C66" s="15">
        <f>VLOOKUP(A66, PaperMeta!A$1:O$750, 2,FALSE)</f>
        <v>1</v>
      </c>
      <c r="D66" s="16">
        <v>1</v>
      </c>
      <c r="E66" s="20" t="s">
        <v>5066</v>
      </c>
      <c r="F66" s="16">
        <f>VLOOKUP($A66, ResearchPaper!$A$1:$L$750,11,FALSE)</f>
        <v>1</v>
      </c>
      <c r="G66" s="16">
        <f>VLOOKUP($A66, ResearchPaper!$A$1:$L$750,11,FALSE)</f>
        <v>1</v>
      </c>
      <c r="H66" s="16">
        <v>3</v>
      </c>
      <c r="I66" s="16">
        <v>1</v>
      </c>
      <c r="J66" s="16">
        <v>3</v>
      </c>
      <c r="K66" s="16">
        <v>1</v>
      </c>
      <c r="L66" s="16">
        <f t="shared" si="37"/>
        <v>0</v>
      </c>
      <c r="M66" s="16" t="s">
        <v>5023</v>
      </c>
      <c r="N66" s="16">
        <f t="shared" si="38"/>
        <v>-1</v>
      </c>
      <c r="O66" s="16">
        <v>1</v>
      </c>
      <c r="P66" s="16">
        <v>0</v>
      </c>
      <c r="Q66" s="16">
        <v>1</v>
      </c>
      <c r="R66" s="16" cm="1">
        <f t="array" aca="1" ref="R66" ca="1">IF(P66&gt;0,INDIRECT(ADDRESS(MOD(ROW(O66)-1,1500)+1,P66,1,1,"rand_B")),IF(ISBLANK(P66),-1,0))</f>
        <v>0</v>
      </c>
      <c r="S66" s="16" t="e" cm="1">
        <f t="array" aca="1" ref="S66" ca="1">IF(AND(P66=0,O66&gt;0,Q66&gt;0),INDIRECT(ADDRESS(MOD(ROW(O66)-1,1500)+1,Q66,1,1,"rand_B")),IF(ISBLANK(Q66),-1,0))</f>
        <v>#VALUE!</v>
      </c>
      <c r="T66" s="16">
        <f t="shared" si="39"/>
        <v>0</v>
      </c>
      <c r="U66" s="16">
        <v>1</v>
      </c>
      <c r="V66" s="16">
        <v>0</v>
      </c>
      <c r="W66" s="16" t="s">
        <v>5024</v>
      </c>
      <c r="X66" s="16">
        <f t="shared" si="40"/>
        <v>-1</v>
      </c>
      <c r="Y66" s="16">
        <f t="shared" si="5"/>
        <v>0</v>
      </c>
      <c r="Z66" s="16">
        <v>0</v>
      </c>
      <c r="AA66" s="16">
        <v>0</v>
      </c>
      <c r="AB66" s="16" cm="1">
        <f t="array" aca="1" ref="AB66" ca="1">IF(Z66&gt;0,INDIRECT(ADDRESS(MOD(ROW(Y66)-1,1500)+1,Z66,1,1,"rand_C")),IF(ISBLANK(Z66),-1,0))</f>
        <v>0</v>
      </c>
      <c r="AC66" s="16" cm="1">
        <f t="array" aca="1" ref="AC66" ca="1">IF(AND(Z66=0,Y66&gt;0, AA66&gt;0),INDIRECT(ADDRESS(MOD(ROW(Y66)-1,1500)+1,AA66,1,1,"rand_C")),IF(ISBLANK(AA66),-1,0))</f>
        <v>0</v>
      </c>
      <c r="AD66" s="16">
        <f t="shared" si="41"/>
        <v>-1</v>
      </c>
      <c r="AE66" s="16" t="s">
        <v>5024</v>
      </c>
      <c r="AF66" s="16">
        <v>-1</v>
      </c>
      <c r="AG66" s="16" t="s">
        <v>5024</v>
      </c>
      <c r="AH66" s="16">
        <f t="shared" si="42"/>
        <v>-1</v>
      </c>
      <c r="AI66" s="16">
        <v>-1</v>
      </c>
      <c r="AJ66" s="16">
        <v>-1</v>
      </c>
      <c r="AK66" s="16">
        <f t="shared" si="43"/>
        <v>-1</v>
      </c>
      <c r="AL66" s="16">
        <v>-1</v>
      </c>
      <c r="AM66" s="16">
        <f t="shared" si="44"/>
        <v>-1</v>
      </c>
      <c r="AN66" s="16">
        <f t="shared" si="45"/>
        <v>0</v>
      </c>
      <c r="AO66" s="16">
        <v>-1</v>
      </c>
      <c r="AP66" s="16">
        <v>0</v>
      </c>
      <c r="AQ66" s="16">
        <v>0</v>
      </c>
      <c r="AR66" s="16" t="s">
        <v>5025</v>
      </c>
    </row>
    <row r="67" spans="1:44" x14ac:dyDescent="0.2">
      <c r="A67" s="16" t="s">
        <v>1183</v>
      </c>
      <c r="B67" s="4" t="str">
        <f>VLOOKUP(A67, PaperMeta!A$1:O$750, 6,FALSE)</f>
        <v>Helplessness experience and intentional (un-)binding: Control deprivation disrupts the implicit sense of agency.</v>
      </c>
      <c r="C67" s="15">
        <f>VLOOKUP(A67, PaperMeta!A$1:O$750, 2,FALSE)</f>
        <v>1</v>
      </c>
      <c r="D67" s="16">
        <v>1</v>
      </c>
      <c r="E67" s="20" t="s">
        <v>5067</v>
      </c>
      <c r="F67" s="16">
        <f>VLOOKUP($A67, ResearchPaper!$A$1:$L$750,11,FALSE)</f>
        <v>1</v>
      </c>
      <c r="G67" s="16">
        <f>VLOOKUP($A67, ResearchPaper!$A$1:$L$750,11,FALSE)</f>
        <v>1</v>
      </c>
      <c r="H67" s="16">
        <v>3</v>
      </c>
      <c r="I67" s="16">
        <v>1</v>
      </c>
      <c r="J67" s="16">
        <v>3</v>
      </c>
      <c r="K67" s="16">
        <v>1</v>
      </c>
      <c r="L67" s="16">
        <f t="shared" si="37"/>
        <v>0</v>
      </c>
      <c r="M67" s="16" t="s">
        <v>5023</v>
      </c>
      <c r="N67" s="16">
        <f t="shared" si="38"/>
        <v>-1</v>
      </c>
      <c r="O67" s="16">
        <v>1</v>
      </c>
      <c r="P67" s="16">
        <v>1</v>
      </c>
      <c r="Q67" s="16">
        <v>0</v>
      </c>
      <c r="R67" s="16" t="e" cm="1">
        <f t="array" aca="1" ref="R67" ca="1">IF(P67&gt;0,INDIRECT(ADDRESS(MOD(ROW(O67)-1,1500)+1,P67,1,1,"rand_B")),IF(ISBLANK(P67),-1,0))</f>
        <v>#VALUE!</v>
      </c>
      <c r="S67" s="16" cm="1">
        <f t="array" aca="1" ref="S67" ca="1">IF(AND(P67=0,O67&gt;0,Q67&gt;0),INDIRECT(ADDRESS(MOD(ROW(O67)-1,1500)+1,Q67,1,1,"rand_B")),IF(ISBLANK(Q67),-1,0))</f>
        <v>0</v>
      </c>
      <c r="T67" s="16">
        <f t="shared" si="39"/>
        <v>1</v>
      </c>
      <c r="U67" s="16">
        <v>1</v>
      </c>
      <c r="V67" s="16">
        <v>0</v>
      </c>
      <c r="W67" s="16" t="s">
        <v>5024</v>
      </c>
      <c r="X67" s="16">
        <f t="shared" si="40"/>
        <v>0</v>
      </c>
      <c r="Y67" s="16">
        <f t="shared" si="5"/>
        <v>0</v>
      </c>
      <c r="Z67" s="16">
        <v>0</v>
      </c>
      <c r="AA67" s="16">
        <v>0</v>
      </c>
      <c r="AB67" s="16" cm="1">
        <f t="array" aca="1" ref="AB67" ca="1">IF(Z67&gt;0,INDIRECT(ADDRESS(MOD(ROW(Y67)-1,1500)+1,Z67,1,1,"rand_C")),IF(ISBLANK(Z67),-1,0))</f>
        <v>0</v>
      </c>
      <c r="AC67" s="16" cm="1">
        <f t="array" aca="1" ref="AC67" ca="1">IF(AND(Z67=0,Y67&gt;0, AA67&gt;0),INDIRECT(ADDRESS(MOD(ROW(Y67)-1,1500)+1,AA67,1,1,"rand_C")),IF(ISBLANK(AA67),-1,0))</f>
        <v>0</v>
      </c>
      <c r="AD67" s="16">
        <f t="shared" si="41"/>
        <v>-1</v>
      </c>
      <c r="AE67" s="16" t="s">
        <v>5024</v>
      </c>
      <c r="AF67" s="16">
        <v>-1</v>
      </c>
      <c r="AG67" s="16" t="s">
        <v>5024</v>
      </c>
      <c r="AH67" s="16">
        <f t="shared" si="42"/>
        <v>-1</v>
      </c>
      <c r="AI67" s="16">
        <v>-1</v>
      </c>
      <c r="AJ67" s="16">
        <v>-1</v>
      </c>
      <c r="AK67" s="16">
        <f t="shared" ref="AK67:AK75" si="61">IF(AI67=1,AJ67,-1)</f>
        <v>-1</v>
      </c>
      <c r="AL67" s="16">
        <v>-1</v>
      </c>
      <c r="AM67" s="16">
        <f t="shared" si="44"/>
        <v>-1</v>
      </c>
      <c r="AN67" s="16">
        <f t="shared" si="45"/>
        <v>0</v>
      </c>
      <c r="AO67" s="16">
        <v>-1</v>
      </c>
      <c r="AP67" s="16">
        <v>0</v>
      </c>
      <c r="AQ67" s="16">
        <v>0</v>
      </c>
      <c r="AR67" s="16" t="s">
        <v>5025</v>
      </c>
    </row>
    <row r="68" spans="1:44" x14ac:dyDescent="0.2">
      <c r="A68" s="16" t="s">
        <v>1183</v>
      </c>
      <c r="B68" s="4" t="str">
        <f>VLOOKUP(A68, PaperMeta!A$1:O$750, 6,FALSE)</f>
        <v>Helplessness experience and intentional (un-)binding: Control deprivation disrupts the implicit sense of agency.</v>
      </c>
      <c r="C68" s="15">
        <f>VLOOKUP(A68, PaperMeta!A$1:O$750, 2,FALSE)</f>
        <v>1</v>
      </c>
      <c r="D68" s="16">
        <v>2</v>
      </c>
      <c r="E68" s="20" t="s">
        <v>5176</v>
      </c>
      <c r="F68" s="16">
        <f>VLOOKUP($A68, ResearchPaper!$A$1:$L$750,11,FALSE)</f>
        <v>1</v>
      </c>
      <c r="G68" s="16">
        <f>VLOOKUP($A68, ResearchPaper!$A$1:$L$750,11,FALSE)</f>
        <v>1</v>
      </c>
      <c r="H68" s="16">
        <v>5</v>
      </c>
      <c r="I68" s="16">
        <v>1</v>
      </c>
      <c r="J68" s="16">
        <v>5</v>
      </c>
      <c r="K68" s="16">
        <v>1</v>
      </c>
      <c r="L68" s="16">
        <f t="shared" ref="L68" si="62">IF(ISBLANK(I68),-1,INT(I68&gt;1))</f>
        <v>0</v>
      </c>
      <c r="M68" s="16" t="s">
        <v>5023</v>
      </c>
      <c r="N68" s="16">
        <f t="shared" si="38"/>
        <v>-1</v>
      </c>
      <c r="O68" s="16">
        <v>1</v>
      </c>
      <c r="P68" s="16">
        <v>1</v>
      </c>
      <c r="Q68" s="16">
        <v>0</v>
      </c>
      <c r="R68" s="16" t="e" cm="1">
        <f t="array" aca="1" ref="R68" ca="1">IF(P68&gt;0,INDIRECT(ADDRESS(MOD(ROW(O68)-1,1500)+1,P68,1,1,"rand_B")),IF(ISBLANK(P68),-1,0))</f>
        <v>#VALUE!</v>
      </c>
      <c r="S68" s="16" cm="1">
        <f t="array" aca="1" ref="S68" ca="1">IF(AND(P68=0,O68&gt;0,Q68&gt;0),INDIRECT(ADDRESS(MOD(ROW(O68)-1,1500)+1,Q68,1,1,"rand_B")),IF(ISBLANK(Q68),-1,0))</f>
        <v>0</v>
      </c>
      <c r="T68" s="16">
        <f t="shared" ref="T68" si="63">IF(O68&gt;0, IF(ISBLANK(P68),-1,INT(P68&gt;0)), -1)</f>
        <v>1</v>
      </c>
      <c r="U68" s="16">
        <v>1</v>
      </c>
      <c r="V68" s="16">
        <v>0</v>
      </c>
      <c r="W68" s="16" t="s">
        <v>5024</v>
      </c>
      <c r="X68" s="16">
        <f t="shared" si="40"/>
        <v>0</v>
      </c>
      <c r="Y68" s="16">
        <f t="shared" si="5"/>
        <v>0</v>
      </c>
      <c r="Z68" s="16">
        <v>0</v>
      </c>
      <c r="AA68" s="16">
        <v>0</v>
      </c>
      <c r="AB68" s="16" cm="1">
        <f t="array" aca="1" ref="AB68" ca="1">IF(Z68&gt;0,INDIRECT(ADDRESS(MOD(ROW(Y68)-1,1500)+1,Z68,1,1,"rand_C")),IF(ISBLANK(Z68),-1,0))</f>
        <v>0</v>
      </c>
      <c r="AC68" s="16" cm="1">
        <f t="array" aca="1" ref="AC68" ca="1">IF(AND(Z68=0,Y68&gt;0, AA68&gt;0),INDIRECT(ADDRESS(MOD(ROW(Y68)-1,1500)+1,AA68,1,1,"rand_C")),IF(ISBLANK(AA68),-1,0))</f>
        <v>0</v>
      </c>
      <c r="AD68" s="16">
        <f t="shared" ref="AD68" si="64">IF(AND(Y68&gt;0,NOT(ISBLANK(Y68))), INT(Z68&gt;0), -1)</f>
        <v>-1</v>
      </c>
      <c r="AE68" s="16" t="s">
        <v>5024</v>
      </c>
      <c r="AF68" s="16">
        <v>-1</v>
      </c>
      <c r="AG68" s="16" t="s">
        <v>5024</v>
      </c>
      <c r="AH68" s="16">
        <f t="shared" ref="AH68" si="65">IF(AD68=1,AF68,-1)</f>
        <v>-1</v>
      </c>
      <c r="AI68" s="16">
        <v>-1</v>
      </c>
      <c r="AJ68" s="16">
        <v>-1</v>
      </c>
      <c r="AK68" s="16">
        <f t="shared" ref="AK68" si="66">IF(AI68=1,AJ68,-1)</f>
        <v>-1</v>
      </c>
      <c r="AL68" s="16">
        <v>-1</v>
      </c>
      <c r="AM68" s="16">
        <f t="shared" ref="AM68" si="67">IF(AND(NOT(ISBLANK(AI68)),AI68=0),AL68,-1)</f>
        <v>-1</v>
      </c>
      <c r="AN68" s="16">
        <f t="shared" si="45"/>
        <v>0</v>
      </c>
      <c r="AO68" s="16">
        <v>-1</v>
      </c>
      <c r="AP68" s="16">
        <v>0</v>
      </c>
      <c r="AQ68" s="16">
        <v>0</v>
      </c>
      <c r="AR68" s="16" t="s">
        <v>5025</v>
      </c>
    </row>
    <row r="69" spans="1:44" x14ac:dyDescent="0.2">
      <c r="A69" s="16" t="s">
        <v>1183</v>
      </c>
      <c r="B69" s="4" t="str">
        <f>VLOOKUP(A69, PaperMeta!A$1:O$750, 6,FALSE)</f>
        <v>Helplessness experience and intentional (un-)binding: Control deprivation disrupts the implicit sense of agency.</v>
      </c>
      <c r="C69" s="15">
        <f>VLOOKUP(A69, PaperMeta!A$1:O$750, 2,FALSE)</f>
        <v>1</v>
      </c>
      <c r="D69" s="16">
        <v>2</v>
      </c>
      <c r="E69" s="20" t="s">
        <v>5061</v>
      </c>
      <c r="F69" s="16">
        <f>VLOOKUP($A69, ResearchPaper!$A$1:$L$750,11,FALSE)</f>
        <v>1</v>
      </c>
      <c r="G69" s="16">
        <f>VLOOKUP($A69, ResearchPaper!$A$1:$L$750,11,FALSE)</f>
        <v>1</v>
      </c>
      <c r="H69" s="16">
        <v>5</v>
      </c>
      <c r="I69" s="16">
        <v>1</v>
      </c>
      <c r="J69" s="16">
        <v>5</v>
      </c>
      <c r="K69" s="16">
        <v>1</v>
      </c>
      <c r="L69" s="16">
        <f t="shared" si="37"/>
        <v>0</v>
      </c>
      <c r="M69" s="16" t="s">
        <v>5023</v>
      </c>
      <c r="N69" s="16">
        <f t="shared" si="38"/>
        <v>-1</v>
      </c>
      <c r="O69" s="16">
        <v>1</v>
      </c>
      <c r="P69" s="16">
        <v>1</v>
      </c>
      <c r="Q69" s="16">
        <v>0</v>
      </c>
      <c r="R69" s="16" t="e" cm="1">
        <f t="array" aca="1" ref="R69" ca="1">IF(P69&gt;0,INDIRECT(ADDRESS(MOD(ROW(O69)-1,1500)+1,P69,1,1,"rand_B")),IF(ISBLANK(P69),-1,0))</f>
        <v>#VALUE!</v>
      </c>
      <c r="S69" s="16" cm="1">
        <f t="array" aca="1" ref="S69" ca="1">IF(AND(P69=0,O69&gt;0,Q69&gt;0),INDIRECT(ADDRESS(MOD(ROW(O69)-1,1500)+1,Q69,1,1,"rand_B")),IF(ISBLANK(Q69),-1,0))</f>
        <v>0</v>
      </c>
      <c r="T69" s="16">
        <f t="shared" si="39"/>
        <v>1</v>
      </c>
      <c r="U69" s="16">
        <v>1</v>
      </c>
      <c r="V69" s="16">
        <v>0</v>
      </c>
      <c r="W69" s="16" t="s">
        <v>5024</v>
      </c>
      <c r="X69" s="16">
        <f t="shared" si="40"/>
        <v>0</v>
      </c>
      <c r="Y69" s="16">
        <f t="shared" si="5"/>
        <v>0</v>
      </c>
      <c r="Z69" s="16">
        <v>0</v>
      </c>
      <c r="AA69" s="16">
        <v>0</v>
      </c>
      <c r="AB69" s="16" cm="1">
        <f t="array" aca="1" ref="AB69" ca="1">IF(Z69&gt;0,INDIRECT(ADDRESS(MOD(ROW(Y69)-1,1500)+1,Z69,1,1,"rand_C")),IF(ISBLANK(Z69),-1,0))</f>
        <v>0</v>
      </c>
      <c r="AC69" s="16" cm="1">
        <f t="array" aca="1" ref="AC69" ca="1">IF(AND(Z69=0,Y69&gt;0, AA69&gt;0),INDIRECT(ADDRESS(MOD(ROW(Y69)-1,1500)+1,AA69,1,1,"rand_C")),IF(ISBLANK(AA69),-1,0))</f>
        <v>0</v>
      </c>
      <c r="AD69" s="16">
        <f t="shared" si="41"/>
        <v>-1</v>
      </c>
      <c r="AE69" s="16" t="s">
        <v>5024</v>
      </c>
      <c r="AF69" s="16">
        <v>-1</v>
      </c>
      <c r="AG69" s="16" t="s">
        <v>5024</v>
      </c>
      <c r="AH69" s="16">
        <f t="shared" si="42"/>
        <v>-1</v>
      </c>
      <c r="AI69" s="16">
        <v>-1</v>
      </c>
      <c r="AJ69" s="16">
        <v>-1</v>
      </c>
      <c r="AK69" s="16">
        <f t="shared" si="61"/>
        <v>-1</v>
      </c>
      <c r="AL69" s="16">
        <v>-1</v>
      </c>
      <c r="AM69" s="16">
        <f t="shared" si="44"/>
        <v>-1</v>
      </c>
      <c r="AN69" s="16">
        <f t="shared" si="45"/>
        <v>0</v>
      </c>
      <c r="AO69" s="16">
        <v>-1</v>
      </c>
      <c r="AP69" s="16">
        <v>0</v>
      </c>
      <c r="AQ69" s="16">
        <v>0</v>
      </c>
      <c r="AR69" s="16" t="s">
        <v>5025</v>
      </c>
    </row>
    <row r="70" spans="1:44" x14ac:dyDescent="0.2">
      <c r="A70" s="16" t="s">
        <v>1183</v>
      </c>
      <c r="B70" s="4" t="str">
        <f>VLOOKUP(A70, PaperMeta!A$1:O$750, 6,FALSE)</f>
        <v>Helplessness experience and intentional (un-)binding: Control deprivation disrupts the implicit sense of agency.</v>
      </c>
      <c r="C70" s="15">
        <f>VLOOKUP(A70, PaperMeta!A$1:O$750, 2,FALSE)</f>
        <v>1</v>
      </c>
      <c r="D70" s="16">
        <v>2</v>
      </c>
      <c r="E70" s="20" t="s">
        <v>5062</v>
      </c>
      <c r="F70" s="16">
        <f>VLOOKUP($A70, ResearchPaper!$A$1:$L$750,11,FALSE)</f>
        <v>1</v>
      </c>
      <c r="G70" s="16">
        <f>VLOOKUP($A70, ResearchPaper!$A$1:$L$750,11,FALSE)</f>
        <v>1</v>
      </c>
      <c r="H70" s="16">
        <v>5</v>
      </c>
      <c r="I70" s="16">
        <v>1</v>
      </c>
      <c r="J70" s="16">
        <v>5</v>
      </c>
      <c r="K70" s="16">
        <v>1</v>
      </c>
      <c r="L70" s="16">
        <f t="shared" si="37"/>
        <v>0</v>
      </c>
      <c r="M70" s="16" t="s">
        <v>5023</v>
      </c>
      <c r="N70" s="16">
        <f t="shared" si="38"/>
        <v>-1</v>
      </c>
      <c r="O70" s="16">
        <v>1</v>
      </c>
      <c r="P70" s="16">
        <v>1</v>
      </c>
      <c r="Q70" s="16">
        <v>0</v>
      </c>
      <c r="R70" s="16" t="e" cm="1">
        <f t="array" aca="1" ref="R70" ca="1">IF(P70&gt;0,INDIRECT(ADDRESS(MOD(ROW(O70)-1,1500)+1,P70,1,1,"rand_B")),IF(ISBLANK(P70),-1,0))</f>
        <v>#VALUE!</v>
      </c>
      <c r="S70" s="16" cm="1">
        <f t="array" aca="1" ref="S70" ca="1">IF(AND(P70=0,O70&gt;0,Q70&gt;0),INDIRECT(ADDRESS(MOD(ROW(O70)-1,1500)+1,Q70,1,1,"rand_B")),IF(ISBLANK(Q70),-1,0))</f>
        <v>0</v>
      </c>
      <c r="T70" s="16">
        <f t="shared" si="39"/>
        <v>1</v>
      </c>
      <c r="U70" s="16">
        <v>1</v>
      </c>
      <c r="V70" s="16">
        <v>0</v>
      </c>
      <c r="W70" s="16" t="s">
        <v>5024</v>
      </c>
      <c r="X70" s="16">
        <f t="shared" si="40"/>
        <v>0</v>
      </c>
      <c r="Y70" s="16">
        <f t="shared" si="5"/>
        <v>0</v>
      </c>
      <c r="Z70" s="16">
        <v>0</v>
      </c>
      <c r="AA70" s="16">
        <v>0</v>
      </c>
      <c r="AB70" s="16" cm="1">
        <f t="array" aca="1" ref="AB70" ca="1">IF(Z70&gt;0,INDIRECT(ADDRESS(MOD(ROW(Y70)-1,1500)+1,Z70,1,1,"rand_C")),IF(ISBLANK(Z70),-1,0))</f>
        <v>0</v>
      </c>
      <c r="AC70" s="16" cm="1">
        <f t="array" aca="1" ref="AC70" ca="1">IF(AND(Z70=0,Y70&gt;0, AA70&gt;0),INDIRECT(ADDRESS(MOD(ROW(Y70)-1,1500)+1,AA70,1,1,"rand_C")),IF(ISBLANK(AA70),-1,0))</f>
        <v>0</v>
      </c>
      <c r="AD70" s="16">
        <f t="shared" si="41"/>
        <v>-1</v>
      </c>
      <c r="AE70" s="16" t="s">
        <v>5024</v>
      </c>
      <c r="AF70" s="16">
        <v>-1</v>
      </c>
      <c r="AG70" s="16" t="s">
        <v>5024</v>
      </c>
      <c r="AH70" s="16">
        <f t="shared" si="42"/>
        <v>-1</v>
      </c>
      <c r="AI70" s="16">
        <v>-1</v>
      </c>
      <c r="AJ70" s="16">
        <v>-1</v>
      </c>
      <c r="AK70" s="16">
        <f t="shared" si="61"/>
        <v>-1</v>
      </c>
      <c r="AL70" s="16">
        <v>-1</v>
      </c>
      <c r="AM70" s="16">
        <f t="shared" si="44"/>
        <v>-1</v>
      </c>
      <c r="AN70" s="16">
        <f t="shared" si="45"/>
        <v>0</v>
      </c>
      <c r="AO70" s="16">
        <v>-1</v>
      </c>
      <c r="AP70" s="16">
        <v>0</v>
      </c>
      <c r="AQ70" s="16">
        <v>0</v>
      </c>
      <c r="AR70" s="16" t="s">
        <v>5025</v>
      </c>
    </row>
    <row r="71" spans="1:44" x14ac:dyDescent="0.2">
      <c r="A71" s="16" t="s">
        <v>1183</v>
      </c>
      <c r="B71" s="4" t="str">
        <f>VLOOKUP(A71, PaperMeta!A$1:O$750, 6,FALSE)</f>
        <v>Helplessness experience and intentional (un-)binding: Control deprivation disrupts the implicit sense of agency.</v>
      </c>
      <c r="C71" s="15">
        <f>VLOOKUP(A71, PaperMeta!A$1:O$750, 2,FALSE)</f>
        <v>1</v>
      </c>
      <c r="D71" s="16">
        <v>2</v>
      </c>
      <c r="E71" s="20" t="s">
        <v>5063</v>
      </c>
      <c r="F71" s="16">
        <f>VLOOKUP($A71, ResearchPaper!$A$1:$L$750,11,FALSE)</f>
        <v>1</v>
      </c>
      <c r="G71" s="16">
        <f>VLOOKUP($A71, ResearchPaper!$A$1:$L$750,11,FALSE)</f>
        <v>1</v>
      </c>
      <c r="H71" s="16">
        <v>5</v>
      </c>
      <c r="I71" s="16">
        <v>1</v>
      </c>
      <c r="J71" s="16">
        <v>5</v>
      </c>
      <c r="K71" s="16">
        <v>1</v>
      </c>
      <c r="L71" s="16">
        <f t="shared" si="37"/>
        <v>0</v>
      </c>
      <c r="M71" s="16" t="s">
        <v>5023</v>
      </c>
      <c r="N71" s="16">
        <f t="shared" si="38"/>
        <v>-1</v>
      </c>
      <c r="O71" s="16">
        <v>1</v>
      </c>
      <c r="P71" s="16">
        <v>1</v>
      </c>
      <c r="Q71" s="16">
        <v>0</v>
      </c>
      <c r="R71" s="16" t="e" cm="1">
        <f t="array" aca="1" ref="R71" ca="1">IF(P71&gt;0,INDIRECT(ADDRESS(MOD(ROW(O71)-1,1500)+1,P71,1,1,"rand_B")),IF(ISBLANK(P71),-1,0))</f>
        <v>#VALUE!</v>
      </c>
      <c r="S71" s="16" cm="1">
        <f t="array" aca="1" ref="S71" ca="1">IF(AND(P71=0,O71&gt;0,Q71&gt;0),INDIRECT(ADDRESS(MOD(ROW(O71)-1,1500)+1,Q71,1,1,"rand_B")),IF(ISBLANK(Q71),-1,0))</f>
        <v>0</v>
      </c>
      <c r="T71" s="16">
        <f t="shared" si="39"/>
        <v>1</v>
      </c>
      <c r="U71" s="16">
        <v>1</v>
      </c>
      <c r="V71" s="16">
        <v>0</v>
      </c>
      <c r="W71" s="16" t="s">
        <v>5024</v>
      </c>
      <c r="X71" s="16">
        <f t="shared" si="40"/>
        <v>0</v>
      </c>
      <c r="Y71" s="16">
        <f t="shared" si="5"/>
        <v>0</v>
      </c>
      <c r="Z71" s="16">
        <v>0</v>
      </c>
      <c r="AA71" s="16">
        <v>0</v>
      </c>
      <c r="AB71" s="16" cm="1">
        <f t="array" aca="1" ref="AB71" ca="1">IF(Z71&gt;0,INDIRECT(ADDRESS(MOD(ROW(Y71)-1,1500)+1,Z71,1,1,"rand_C")),IF(ISBLANK(Z71),-1,0))</f>
        <v>0</v>
      </c>
      <c r="AC71" s="16" cm="1">
        <f t="array" aca="1" ref="AC71" ca="1">IF(AND(Z71=0,Y71&gt;0, AA71&gt;0),INDIRECT(ADDRESS(MOD(ROW(Y71)-1,1500)+1,AA71,1,1,"rand_C")),IF(ISBLANK(AA71),-1,0))</f>
        <v>0</v>
      </c>
      <c r="AD71" s="16">
        <f t="shared" si="41"/>
        <v>-1</v>
      </c>
      <c r="AE71" s="16" t="s">
        <v>5024</v>
      </c>
      <c r="AF71" s="16">
        <v>-1</v>
      </c>
      <c r="AG71" s="16" t="s">
        <v>5024</v>
      </c>
      <c r="AH71" s="16">
        <f t="shared" si="42"/>
        <v>-1</v>
      </c>
      <c r="AI71" s="16">
        <v>-1</v>
      </c>
      <c r="AJ71" s="16">
        <v>-1</v>
      </c>
      <c r="AK71" s="16">
        <f t="shared" si="61"/>
        <v>-1</v>
      </c>
      <c r="AL71" s="16">
        <v>-1</v>
      </c>
      <c r="AM71" s="16">
        <f t="shared" si="44"/>
        <v>-1</v>
      </c>
      <c r="AN71" s="16">
        <f t="shared" si="45"/>
        <v>0</v>
      </c>
      <c r="AO71" s="16">
        <v>-1</v>
      </c>
      <c r="AP71" s="16">
        <v>0</v>
      </c>
      <c r="AQ71" s="16">
        <v>0</v>
      </c>
      <c r="AR71" s="16" t="s">
        <v>5025</v>
      </c>
    </row>
    <row r="72" spans="1:44" x14ac:dyDescent="0.2">
      <c r="A72" s="16" t="s">
        <v>1183</v>
      </c>
      <c r="B72" s="4" t="str">
        <f>VLOOKUP(A72, PaperMeta!A$1:O$750, 6,FALSE)</f>
        <v>Helplessness experience and intentional (un-)binding: Control deprivation disrupts the implicit sense of agency.</v>
      </c>
      <c r="C72" s="15">
        <f>VLOOKUP(A72, PaperMeta!A$1:O$750, 2,FALSE)</f>
        <v>1</v>
      </c>
      <c r="D72" s="16">
        <v>2</v>
      </c>
      <c r="E72" s="20" t="s">
        <v>5064</v>
      </c>
      <c r="F72" s="16">
        <f>VLOOKUP($A72, ResearchPaper!$A$1:$L$750,11,FALSE)</f>
        <v>1</v>
      </c>
      <c r="G72" s="16">
        <f>VLOOKUP($A72, ResearchPaper!$A$1:$L$750,11,FALSE)</f>
        <v>1</v>
      </c>
      <c r="H72" s="16">
        <v>5</v>
      </c>
      <c r="I72" s="16">
        <v>1</v>
      </c>
      <c r="J72" s="16">
        <v>5</v>
      </c>
      <c r="K72" s="16">
        <v>1</v>
      </c>
      <c r="L72" s="16">
        <f t="shared" si="37"/>
        <v>0</v>
      </c>
      <c r="M72" s="16" t="s">
        <v>5023</v>
      </c>
      <c r="N72" s="16">
        <f t="shared" si="38"/>
        <v>-1</v>
      </c>
      <c r="O72" s="16">
        <v>1</v>
      </c>
      <c r="P72" s="16">
        <v>1</v>
      </c>
      <c r="Q72" s="16">
        <v>0</v>
      </c>
      <c r="R72" s="16" t="e" cm="1">
        <f t="array" aca="1" ref="R72" ca="1">IF(P72&gt;0,INDIRECT(ADDRESS(MOD(ROW(O72)-1,1500)+1,P72,1,1,"rand_B")),IF(ISBLANK(P72),-1,0))</f>
        <v>#VALUE!</v>
      </c>
      <c r="S72" s="16" cm="1">
        <f t="array" aca="1" ref="S72" ca="1">IF(AND(P72=0,O72&gt;0,Q72&gt;0),INDIRECT(ADDRESS(MOD(ROW(O72)-1,1500)+1,Q72,1,1,"rand_B")),IF(ISBLANK(Q72),-1,0))</f>
        <v>0</v>
      </c>
      <c r="T72" s="16">
        <f t="shared" si="39"/>
        <v>1</v>
      </c>
      <c r="U72" s="16">
        <v>1</v>
      </c>
      <c r="V72" s="16">
        <v>0</v>
      </c>
      <c r="W72" s="16" t="s">
        <v>5024</v>
      </c>
      <c r="X72" s="16">
        <f t="shared" si="40"/>
        <v>0</v>
      </c>
      <c r="Y72" s="16">
        <f t="shared" si="5"/>
        <v>0</v>
      </c>
      <c r="Z72" s="16">
        <v>0</v>
      </c>
      <c r="AA72" s="16">
        <v>0</v>
      </c>
      <c r="AB72" s="16" cm="1">
        <f t="array" aca="1" ref="AB72" ca="1">IF(Z72&gt;0,INDIRECT(ADDRESS(MOD(ROW(Y72)-1,1500)+1,Z72,1,1,"rand_C")),IF(ISBLANK(Z72),-1,0))</f>
        <v>0</v>
      </c>
      <c r="AC72" s="16" cm="1">
        <f t="array" aca="1" ref="AC72" ca="1">IF(AND(Z72=0,Y72&gt;0, AA72&gt;0),INDIRECT(ADDRESS(MOD(ROW(Y72)-1,1500)+1,AA72,1,1,"rand_C")),IF(ISBLANK(AA72),-1,0))</f>
        <v>0</v>
      </c>
      <c r="AD72" s="16">
        <f t="shared" si="41"/>
        <v>-1</v>
      </c>
      <c r="AE72" s="16" t="s">
        <v>5024</v>
      </c>
      <c r="AF72" s="16">
        <v>-1</v>
      </c>
      <c r="AG72" s="16" t="s">
        <v>5024</v>
      </c>
      <c r="AH72" s="16">
        <f t="shared" si="42"/>
        <v>-1</v>
      </c>
      <c r="AI72" s="16">
        <v>-1</v>
      </c>
      <c r="AJ72" s="16">
        <v>-1</v>
      </c>
      <c r="AK72" s="16">
        <f t="shared" si="61"/>
        <v>-1</v>
      </c>
      <c r="AL72" s="16">
        <v>-1</v>
      </c>
      <c r="AM72" s="16">
        <f t="shared" si="44"/>
        <v>-1</v>
      </c>
      <c r="AN72" s="16">
        <f t="shared" si="45"/>
        <v>0</v>
      </c>
      <c r="AO72" s="16">
        <v>-1</v>
      </c>
      <c r="AP72" s="16">
        <v>0</v>
      </c>
      <c r="AQ72" s="16">
        <v>0</v>
      </c>
      <c r="AR72" s="16" t="s">
        <v>5025</v>
      </c>
    </row>
    <row r="73" spans="1:44" x14ac:dyDescent="0.2">
      <c r="A73" s="16" t="s">
        <v>1183</v>
      </c>
      <c r="B73" s="4" t="str">
        <f>VLOOKUP(A73, PaperMeta!A$1:O$750, 6,FALSE)</f>
        <v>Helplessness experience and intentional (un-)binding: Control deprivation disrupts the implicit sense of agency.</v>
      </c>
      <c r="C73" s="15">
        <f>VLOOKUP(A73, PaperMeta!A$1:O$750, 2,FALSE)</f>
        <v>1</v>
      </c>
      <c r="D73" s="16">
        <v>2</v>
      </c>
      <c r="E73" s="20" t="s">
        <v>5065</v>
      </c>
      <c r="F73" s="16">
        <f>VLOOKUP($A73, ResearchPaper!$A$1:$L$750,11,FALSE)</f>
        <v>1</v>
      </c>
      <c r="G73" s="16">
        <f>VLOOKUP($A73, ResearchPaper!$A$1:$L$750,11,FALSE)</f>
        <v>1</v>
      </c>
      <c r="H73" s="16">
        <v>5</v>
      </c>
      <c r="I73" s="16">
        <v>1</v>
      </c>
      <c r="J73" s="16">
        <v>5</v>
      </c>
      <c r="K73" s="16">
        <v>1</v>
      </c>
      <c r="L73" s="16">
        <f t="shared" si="37"/>
        <v>0</v>
      </c>
      <c r="M73" s="16" t="s">
        <v>5023</v>
      </c>
      <c r="N73" s="16">
        <f t="shared" si="38"/>
        <v>-1</v>
      </c>
      <c r="O73" s="16">
        <v>1</v>
      </c>
      <c r="P73" s="16">
        <v>1</v>
      </c>
      <c r="Q73" s="16">
        <v>0</v>
      </c>
      <c r="R73" s="16" t="e" cm="1">
        <f t="array" aca="1" ref="R73" ca="1">IF(P73&gt;0,INDIRECT(ADDRESS(MOD(ROW(O73)-1,1500)+1,P73,1,1,"rand_B")),IF(ISBLANK(P73),-1,0))</f>
        <v>#VALUE!</v>
      </c>
      <c r="S73" s="16" cm="1">
        <f t="array" aca="1" ref="S73" ca="1">IF(AND(P73=0,O73&gt;0,Q73&gt;0),INDIRECT(ADDRESS(MOD(ROW(O73)-1,1500)+1,Q73,1,1,"rand_B")),IF(ISBLANK(Q73),-1,0))</f>
        <v>0</v>
      </c>
      <c r="T73" s="16">
        <f t="shared" si="39"/>
        <v>1</v>
      </c>
      <c r="U73" s="16">
        <v>1</v>
      </c>
      <c r="V73" s="16">
        <v>0</v>
      </c>
      <c r="W73" s="16" t="s">
        <v>5024</v>
      </c>
      <c r="X73" s="16">
        <f t="shared" si="40"/>
        <v>0</v>
      </c>
      <c r="Y73" s="16">
        <f t="shared" ref="Y73:Y107" si="68">IF(I73&gt;1,COMBIN(I73,2),0)</f>
        <v>0</v>
      </c>
      <c r="Z73" s="16">
        <v>0</v>
      </c>
      <c r="AA73" s="16">
        <v>0</v>
      </c>
      <c r="AB73" s="16" cm="1">
        <f t="array" aca="1" ref="AB73" ca="1">IF(Z73&gt;0,INDIRECT(ADDRESS(MOD(ROW(Y73)-1,1500)+1,Z73,1,1,"rand_C")),IF(ISBLANK(Z73),-1,0))</f>
        <v>0</v>
      </c>
      <c r="AC73" s="16" cm="1">
        <f t="array" aca="1" ref="AC73" ca="1">IF(AND(Z73=0,Y73&gt;0, AA73&gt;0),INDIRECT(ADDRESS(MOD(ROW(Y73)-1,1500)+1,AA73,1,1,"rand_C")),IF(ISBLANK(AA73),-1,0))</f>
        <v>0</v>
      </c>
      <c r="AD73" s="16">
        <f t="shared" si="41"/>
        <v>-1</v>
      </c>
      <c r="AE73" s="16" t="s">
        <v>5024</v>
      </c>
      <c r="AF73" s="16">
        <v>-1</v>
      </c>
      <c r="AG73" s="16" t="s">
        <v>5024</v>
      </c>
      <c r="AH73" s="16">
        <f t="shared" si="42"/>
        <v>-1</v>
      </c>
      <c r="AI73" s="16">
        <v>-1</v>
      </c>
      <c r="AJ73" s="16">
        <v>-1</v>
      </c>
      <c r="AK73" s="16">
        <f t="shared" si="61"/>
        <v>-1</v>
      </c>
      <c r="AL73" s="16">
        <v>-1</v>
      </c>
      <c r="AM73" s="16">
        <f t="shared" si="44"/>
        <v>-1</v>
      </c>
      <c r="AN73" s="16">
        <f t="shared" si="45"/>
        <v>0</v>
      </c>
      <c r="AO73" s="16">
        <v>-1</v>
      </c>
      <c r="AP73" s="16">
        <v>0</v>
      </c>
      <c r="AQ73" s="16">
        <v>0</v>
      </c>
      <c r="AR73" s="16" t="s">
        <v>5025</v>
      </c>
    </row>
    <row r="74" spans="1:44" x14ac:dyDescent="0.2">
      <c r="A74" s="16" t="s">
        <v>1183</v>
      </c>
      <c r="B74" s="4" t="str">
        <f>VLOOKUP(A74, PaperMeta!A$1:O$750, 6,FALSE)</f>
        <v>Helplessness experience and intentional (un-)binding: Control deprivation disrupts the implicit sense of agency.</v>
      </c>
      <c r="C74" s="15">
        <f>VLOOKUP(A74, PaperMeta!A$1:O$750, 2,FALSE)</f>
        <v>1</v>
      </c>
      <c r="D74" s="16">
        <v>2</v>
      </c>
      <c r="E74" s="20" t="s">
        <v>5066</v>
      </c>
      <c r="F74" s="16">
        <f>VLOOKUP($A74, ResearchPaper!$A$1:$L$750,11,FALSE)</f>
        <v>1</v>
      </c>
      <c r="G74" s="16">
        <f>VLOOKUP($A74, ResearchPaper!$A$1:$L$750,11,FALSE)</f>
        <v>1</v>
      </c>
      <c r="H74" s="16">
        <v>5</v>
      </c>
      <c r="I74" s="16">
        <v>1</v>
      </c>
      <c r="J74" s="16">
        <v>5</v>
      </c>
      <c r="K74" s="16">
        <v>1</v>
      </c>
      <c r="L74" s="16">
        <f t="shared" si="37"/>
        <v>0</v>
      </c>
      <c r="M74" s="16" t="s">
        <v>5023</v>
      </c>
      <c r="N74" s="16">
        <f t="shared" si="38"/>
        <v>-1</v>
      </c>
      <c r="O74" s="16">
        <v>1</v>
      </c>
      <c r="P74" s="16">
        <v>1</v>
      </c>
      <c r="Q74" s="16">
        <v>0</v>
      </c>
      <c r="R74" s="16" t="e" cm="1">
        <f t="array" aca="1" ref="R74" ca="1">IF(P74&gt;0,INDIRECT(ADDRESS(MOD(ROW(O74)-1,1500)+1,P74,1,1,"rand_B")),IF(ISBLANK(P74),-1,0))</f>
        <v>#VALUE!</v>
      </c>
      <c r="S74" s="16" cm="1">
        <f t="array" aca="1" ref="S74" ca="1">IF(AND(P74=0,O74&gt;0,Q74&gt;0),INDIRECT(ADDRESS(MOD(ROW(O74)-1,1500)+1,Q74,1,1,"rand_B")),IF(ISBLANK(Q74),-1,0))</f>
        <v>0</v>
      </c>
      <c r="T74" s="16">
        <f t="shared" si="39"/>
        <v>1</v>
      </c>
      <c r="U74" s="16">
        <v>1</v>
      </c>
      <c r="V74" s="16">
        <v>0</v>
      </c>
      <c r="W74" s="16" t="s">
        <v>5024</v>
      </c>
      <c r="X74" s="16">
        <f t="shared" si="40"/>
        <v>0</v>
      </c>
      <c r="Y74" s="16">
        <f t="shared" si="68"/>
        <v>0</v>
      </c>
      <c r="Z74" s="16">
        <v>0</v>
      </c>
      <c r="AA74" s="16">
        <v>0</v>
      </c>
      <c r="AB74" s="16" cm="1">
        <f t="array" aca="1" ref="AB74" ca="1">IF(Z74&gt;0,INDIRECT(ADDRESS(MOD(ROW(Y74)-1,1500)+1,Z74,1,1,"rand_C")),IF(ISBLANK(Z74),-1,0))</f>
        <v>0</v>
      </c>
      <c r="AC74" s="16" cm="1">
        <f t="array" aca="1" ref="AC74" ca="1">IF(AND(Z74=0,Y74&gt;0, AA74&gt;0),INDIRECT(ADDRESS(MOD(ROW(Y74)-1,1500)+1,AA74,1,1,"rand_C")),IF(ISBLANK(AA74),-1,0))</f>
        <v>0</v>
      </c>
      <c r="AD74" s="16">
        <f t="shared" si="41"/>
        <v>-1</v>
      </c>
      <c r="AE74" s="16" t="s">
        <v>5024</v>
      </c>
      <c r="AF74" s="16">
        <v>-1</v>
      </c>
      <c r="AG74" s="16" t="s">
        <v>5024</v>
      </c>
      <c r="AH74" s="16">
        <f t="shared" si="42"/>
        <v>-1</v>
      </c>
      <c r="AI74" s="16">
        <v>-1</v>
      </c>
      <c r="AJ74" s="16">
        <v>-1</v>
      </c>
      <c r="AK74" s="16">
        <f t="shared" si="61"/>
        <v>-1</v>
      </c>
      <c r="AL74" s="16">
        <v>-1</v>
      </c>
      <c r="AM74" s="16">
        <f t="shared" si="44"/>
        <v>-1</v>
      </c>
      <c r="AN74" s="16">
        <f t="shared" si="45"/>
        <v>0</v>
      </c>
      <c r="AO74" s="16">
        <v>-1</v>
      </c>
      <c r="AP74" s="16">
        <v>0</v>
      </c>
      <c r="AQ74" s="16">
        <v>0</v>
      </c>
      <c r="AR74" s="16" t="s">
        <v>5025</v>
      </c>
    </row>
    <row r="75" spans="1:44" x14ac:dyDescent="0.2">
      <c r="A75" s="16" t="s">
        <v>1183</v>
      </c>
      <c r="B75" s="4" t="str">
        <f>VLOOKUP(A75, PaperMeta!A$1:O$750, 6,FALSE)</f>
        <v>Helplessness experience and intentional (un-)binding: Control deprivation disrupts the implicit sense of agency.</v>
      </c>
      <c r="C75" s="15">
        <f>VLOOKUP(A75, PaperMeta!A$1:O$750, 2,FALSE)</f>
        <v>1</v>
      </c>
      <c r="D75" s="16">
        <v>2</v>
      </c>
      <c r="E75" s="20" t="s">
        <v>5067</v>
      </c>
      <c r="F75" s="16">
        <f>VLOOKUP($A75, ResearchPaper!$A$1:$L$750,11,FALSE)</f>
        <v>1</v>
      </c>
      <c r="G75" s="16">
        <f>VLOOKUP($A75, ResearchPaper!$A$1:$L$750,11,FALSE)</f>
        <v>1</v>
      </c>
      <c r="H75" s="16">
        <v>5</v>
      </c>
      <c r="I75" s="16">
        <v>1</v>
      </c>
      <c r="J75" s="16">
        <v>5</v>
      </c>
      <c r="K75" s="16">
        <v>1</v>
      </c>
      <c r="L75" s="16">
        <f t="shared" si="37"/>
        <v>0</v>
      </c>
      <c r="M75" s="16" t="s">
        <v>5023</v>
      </c>
      <c r="N75" s="16">
        <f t="shared" si="38"/>
        <v>-1</v>
      </c>
      <c r="O75" s="16">
        <v>1</v>
      </c>
      <c r="P75" s="16">
        <v>1</v>
      </c>
      <c r="Q75" s="16">
        <v>0</v>
      </c>
      <c r="R75" s="16" t="e" cm="1">
        <f t="array" aca="1" ref="R75" ca="1">IF(P75&gt;0,INDIRECT(ADDRESS(MOD(ROW(O75)-1,1500)+1,P75,1,1,"rand_B")),IF(ISBLANK(P75),-1,0))</f>
        <v>#VALUE!</v>
      </c>
      <c r="S75" s="16" cm="1">
        <f t="array" aca="1" ref="S75" ca="1">IF(AND(P75=0,O75&gt;0,Q75&gt;0),INDIRECT(ADDRESS(MOD(ROW(O75)-1,1500)+1,Q75,1,1,"rand_B")),IF(ISBLANK(Q75),-1,0))</f>
        <v>0</v>
      </c>
      <c r="T75" s="16">
        <f t="shared" si="39"/>
        <v>1</v>
      </c>
      <c r="U75" s="16">
        <v>1</v>
      </c>
      <c r="V75" s="16">
        <v>0</v>
      </c>
      <c r="W75" s="16" t="s">
        <v>5024</v>
      </c>
      <c r="X75" s="16">
        <f t="shared" si="40"/>
        <v>0</v>
      </c>
      <c r="Y75" s="16">
        <f t="shared" si="68"/>
        <v>0</v>
      </c>
      <c r="Z75" s="16">
        <v>0</v>
      </c>
      <c r="AA75" s="16">
        <v>0</v>
      </c>
      <c r="AB75" s="16" cm="1">
        <f t="array" aca="1" ref="AB75" ca="1">IF(Z75&gt;0,INDIRECT(ADDRESS(MOD(ROW(Y75)-1,1500)+1,Z75,1,1,"rand_C")),IF(ISBLANK(Z75),-1,0))</f>
        <v>0</v>
      </c>
      <c r="AC75" s="16" cm="1">
        <f t="array" aca="1" ref="AC75" ca="1">IF(AND(Z75=0,Y75&gt;0, AA75&gt;0),INDIRECT(ADDRESS(MOD(ROW(Y75)-1,1500)+1,AA75,1,1,"rand_C")),IF(ISBLANK(AA75),-1,0))</f>
        <v>0</v>
      </c>
      <c r="AD75" s="16">
        <f t="shared" si="41"/>
        <v>-1</v>
      </c>
      <c r="AE75" s="16" t="s">
        <v>5024</v>
      </c>
      <c r="AF75" s="16">
        <v>-1</v>
      </c>
      <c r="AG75" s="16" t="s">
        <v>5024</v>
      </c>
      <c r="AH75" s="16">
        <f t="shared" si="42"/>
        <v>-1</v>
      </c>
      <c r="AI75" s="16">
        <v>-1</v>
      </c>
      <c r="AJ75" s="16">
        <v>-1</v>
      </c>
      <c r="AK75" s="16">
        <f t="shared" si="61"/>
        <v>-1</v>
      </c>
      <c r="AL75" s="16">
        <v>-1</v>
      </c>
      <c r="AM75" s="16">
        <f t="shared" si="44"/>
        <v>-1</v>
      </c>
      <c r="AN75" s="16">
        <f t="shared" si="45"/>
        <v>0</v>
      </c>
      <c r="AO75" s="16">
        <v>-1</v>
      </c>
      <c r="AP75" s="16">
        <v>0</v>
      </c>
      <c r="AQ75" s="16">
        <v>0</v>
      </c>
      <c r="AR75" s="16" t="s">
        <v>5025</v>
      </c>
    </row>
    <row r="76" spans="1:44" x14ac:dyDescent="0.2">
      <c r="A76" s="16" t="s">
        <v>1186</v>
      </c>
      <c r="B76" s="4" t="str">
        <f>VLOOKUP(A76, PaperMeta!A$1:O$750, 6,FALSE)</f>
        <v>Vocal interaction during rhythmic joint action stabilizes interpersonal coordination and individual movement timing.</v>
      </c>
      <c r="C76" s="15">
        <f>VLOOKUP(A76, PaperMeta!A$1:O$750, 2,FALSE)</f>
        <v>1</v>
      </c>
      <c r="D76" s="16">
        <v>0</v>
      </c>
      <c r="E76" s="20" t="s">
        <v>5069</v>
      </c>
      <c r="F76" s="16">
        <f>VLOOKUP($A76, ResearchPaper!$A$1:$L$750,11,FALSE)</f>
        <v>1</v>
      </c>
      <c r="G76" s="16">
        <f>VLOOKUP($A76, ResearchPaper!$A$1:$L$750,11,FALSE)</f>
        <v>1</v>
      </c>
      <c r="H76" s="16" t="s">
        <v>5070</v>
      </c>
      <c r="I76" s="16">
        <v>4</v>
      </c>
      <c r="J76" s="16">
        <v>2</v>
      </c>
      <c r="K76" s="16">
        <v>1</v>
      </c>
      <c r="L76" s="16">
        <f t="shared" si="37"/>
        <v>1</v>
      </c>
      <c r="M76" s="16" t="s">
        <v>5023</v>
      </c>
      <c r="N76" s="16">
        <f t="shared" si="38"/>
        <v>1</v>
      </c>
      <c r="O76" s="16">
        <v>0</v>
      </c>
      <c r="P76" s="16">
        <v>0</v>
      </c>
      <c r="Q76" s="16">
        <v>0</v>
      </c>
      <c r="R76" s="16" cm="1">
        <f t="array" aca="1" ref="R76" ca="1">IF(P76&gt;0,INDIRECT(ADDRESS(MOD(ROW(O76)-1,1500)+1,P76,1,1,"rand_B")),IF(ISBLANK(P76),-1,0))</f>
        <v>0</v>
      </c>
      <c r="S76" s="16" cm="1">
        <f t="array" aca="1" ref="S76" ca="1">IF(AND(P76=0,O76&gt;0,Q76&gt;0),INDIRECT(ADDRESS(MOD(ROW(O76)-1,1500)+1,Q76,1,1,"rand_B")),IF(ISBLANK(Q76),-1,0))</f>
        <v>0</v>
      </c>
      <c r="T76" s="16">
        <f t="shared" si="39"/>
        <v>-1</v>
      </c>
      <c r="U76" s="16" t="s">
        <v>5024</v>
      </c>
      <c r="V76" s="16">
        <v>-1</v>
      </c>
      <c r="W76" s="16" t="s">
        <v>5024</v>
      </c>
      <c r="X76" s="16">
        <f t="shared" si="40"/>
        <v>-1</v>
      </c>
      <c r="Y76" s="16">
        <f t="shared" si="68"/>
        <v>6</v>
      </c>
      <c r="Z76" s="16">
        <v>0</v>
      </c>
      <c r="AA76" s="16">
        <v>6</v>
      </c>
      <c r="AB76" s="16" cm="1">
        <f t="array" aca="1" ref="AB76" ca="1">IF(Z76&gt;0,INDIRECT(ADDRESS(MOD(ROW(Y76)-1,1500)+1,Z76,1,1,"rand_C")),IF(ISBLANK(Z76),-1,0))</f>
        <v>0</v>
      </c>
      <c r="AC76" s="16" t="e" cm="1">
        <f t="array" aca="1" ref="AC76" ca="1">IF(AND(Z76=0,Y76&gt;0, AA76&gt;0),INDIRECT(ADDRESS(MOD(ROW(Y76)-1,1500)+1,AA76,1,1,"rand_C")),IF(ISBLANK(AA76),-1,0))</f>
        <v>#VALUE!</v>
      </c>
      <c r="AD76" s="16">
        <f t="shared" si="41"/>
        <v>0</v>
      </c>
      <c r="AE76" s="16" t="s">
        <v>5203</v>
      </c>
      <c r="AF76" s="16">
        <v>0</v>
      </c>
      <c r="AG76" s="16" t="s">
        <v>5024</v>
      </c>
      <c r="AH76" s="16">
        <f t="shared" si="42"/>
        <v>-1</v>
      </c>
      <c r="AI76" s="16">
        <v>0</v>
      </c>
      <c r="AJ76" s="16">
        <v>-1</v>
      </c>
      <c r="AK76" s="16">
        <f t="shared" si="43"/>
        <v>-1</v>
      </c>
      <c r="AL76" s="16">
        <v>0</v>
      </c>
      <c r="AM76" s="16">
        <f t="shared" si="44"/>
        <v>0</v>
      </c>
      <c r="AN76" s="16">
        <f t="shared" si="45"/>
        <v>0</v>
      </c>
      <c r="AO76" s="16">
        <v>-1</v>
      </c>
      <c r="AP76" s="16">
        <v>0</v>
      </c>
      <c r="AQ76" s="16">
        <v>0</v>
      </c>
      <c r="AR76" s="16" t="s">
        <v>5025</v>
      </c>
    </row>
    <row r="77" spans="1:44" x14ac:dyDescent="0.2">
      <c r="A77" s="16" t="s">
        <v>1186</v>
      </c>
      <c r="B77" s="4" t="str">
        <f>VLOOKUP(A77, PaperMeta!A$1:O$750, 6,FALSE)</f>
        <v>Vocal interaction during rhythmic joint action stabilizes interpersonal coordination and individual movement timing.</v>
      </c>
      <c r="C77" s="15">
        <f>VLOOKUP(A77, PaperMeta!A$1:O$750, 2,FALSE)</f>
        <v>1</v>
      </c>
      <c r="D77" s="16">
        <v>0</v>
      </c>
      <c r="E77" s="20" t="s">
        <v>5072</v>
      </c>
      <c r="F77" s="16">
        <f>VLOOKUP($A77, ResearchPaper!$A$1:$L$750,11,FALSE)</f>
        <v>1</v>
      </c>
      <c r="G77" s="16">
        <f>VLOOKUP($A77, ResearchPaper!$A$1:$L$750,11,FALSE)</f>
        <v>1</v>
      </c>
      <c r="H77" s="16" t="s">
        <v>5070</v>
      </c>
      <c r="I77" s="16">
        <v>4</v>
      </c>
      <c r="J77" s="16">
        <v>2</v>
      </c>
      <c r="K77" s="16">
        <v>1</v>
      </c>
      <c r="L77" s="16">
        <f t="shared" si="37"/>
        <v>1</v>
      </c>
      <c r="M77" s="16" t="s">
        <v>5023</v>
      </c>
      <c r="N77" s="16">
        <f t="shared" si="38"/>
        <v>1</v>
      </c>
      <c r="O77" s="16">
        <v>0</v>
      </c>
      <c r="P77" s="16">
        <v>0</v>
      </c>
      <c r="Q77" s="16">
        <v>0</v>
      </c>
      <c r="R77" s="16" cm="1">
        <f t="array" aca="1" ref="R77" ca="1">IF(P77&gt;0,INDIRECT(ADDRESS(MOD(ROW(O77)-1,1500)+1,P77,1,1,"rand_B")),IF(ISBLANK(P77),-1,0))</f>
        <v>0</v>
      </c>
      <c r="S77" s="16" cm="1">
        <f t="array" aca="1" ref="S77" ca="1">IF(AND(P77=0,O77&gt;0,Q77&gt;0),INDIRECT(ADDRESS(MOD(ROW(O77)-1,1500)+1,Q77,1,1,"rand_B")),IF(ISBLANK(Q77),-1,0))</f>
        <v>0</v>
      </c>
      <c r="T77" s="16">
        <f t="shared" si="39"/>
        <v>-1</v>
      </c>
      <c r="U77" s="16" t="s">
        <v>5024</v>
      </c>
      <c r="V77" s="16">
        <v>-1</v>
      </c>
      <c r="W77" s="16" t="s">
        <v>5024</v>
      </c>
      <c r="X77" s="16">
        <f t="shared" si="40"/>
        <v>-1</v>
      </c>
      <c r="Y77" s="16">
        <f t="shared" si="68"/>
        <v>6</v>
      </c>
      <c r="Z77" s="16">
        <v>1</v>
      </c>
      <c r="AA77" s="16">
        <v>5</v>
      </c>
      <c r="AB77" s="16" t="e" cm="1">
        <f t="array" aca="1" ref="AB77" ca="1">IF(Z77&gt;0,INDIRECT(ADDRESS(MOD(ROW(Y77)-1,1500)+1,Z77,1,1,"rand_C")),IF(ISBLANK(Z77),-1,0))</f>
        <v>#VALUE!</v>
      </c>
      <c r="AC77" s="16" cm="1">
        <f t="array" aca="1" ref="AC77" ca="1">IF(AND(Z77=0,Y77&gt;0, AA77&gt;0),INDIRECT(ADDRESS(MOD(ROW(Y77)-1,1500)+1,AA77,1,1,"rand_C")),IF(ISBLANK(AA77),-1,0))</f>
        <v>0</v>
      </c>
      <c r="AD77" s="16">
        <f t="shared" si="41"/>
        <v>1</v>
      </c>
      <c r="AE77" s="16">
        <v>1</v>
      </c>
      <c r="AF77" s="16">
        <v>0</v>
      </c>
      <c r="AG77" s="16" t="s">
        <v>5024</v>
      </c>
      <c r="AH77" s="16">
        <f t="shared" si="42"/>
        <v>0</v>
      </c>
      <c r="AI77" s="16">
        <v>0</v>
      </c>
      <c r="AJ77" s="16">
        <v>-1</v>
      </c>
      <c r="AK77" s="16">
        <f t="shared" si="43"/>
        <v>-1</v>
      </c>
      <c r="AL77" s="16">
        <v>0</v>
      </c>
      <c r="AM77" s="16">
        <f t="shared" si="44"/>
        <v>0</v>
      </c>
      <c r="AN77" s="16">
        <f t="shared" si="45"/>
        <v>0</v>
      </c>
      <c r="AO77" s="16">
        <v>-1</v>
      </c>
      <c r="AP77" s="16">
        <v>0</v>
      </c>
      <c r="AQ77" s="16">
        <v>0</v>
      </c>
      <c r="AR77" s="16" t="s">
        <v>5025</v>
      </c>
    </row>
    <row r="78" spans="1:44" x14ac:dyDescent="0.2">
      <c r="A78" s="16" t="s">
        <v>1186</v>
      </c>
      <c r="B78" s="4" t="str">
        <f>VLOOKUP(A78, PaperMeta!A$1:O$750, 6,FALSE)</f>
        <v>Vocal interaction during rhythmic joint action stabilizes interpersonal coordination and individual movement timing.</v>
      </c>
      <c r="C78" s="15">
        <f>VLOOKUP(A78, PaperMeta!A$1:O$750, 2,FALSE)</f>
        <v>1</v>
      </c>
      <c r="D78" s="16">
        <v>0</v>
      </c>
      <c r="E78" s="20" t="s">
        <v>5073</v>
      </c>
      <c r="F78" s="16">
        <f>VLOOKUP($A78, ResearchPaper!$A$1:$L$750,11,FALSE)</f>
        <v>1</v>
      </c>
      <c r="G78" s="16">
        <f>VLOOKUP($A78, ResearchPaper!$A$1:$L$750,11,FALSE)</f>
        <v>1</v>
      </c>
      <c r="H78" s="16" t="s">
        <v>5074</v>
      </c>
      <c r="I78" s="16">
        <v>3</v>
      </c>
      <c r="J78" s="16">
        <v>2</v>
      </c>
      <c r="K78" s="16">
        <v>1</v>
      </c>
      <c r="L78" s="16">
        <f t="shared" si="37"/>
        <v>1</v>
      </c>
      <c r="M78" s="16" t="s">
        <v>5023</v>
      </c>
      <c r="N78" s="16">
        <f t="shared" si="38"/>
        <v>1</v>
      </c>
      <c r="O78" s="16">
        <v>0</v>
      </c>
      <c r="P78" s="16">
        <v>0</v>
      </c>
      <c r="Q78" s="16">
        <v>0</v>
      </c>
      <c r="R78" s="16" cm="1">
        <f t="array" aca="1" ref="R78" ca="1">IF(P78&gt;0,INDIRECT(ADDRESS(MOD(ROW(O78)-1,1500)+1,P78,1,1,"rand_B")),IF(ISBLANK(P78),-1,0))</f>
        <v>0</v>
      </c>
      <c r="S78" s="16" cm="1">
        <f t="array" aca="1" ref="S78" ca="1">IF(AND(P78=0,O78&gt;0,Q78&gt;0),INDIRECT(ADDRESS(MOD(ROW(O78)-1,1500)+1,Q78,1,1,"rand_B")),IF(ISBLANK(Q78),-1,0))</f>
        <v>0</v>
      </c>
      <c r="T78" s="16">
        <f t="shared" si="39"/>
        <v>-1</v>
      </c>
      <c r="U78" s="16" t="s">
        <v>5024</v>
      </c>
      <c r="V78" s="16">
        <v>-1</v>
      </c>
      <c r="W78" s="16" t="s">
        <v>5024</v>
      </c>
      <c r="X78" s="16">
        <f t="shared" si="40"/>
        <v>-1</v>
      </c>
      <c r="Y78" s="16">
        <f t="shared" si="68"/>
        <v>3</v>
      </c>
      <c r="Z78" s="16">
        <v>1</v>
      </c>
      <c r="AA78" s="16">
        <v>2</v>
      </c>
      <c r="AB78" s="16" t="e" cm="1">
        <f t="array" aca="1" ref="AB78" ca="1">IF(Z78&gt;0,INDIRECT(ADDRESS(MOD(ROW(Y78)-1,1500)+1,Z78,1,1,"rand_C")),IF(ISBLANK(Z78),-1,0))</f>
        <v>#VALUE!</v>
      </c>
      <c r="AC78" s="16" cm="1">
        <f t="array" aca="1" ref="AC78" ca="1">IF(AND(Z78=0,Y78&gt;0, AA78&gt;0),INDIRECT(ADDRESS(MOD(ROW(Y78)-1,1500)+1,AA78,1,1,"rand_C")),IF(ISBLANK(AA78),-1,0))</f>
        <v>0</v>
      </c>
      <c r="AD78" s="16">
        <f t="shared" si="41"/>
        <v>1</v>
      </c>
      <c r="AE78" s="16">
        <v>1</v>
      </c>
      <c r="AF78" s="16">
        <v>0</v>
      </c>
      <c r="AG78" s="16" t="s">
        <v>5024</v>
      </c>
      <c r="AH78" s="16">
        <f t="shared" si="42"/>
        <v>0</v>
      </c>
      <c r="AI78" s="16">
        <v>0</v>
      </c>
      <c r="AJ78" s="16">
        <v>-1</v>
      </c>
      <c r="AK78" s="16">
        <f t="shared" si="43"/>
        <v>-1</v>
      </c>
      <c r="AL78" s="16">
        <v>0</v>
      </c>
      <c r="AM78" s="16">
        <f t="shared" si="44"/>
        <v>0</v>
      </c>
      <c r="AN78" s="16">
        <f t="shared" si="45"/>
        <v>0</v>
      </c>
      <c r="AO78" s="16">
        <v>-1</v>
      </c>
      <c r="AP78" s="16">
        <v>0</v>
      </c>
      <c r="AQ78" s="16">
        <v>0</v>
      </c>
      <c r="AR78" s="16" t="s">
        <v>5025</v>
      </c>
    </row>
    <row r="79" spans="1:44" x14ac:dyDescent="0.2">
      <c r="A79" s="16" t="s">
        <v>1186</v>
      </c>
      <c r="B79" s="4" t="str">
        <f>VLOOKUP(A79, PaperMeta!A$1:O$750, 6,FALSE)</f>
        <v>Vocal interaction during rhythmic joint action stabilizes interpersonal coordination and individual movement timing.</v>
      </c>
      <c r="C79" s="15">
        <f>VLOOKUP(A79, PaperMeta!A$1:O$750, 2,FALSE)</f>
        <v>1</v>
      </c>
      <c r="D79" s="16">
        <v>0</v>
      </c>
      <c r="E79" s="20" t="s">
        <v>5075</v>
      </c>
      <c r="F79" s="16">
        <f>VLOOKUP($A79, ResearchPaper!$A$1:$L$750,11,FALSE)</f>
        <v>1</v>
      </c>
      <c r="G79" s="16">
        <f>VLOOKUP($A79, ResearchPaper!$A$1:$L$750,11,FALSE)</f>
        <v>1</v>
      </c>
      <c r="H79" s="16" t="s">
        <v>5074</v>
      </c>
      <c r="I79" s="16">
        <v>3</v>
      </c>
      <c r="J79" s="16">
        <v>2</v>
      </c>
      <c r="K79" s="16">
        <v>1</v>
      </c>
      <c r="L79" s="16">
        <f t="shared" si="37"/>
        <v>1</v>
      </c>
      <c r="M79" s="16" t="s">
        <v>5023</v>
      </c>
      <c r="N79" s="16">
        <f t="shared" si="38"/>
        <v>1</v>
      </c>
      <c r="O79" s="16">
        <v>0</v>
      </c>
      <c r="P79" s="16">
        <v>0</v>
      </c>
      <c r="Q79" s="16">
        <v>0</v>
      </c>
      <c r="R79" s="16" cm="1">
        <f t="array" aca="1" ref="R79" ca="1">IF(P79&gt;0,INDIRECT(ADDRESS(MOD(ROW(O79)-1,1500)+1,P79,1,1,"rand_B")),IF(ISBLANK(P79),-1,0))</f>
        <v>0</v>
      </c>
      <c r="S79" s="16" cm="1">
        <f t="array" aca="1" ref="S79" ca="1">IF(AND(P79=0,O79&gt;0,Q79&gt;0),INDIRECT(ADDRESS(MOD(ROW(O79)-1,1500)+1,Q79,1,1,"rand_B")),IF(ISBLANK(Q79),-1,0))</f>
        <v>0</v>
      </c>
      <c r="T79" s="16">
        <f t="shared" si="39"/>
        <v>-1</v>
      </c>
      <c r="U79" s="16" t="s">
        <v>5024</v>
      </c>
      <c r="V79" s="16">
        <v>-1</v>
      </c>
      <c r="W79" s="16" t="s">
        <v>5024</v>
      </c>
      <c r="X79" s="16">
        <f t="shared" si="40"/>
        <v>-1</v>
      </c>
      <c r="Y79" s="16">
        <f t="shared" si="68"/>
        <v>3</v>
      </c>
      <c r="Z79" s="16">
        <v>1</v>
      </c>
      <c r="AA79" s="16">
        <v>2</v>
      </c>
      <c r="AB79" s="16" t="e" cm="1">
        <f t="array" aca="1" ref="AB79" ca="1">IF(Z79&gt;0,INDIRECT(ADDRESS(MOD(ROW(Y79)-1,1500)+1,Z79,1,1,"rand_C")),IF(ISBLANK(Z79),-1,0))</f>
        <v>#VALUE!</v>
      </c>
      <c r="AC79" s="16" cm="1">
        <f t="array" aca="1" ref="AC79" ca="1">IF(AND(Z79=0,Y79&gt;0, AA79&gt;0),INDIRECT(ADDRESS(MOD(ROW(Y79)-1,1500)+1,AA79,1,1,"rand_C")),IF(ISBLANK(AA79),-1,0))</f>
        <v>0</v>
      </c>
      <c r="AD79" s="16">
        <f t="shared" si="41"/>
        <v>1</v>
      </c>
      <c r="AE79" s="16">
        <v>1</v>
      </c>
      <c r="AF79" s="16">
        <v>1</v>
      </c>
      <c r="AG79" s="16" t="s">
        <v>5068</v>
      </c>
      <c r="AH79" s="16">
        <f t="shared" si="42"/>
        <v>1</v>
      </c>
      <c r="AI79" s="16">
        <v>0</v>
      </c>
      <c r="AJ79" s="16">
        <v>-1</v>
      </c>
      <c r="AK79" s="16">
        <f t="shared" si="43"/>
        <v>-1</v>
      </c>
      <c r="AL79" s="16">
        <v>0</v>
      </c>
      <c r="AM79" s="16">
        <f t="shared" si="44"/>
        <v>0</v>
      </c>
      <c r="AN79" s="16">
        <f t="shared" si="45"/>
        <v>0</v>
      </c>
      <c r="AO79" s="16">
        <v>-1</v>
      </c>
      <c r="AP79" s="16">
        <v>0</v>
      </c>
      <c r="AQ79" s="16">
        <v>0</v>
      </c>
      <c r="AR79" s="16" t="s">
        <v>5025</v>
      </c>
    </row>
    <row r="80" spans="1:44" x14ac:dyDescent="0.2">
      <c r="A80" s="16" t="s">
        <v>1186</v>
      </c>
      <c r="B80" s="4" t="str">
        <f>VLOOKUP(A80, PaperMeta!A$1:O$750, 6,FALSE)</f>
        <v>Vocal interaction during rhythmic joint action stabilizes interpersonal coordination and individual movement timing.</v>
      </c>
      <c r="C80" s="15">
        <f>VLOOKUP(A80, PaperMeta!A$1:O$750, 2,FALSE)</f>
        <v>1</v>
      </c>
      <c r="D80" s="16">
        <v>0</v>
      </c>
      <c r="E80" s="20" t="s">
        <v>5076</v>
      </c>
      <c r="F80" s="16">
        <f>VLOOKUP($A80, ResearchPaper!$A$1:$L$750,11,FALSE)</f>
        <v>1</v>
      </c>
      <c r="G80" s="16">
        <f>VLOOKUP($A80, ResearchPaper!$A$1:$L$750,11,FALSE)</f>
        <v>1</v>
      </c>
      <c r="H80" s="16" t="s">
        <v>5074</v>
      </c>
      <c r="I80" s="16">
        <v>3</v>
      </c>
      <c r="J80" s="16">
        <v>2</v>
      </c>
      <c r="K80" s="16">
        <v>1</v>
      </c>
      <c r="L80" s="16">
        <f t="shared" si="37"/>
        <v>1</v>
      </c>
      <c r="M80" s="16" t="s">
        <v>5023</v>
      </c>
      <c r="N80" s="16">
        <f t="shared" si="38"/>
        <v>1</v>
      </c>
      <c r="O80" s="16">
        <v>0</v>
      </c>
      <c r="P80" s="16">
        <v>0</v>
      </c>
      <c r="Q80" s="16">
        <v>0</v>
      </c>
      <c r="R80" s="16" cm="1">
        <f t="array" aca="1" ref="R80" ca="1">IF(P80&gt;0,INDIRECT(ADDRESS(MOD(ROW(O80)-1,1500)+1,P80,1,1,"rand_B")),IF(ISBLANK(P80),-1,0))</f>
        <v>0</v>
      </c>
      <c r="S80" s="16" cm="1">
        <f t="array" aca="1" ref="S80" ca="1">IF(AND(P80=0,O80&gt;0,Q80&gt;0),INDIRECT(ADDRESS(MOD(ROW(O80)-1,1500)+1,Q80,1,1,"rand_B")),IF(ISBLANK(Q80),-1,0))</f>
        <v>0</v>
      </c>
      <c r="T80" s="16">
        <f t="shared" si="39"/>
        <v>-1</v>
      </c>
      <c r="U80" s="16" t="s">
        <v>5024</v>
      </c>
      <c r="V80" s="16">
        <v>-1</v>
      </c>
      <c r="W80" s="16" t="s">
        <v>5024</v>
      </c>
      <c r="X80" s="16">
        <f t="shared" si="40"/>
        <v>-1</v>
      </c>
      <c r="Y80" s="16">
        <f t="shared" si="68"/>
        <v>3</v>
      </c>
      <c r="Z80" s="16">
        <v>1</v>
      </c>
      <c r="AA80" s="16">
        <v>2</v>
      </c>
      <c r="AB80" s="16" t="e" cm="1">
        <f t="array" aca="1" ref="AB80" ca="1">IF(Z80&gt;0,INDIRECT(ADDRESS(MOD(ROW(Y80)-1,1500)+1,Z80,1,1,"rand_C")),IF(ISBLANK(Z80),-1,0))</f>
        <v>#VALUE!</v>
      </c>
      <c r="AC80" s="16" cm="1">
        <f t="array" aca="1" ref="AC80" ca="1">IF(AND(Z80=0,Y80&gt;0, AA80&gt;0),INDIRECT(ADDRESS(MOD(ROW(Y80)-1,1500)+1,AA80,1,1,"rand_C")),IF(ISBLANK(AA80),-1,0))</f>
        <v>0</v>
      </c>
      <c r="AD80" s="16">
        <f t="shared" si="41"/>
        <v>1</v>
      </c>
      <c r="AE80" s="16">
        <v>1</v>
      </c>
      <c r="AF80" s="16">
        <v>0</v>
      </c>
      <c r="AG80" s="16" t="s">
        <v>5024</v>
      </c>
      <c r="AH80" s="16">
        <f t="shared" si="42"/>
        <v>0</v>
      </c>
      <c r="AI80" s="16">
        <v>0</v>
      </c>
      <c r="AJ80" s="16">
        <v>-1</v>
      </c>
      <c r="AK80" s="16">
        <f t="shared" si="43"/>
        <v>-1</v>
      </c>
      <c r="AL80" s="16">
        <v>0</v>
      </c>
      <c r="AM80" s="16">
        <f t="shared" si="44"/>
        <v>0</v>
      </c>
      <c r="AN80" s="16">
        <f t="shared" si="45"/>
        <v>0</v>
      </c>
      <c r="AO80" s="16">
        <v>-1</v>
      </c>
      <c r="AP80" s="16">
        <v>0</v>
      </c>
      <c r="AQ80" s="16">
        <v>0</v>
      </c>
      <c r="AR80" s="16" t="s">
        <v>5025</v>
      </c>
    </row>
    <row r="81" spans="1:44" x14ac:dyDescent="0.2">
      <c r="A81" s="16" t="s">
        <v>1186</v>
      </c>
      <c r="B81" s="4" t="str">
        <f>VLOOKUP(A81, PaperMeta!A$1:O$750, 6,FALSE)</f>
        <v>Vocal interaction during rhythmic joint action stabilizes interpersonal coordination and individual movement timing.</v>
      </c>
      <c r="C81" s="15">
        <f>VLOOKUP(A81, PaperMeta!A$1:O$750, 2,FALSE)</f>
        <v>1</v>
      </c>
      <c r="D81" s="16">
        <v>0</v>
      </c>
      <c r="E81" s="20" t="s">
        <v>5077</v>
      </c>
      <c r="F81" s="16">
        <f>VLOOKUP($A81, ResearchPaper!$A$1:$L$750,11,FALSE)</f>
        <v>1</v>
      </c>
      <c r="G81" s="16">
        <f>VLOOKUP($A81, ResearchPaper!$A$1:$L$750,11,FALSE)</f>
        <v>1</v>
      </c>
      <c r="H81" s="16" t="s">
        <v>5074</v>
      </c>
      <c r="I81" s="16">
        <v>3</v>
      </c>
      <c r="J81" s="16">
        <v>2</v>
      </c>
      <c r="K81" s="16">
        <v>1</v>
      </c>
      <c r="L81" s="16">
        <f t="shared" si="37"/>
        <v>1</v>
      </c>
      <c r="M81" s="16" t="s">
        <v>5023</v>
      </c>
      <c r="N81" s="16">
        <f t="shared" si="38"/>
        <v>1</v>
      </c>
      <c r="O81" s="16">
        <v>0</v>
      </c>
      <c r="P81" s="16">
        <v>0</v>
      </c>
      <c r="Q81" s="16">
        <v>0</v>
      </c>
      <c r="R81" s="16" cm="1">
        <f t="array" aca="1" ref="R81" ca="1">IF(P81&gt;0,INDIRECT(ADDRESS(MOD(ROW(O81)-1,1500)+1,P81,1,1,"rand_B")),IF(ISBLANK(P81),-1,0))</f>
        <v>0</v>
      </c>
      <c r="S81" s="16" cm="1">
        <f t="array" aca="1" ref="S81" ca="1">IF(AND(P81=0,O81&gt;0,Q81&gt;0),INDIRECT(ADDRESS(MOD(ROW(O81)-1,1500)+1,Q81,1,1,"rand_B")),IF(ISBLANK(Q81),-1,0))</f>
        <v>0</v>
      </c>
      <c r="T81" s="16">
        <f t="shared" si="39"/>
        <v>-1</v>
      </c>
      <c r="U81" s="16" t="s">
        <v>5024</v>
      </c>
      <c r="V81" s="16">
        <v>-1</v>
      </c>
      <c r="W81" s="16" t="s">
        <v>5024</v>
      </c>
      <c r="X81" s="16">
        <f t="shared" si="40"/>
        <v>-1</v>
      </c>
      <c r="Y81" s="16">
        <f t="shared" si="68"/>
        <v>3</v>
      </c>
      <c r="Z81" s="16">
        <v>0</v>
      </c>
      <c r="AA81" s="16">
        <v>3</v>
      </c>
      <c r="AB81" s="16" cm="1">
        <f t="array" aca="1" ref="AB81" ca="1">IF(Z81&gt;0,INDIRECT(ADDRESS(MOD(ROW(Y81)-1,1500)+1,Z81,1,1,"rand_C")),IF(ISBLANK(Z81),-1,0))</f>
        <v>0</v>
      </c>
      <c r="AC81" s="16" t="e" cm="1">
        <f t="array" aca="1" ref="AC81" ca="1">IF(AND(Z81=0,Y81&gt;0, AA81&gt;0),INDIRECT(ADDRESS(MOD(ROW(Y81)-1,1500)+1,AA81,1,1,"rand_C")),IF(ISBLANK(AA81),-1,0))</f>
        <v>#VALUE!</v>
      </c>
      <c r="AD81" s="16">
        <f t="shared" si="41"/>
        <v>0</v>
      </c>
      <c r="AE81" s="16" t="s">
        <v>5078</v>
      </c>
      <c r="AF81" s="16">
        <v>0</v>
      </c>
      <c r="AG81" s="16" t="s">
        <v>5024</v>
      </c>
      <c r="AH81" s="16">
        <f t="shared" si="42"/>
        <v>-1</v>
      </c>
      <c r="AI81" s="16">
        <v>0</v>
      </c>
      <c r="AJ81" s="16">
        <v>-1</v>
      </c>
      <c r="AK81" s="16">
        <f t="shared" ref="AK81:AK82" si="69">IF(AI81=1,AJ81,-1)</f>
        <v>-1</v>
      </c>
      <c r="AL81" s="16">
        <v>0</v>
      </c>
      <c r="AM81" s="16">
        <f t="shared" si="44"/>
        <v>0</v>
      </c>
      <c r="AN81" s="16">
        <f t="shared" si="45"/>
        <v>0</v>
      </c>
      <c r="AO81" s="16">
        <v>-1</v>
      </c>
      <c r="AP81" s="16">
        <v>0</v>
      </c>
      <c r="AQ81" s="16">
        <v>0</v>
      </c>
      <c r="AR81" s="16" t="s">
        <v>5025</v>
      </c>
    </row>
    <row r="82" spans="1:44" x14ac:dyDescent="0.2">
      <c r="A82" s="16" t="s">
        <v>1187</v>
      </c>
      <c r="B82" s="4" t="str">
        <f>VLOOKUP(A82, PaperMeta!A$1:O$750, 6,FALSE)</f>
        <v>It’s all relative: Reward-induced cognitive control modulation depends on context.</v>
      </c>
      <c r="C82" s="15">
        <f>VLOOKUP(A82, PaperMeta!A$1:O$750, 2,FALSE)</f>
        <v>1</v>
      </c>
      <c r="D82" s="16">
        <v>1</v>
      </c>
      <c r="E82" s="20" t="s">
        <v>5079</v>
      </c>
      <c r="F82" s="16">
        <f>VLOOKUP($A82, ResearchPaper!$A$1:$L$750,11,FALSE)</f>
        <v>1</v>
      </c>
      <c r="G82" s="16">
        <f>VLOOKUP($A82, ResearchPaper!$A$1:$L$750,11,FALSE)</f>
        <v>1</v>
      </c>
      <c r="H82" s="16" t="s">
        <v>5022</v>
      </c>
      <c r="I82" s="16">
        <v>2</v>
      </c>
      <c r="J82" s="16">
        <v>2</v>
      </c>
      <c r="K82" s="16">
        <v>1</v>
      </c>
      <c r="L82" s="16">
        <f t="shared" si="37"/>
        <v>1</v>
      </c>
      <c r="M82" s="16" t="s">
        <v>5023</v>
      </c>
      <c r="N82" s="16">
        <f t="shared" si="38"/>
        <v>1</v>
      </c>
      <c r="O82" s="16">
        <v>0</v>
      </c>
      <c r="P82" s="16">
        <v>0</v>
      </c>
      <c r="Q82" s="16">
        <v>0</v>
      </c>
      <c r="R82" s="16" cm="1">
        <f t="array" aca="1" ref="R82" ca="1">IF(P82&gt;0,INDIRECT(ADDRESS(MOD(ROW(O82)-1,1500)+1,P82,1,1,"rand_B")),IF(ISBLANK(P82),-1,0))</f>
        <v>0</v>
      </c>
      <c r="S82" s="16" cm="1">
        <f t="array" aca="1" ref="S82" ca="1">IF(AND(P82=0,O82&gt;0,Q82&gt;0),INDIRECT(ADDRESS(MOD(ROW(O82)-1,1500)+1,Q82,1,1,"rand_B")),IF(ISBLANK(Q82),-1,0))</f>
        <v>0</v>
      </c>
      <c r="T82" s="16">
        <f t="shared" si="39"/>
        <v>-1</v>
      </c>
      <c r="U82" s="16" t="s">
        <v>5024</v>
      </c>
      <c r="V82" s="16">
        <v>-1</v>
      </c>
      <c r="W82" s="16" t="s">
        <v>5024</v>
      </c>
      <c r="X82" s="16">
        <f t="shared" si="40"/>
        <v>-1</v>
      </c>
      <c r="Y82" s="16">
        <f t="shared" si="68"/>
        <v>1</v>
      </c>
      <c r="Z82" s="16">
        <v>0</v>
      </c>
      <c r="AA82" s="16">
        <v>1</v>
      </c>
      <c r="AB82" s="16" cm="1">
        <f t="array" aca="1" ref="AB82" ca="1">IF(Z82&gt;0,INDIRECT(ADDRESS(MOD(ROW(Y82)-1,1500)+1,Z82,1,1,"rand_C")),IF(ISBLANK(Z82),-1,0))</f>
        <v>0</v>
      </c>
      <c r="AC82" s="16" t="e" cm="1">
        <f t="array" aca="1" ref="AC82" ca="1">IF(AND(Z82=0,Y82&gt;0, AA82&gt;0),INDIRECT(ADDRESS(MOD(ROW(Y82)-1,1500)+1,AA82,1,1,"rand_C")),IF(ISBLANK(AA82),-1,0))</f>
        <v>#VALUE!</v>
      </c>
      <c r="AD82" s="16">
        <f t="shared" si="41"/>
        <v>0</v>
      </c>
      <c r="AE82" s="16">
        <v>1</v>
      </c>
      <c r="AF82" s="16">
        <v>0</v>
      </c>
      <c r="AG82" s="16" t="s">
        <v>5024</v>
      </c>
      <c r="AH82" s="16">
        <f t="shared" si="42"/>
        <v>-1</v>
      </c>
      <c r="AI82" s="16">
        <v>-1</v>
      </c>
      <c r="AJ82" s="16">
        <v>-1</v>
      </c>
      <c r="AK82" s="16">
        <f t="shared" si="69"/>
        <v>-1</v>
      </c>
      <c r="AL82" s="16">
        <v>-1</v>
      </c>
      <c r="AM82" s="16">
        <f t="shared" ref="AM82" si="70">IF(AND(NOT(ISBLANK(AI82)),AI82=0),AL82,-1)</f>
        <v>-1</v>
      </c>
      <c r="AN82" s="16">
        <f t="shared" si="45"/>
        <v>0</v>
      </c>
      <c r="AO82" s="16">
        <v>-1</v>
      </c>
      <c r="AP82" s="16">
        <v>0</v>
      </c>
      <c r="AQ82" s="16">
        <v>0</v>
      </c>
      <c r="AR82" s="16" t="s">
        <v>5025</v>
      </c>
    </row>
    <row r="83" spans="1:44" x14ac:dyDescent="0.2">
      <c r="A83" s="16" t="s">
        <v>1187</v>
      </c>
      <c r="B83" s="4" t="str">
        <f>VLOOKUP(A83, PaperMeta!A$1:O$750, 6,FALSE)</f>
        <v>It’s all relative: Reward-induced cognitive control modulation depends on context.</v>
      </c>
      <c r="C83" s="15">
        <f>VLOOKUP(A83, PaperMeta!A$1:O$750, 2,FALSE)</f>
        <v>1</v>
      </c>
      <c r="D83" s="16">
        <v>2</v>
      </c>
      <c r="E83" s="20" t="s">
        <v>5079</v>
      </c>
      <c r="F83" s="16">
        <f>VLOOKUP($A83, ResearchPaper!$A$1:$L$750,11,FALSE)</f>
        <v>1</v>
      </c>
      <c r="G83" s="16">
        <f>VLOOKUP($A83, ResearchPaper!$A$1:$L$750,11,FALSE)</f>
        <v>1</v>
      </c>
      <c r="H83" s="16" t="s">
        <v>5022</v>
      </c>
      <c r="I83" s="16">
        <v>2</v>
      </c>
      <c r="J83" s="16">
        <v>2</v>
      </c>
      <c r="K83" s="16">
        <v>1</v>
      </c>
      <c r="L83" s="16">
        <f t="shared" si="37"/>
        <v>1</v>
      </c>
      <c r="M83" s="16" t="s">
        <v>5023</v>
      </c>
      <c r="N83" s="16">
        <f t="shared" si="38"/>
        <v>1</v>
      </c>
      <c r="O83" s="16">
        <v>0</v>
      </c>
      <c r="P83" s="16">
        <v>0</v>
      </c>
      <c r="Q83" s="16">
        <v>0</v>
      </c>
      <c r="R83" s="16" cm="1">
        <f t="array" aca="1" ref="R83" ca="1">IF(P83&gt;0,INDIRECT(ADDRESS(MOD(ROW(O83)-1,1500)+1,P83,1,1,"rand_B")),IF(ISBLANK(P83),-1,0))</f>
        <v>0</v>
      </c>
      <c r="S83" s="16" cm="1">
        <f t="array" aca="1" ref="S83" ca="1">IF(AND(P83=0,O83&gt;0,Q83&gt;0),INDIRECT(ADDRESS(MOD(ROW(O83)-1,1500)+1,Q83,1,1,"rand_B")),IF(ISBLANK(Q83),-1,0))</f>
        <v>0</v>
      </c>
      <c r="T83" s="16">
        <f t="shared" si="39"/>
        <v>-1</v>
      </c>
      <c r="U83" s="16" t="s">
        <v>5024</v>
      </c>
      <c r="V83" s="16">
        <v>-1</v>
      </c>
      <c r="W83" s="16" t="s">
        <v>5024</v>
      </c>
      <c r="X83" s="16">
        <f t="shared" si="40"/>
        <v>-1</v>
      </c>
      <c r="Y83" s="16">
        <f t="shared" si="68"/>
        <v>1</v>
      </c>
      <c r="Z83" s="16">
        <v>0</v>
      </c>
      <c r="AA83" s="16">
        <v>1</v>
      </c>
      <c r="AB83" s="16" cm="1">
        <f t="array" aca="1" ref="AB83" ca="1">IF(Z83&gt;0,INDIRECT(ADDRESS(MOD(ROW(Y83)-1,1500)+1,Z83,1,1,"rand_C")),IF(ISBLANK(Z83),-1,0))</f>
        <v>0</v>
      </c>
      <c r="AC83" s="16" t="e" cm="1">
        <f t="array" aca="1" ref="AC83" ca="1">IF(AND(Z83=0,Y83&gt;0, AA83&gt;0),INDIRECT(ADDRESS(MOD(ROW(Y83)-1,1500)+1,AA83,1,1,"rand_C")),IF(ISBLANK(AA83),-1,0))</f>
        <v>#VALUE!</v>
      </c>
      <c r="AD83" s="16">
        <f t="shared" si="41"/>
        <v>0</v>
      </c>
      <c r="AE83" s="16">
        <v>1</v>
      </c>
      <c r="AF83" s="16">
        <v>0</v>
      </c>
      <c r="AG83" s="16" t="s">
        <v>5024</v>
      </c>
      <c r="AH83" s="16">
        <f t="shared" si="42"/>
        <v>-1</v>
      </c>
      <c r="AI83" s="16">
        <v>-1</v>
      </c>
      <c r="AJ83" s="16">
        <v>-1</v>
      </c>
      <c r="AK83" s="16">
        <f t="shared" ref="AK83" si="71">IF(AI83=1,AJ83,-1)</f>
        <v>-1</v>
      </c>
      <c r="AL83" s="16">
        <v>-1</v>
      </c>
      <c r="AM83" s="16">
        <f t="shared" ref="AM83" si="72">IF(AND(NOT(ISBLANK(AI83)),AI83=0),AL83,-1)</f>
        <v>-1</v>
      </c>
      <c r="AN83" s="16">
        <f t="shared" si="45"/>
        <v>0</v>
      </c>
      <c r="AO83" s="16">
        <v>-1</v>
      </c>
      <c r="AP83" s="16">
        <v>0</v>
      </c>
      <c r="AQ83" s="16">
        <v>0</v>
      </c>
      <c r="AR83" s="16" t="s">
        <v>5025</v>
      </c>
    </row>
    <row r="84" spans="1:44" x14ac:dyDescent="0.2">
      <c r="A84" s="16" t="s">
        <v>1190</v>
      </c>
      <c r="B84" s="4" t="str">
        <f>VLOOKUP(A84, PaperMeta!A$1:O$750, 6,FALSE)</f>
        <v>Linking metacognition and mindreading: Evidence from autism and dual-task investigations.</v>
      </c>
      <c r="C84" s="15">
        <f>VLOOKUP(A84, PaperMeta!A$1:O$750, 2,FALSE)</f>
        <v>1</v>
      </c>
      <c r="D84" s="16">
        <v>1</v>
      </c>
      <c r="E84" s="20" t="s">
        <v>5080</v>
      </c>
      <c r="F84" s="16">
        <f>VLOOKUP($A84, ResearchPaper!$A$1:$L$750,11,FALSE)</f>
        <v>1</v>
      </c>
      <c r="G84" s="16">
        <f>VLOOKUP($A84, ResearchPaper!$A$1:$L$750,11,FALSE)</f>
        <v>1</v>
      </c>
      <c r="H84" s="16" t="s">
        <v>5022</v>
      </c>
      <c r="I84" s="16">
        <v>2</v>
      </c>
      <c r="J84" s="16">
        <v>2</v>
      </c>
      <c r="K84" s="16">
        <v>1</v>
      </c>
      <c r="L84" s="16">
        <f t="shared" si="37"/>
        <v>1</v>
      </c>
      <c r="M84" s="16" t="s">
        <v>5023</v>
      </c>
      <c r="N84" s="16">
        <f t="shared" si="38"/>
        <v>1</v>
      </c>
      <c r="O84" s="16">
        <v>0</v>
      </c>
      <c r="P84" s="16">
        <v>0</v>
      </c>
      <c r="Q84" s="16">
        <v>0</v>
      </c>
      <c r="R84" s="16" cm="1">
        <f t="array" aca="1" ref="R84" ca="1">IF(P84&gt;0,INDIRECT(ADDRESS(MOD(ROW(O84)-1,1500)+1,P84,1,1,"rand_B")),IF(ISBLANK(P84),-1,0))</f>
        <v>0</v>
      </c>
      <c r="S84" s="16" cm="1">
        <f t="array" aca="1" ref="S84" ca="1">IF(AND(P84=0,O84&gt;0,Q84&gt;0),INDIRECT(ADDRESS(MOD(ROW(O84)-1,1500)+1,Q84,1,1,"rand_B")),IF(ISBLANK(Q84),-1,0))</f>
        <v>0</v>
      </c>
      <c r="T84" s="16">
        <f t="shared" si="39"/>
        <v>-1</v>
      </c>
      <c r="U84" s="16" t="s">
        <v>5024</v>
      </c>
      <c r="V84" s="16">
        <v>-1</v>
      </c>
      <c r="W84" s="16" t="s">
        <v>5024</v>
      </c>
      <c r="X84" s="16">
        <f t="shared" si="40"/>
        <v>-1</v>
      </c>
      <c r="Y84" s="16">
        <f t="shared" si="68"/>
        <v>1</v>
      </c>
      <c r="Z84" s="16">
        <v>1</v>
      </c>
      <c r="AA84" s="16">
        <v>0</v>
      </c>
      <c r="AB84" s="16" t="e" cm="1">
        <f t="array" aca="1" ref="AB84" ca="1">IF(Z84&gt;0,INDIRECT(ADDRESS(MOD(ROW(Y84)-1,1500)+1,Z84,1,1,"rand_C")),IF(ISBLANK(Z84),-1,0))</f>
        <v>#VALUE!</v>
      </c>
      <c r="AC84" s="16" cm="1">
        <f t="array" aca="1" ref="AC84" ca="1">IF(AND(Z84=0,Y84&gt;0, AA84&gt;0),INDIRECT(ADDRESS(MOD(ROW(Y84)-1,1500)+1,AA84,1,1,"rand_C")),IF(ISBLANK(AA84),-1,0))</f>
        <v>0</v>
      </c>
      <c r="AD84" s="16">
        <f t="shared" si="41"/>
        <v>1</v>
      </c>
      <c r="AE84" s="16">
        <v>1</v>
      </c>
      <c r="AF84" s="16">
        <v>1</v>
      </c>
      <c r="AG84" s="16" t="s">
        <v>5023</v>
      </c>
      <c r="AH84" s="16">
        <f t="shared" si="42"/>
        <v>1</v>
      </c>
      <c r="AI84" s="16">
        <v>-1</v>
      </c>
      <c r="AJ84" s="16">
        <v>-1</v>
      </c>
      <c r="AK84" s="16">
        <f t="shared" ref="AK84" si="73">IF(AI84=1,AJ84,-1)</f>
        <v>-1</v>
      </c>
      <c r="AL84" s="16">
        <v>-1</v>
      </c>
      <c r="AM84" s="16">
        <f t="shared" si="44"/>
        <v>-1</v>
      </c>
      <c r="AN84" s="16">
        <f t="shared" si="45"/>
        <v>0</v>
      </c>
      <c r="AO84" s="16">
        <v>-1</v>
      </c>
      <c r="AP84" s="16">
        <v>0</v>
      </c>
      <c r="AQ84" s="16">
        <v>0</v>
      </c>
      <c r="AR84" s="16" t="s">
        <v>5025</v>
      </c>
    </row>
    <row r="85" spans="1:44" x14ac:dyDescent="0.2">
      <c r="A85" s="16" t="s">
        <v>1190</v>
      </c>
      <c r="B85" s="4" t="str">
        <f>VLOOKUP(A85, PaperMeta!A$1:O$750, 6,FALSE)</f>
        <v>Linking metacognition and mindreading: Evidence from autism and dual-task investigations.</v>
      </c>
      <c r="C85" s="15">
        <f>VLOOKUP(A85, PaperMeta!A$1:O$750, 2,FALSE)</f>
        <v>1</v>
      </c>
      <c r="D85" s="16">
        <v>2</v>
      </c>
      <c r="E85" s="20" t="s">
        <v>5080</v>
      </c>
      <c r="F85" s="16">
        <f>VLOOKUP($A85, ResearchPaper!$A$1:$L$750,11,FALSE)</f>
        <v>1</v>
      </c>
      <c r="G85" s="16">
        <f>VLOOKUP($A85, ResearchPaper!$A$1:$L$750,11,FALSE)</f>
        <v>1</v>
      </c>
      <c r="H85" s="16" t="s">
        <v>5022</v>
      </c>
      <c r="I85" s="16">
        <v>2</v>
      </c>
      <c r="J85" s="16">
        <v>2</v>
      </c>
      <c r="K85" s="16">
        <v>1</v>
      </c>
      <c r="L85" s="16">
        <f t="shared" ref="L85:L86" si="74">IF(ISBLANK(I85),-1,INT(I85&gt;1))</f>
        <v>1</v>
      </c>
      <c r="M85" s="16" t="s">
        <v>5023</v>
      </c>
      <c r="N85" s="16">
        <f t="shared" si="38"/>
        <v>1</v>
      </c>
      <c r="O85" s="16">
        <v>0</v>
      </c>
      <c r="P85" s="16">
        <v>0</v>
      </c>
      <c r="Q85" s="16">
        <v>0</v>
      </c>
      <c r="R85" s="16" cm="1">
        <f t="array" aca="1" ref="R85" ca="1">IF(P85&gt;0,INDIRECT(ADDRESS(MOD(ROW(O85)-1,1500)+1,P85,1,1,"rand_B")),IF(ISBLANK(P85),-1,0))</f>
        <v>0</v>
      </c>
      <c r="S85" s="16" cm="1">
        <f t="array" aca="1" ref="S85" ca="1">IF(AND(P85=0,O85&gt;0,Q85&gt;0),INDIRECT(ADDRESS(MOD(ROW(O85)-1,1500)+1,Q85,1,1,"rand_B")),IF(ISBLANK(Q85),-1,0))</f>
        <v>0</v>
      </c>
      <c r="T85" s="16">
        <f t="shared" si="39"/>
        <v>-1</v>
      </c>
      <c r="U85" s="16" t="s">
        <v>5024</v>
      </c>
      <c r="V85" s="16">
        <v>-1</v>
      </c>
      <c r="W85" s="16" t="s">
        <v>5024</v>
      </c>
      <c r="X85" s="16">
        <f t="shared" si="40"/>
        <v>-1</v>
      </c>
      <c r="Y85" s="16">
        <f t="shared" si="68"/>
        <v>1</v>
      </c>
      <c r="Z85" s="16">
        <v>1</v>
      </c>
      <c r="AA85" s="16">
        <v>0</v>
      </c>
      <c r="AB85" s="16" t="e" cm="1">
        <f t="array" aca="1" ref="AB85" ca="1">IF(Z85&gt;0,INDIRECT(ADDRESS(MOD(ROW(Y85)-1,1500)+1,Z85,1,1,"rand_C")),IF(ISBLANK(Z85),-1,0))</f>
        <v>#VALUE!</v>
      </c>
      <c r="AC85" s="16" cm="1">
        <f t="array" aca="1" ref="AC85" ca="1">IF(AND(Z85=0,Y85&gt;0, AA85&gt;0),INDIRECT(ADDRESS(MOD(ROW(Y85)-1,1500)+1,AA85,1,1,"rand_C")),IF(ISBLANK(AA85),-1,0))</f>
        <v>0</v>
      </c>
      <c r="AD85" s="16">
        <f t="shared" si="41"/>
        <v>1</v>
      </c>
      <c r="AE85" s="16">
        <v>1</v>
      </c>
      <c r="AF85" s="16">
        <v>1</v>
      </c>
      <c r="AG85" s="16" t="s">
        <v>5023</v>
      </c>
      <c r="AH85" s="16">
        <f t="shared" si="42"/>
        <v>1</v>
      </c>
      <c r="AI85" s="16">
        <v>-1</v>
      </c>
      <c r="AJ85" s="16">
        <v>-1</v>
      </c>
      <c r="AK85" s="16">
        <f t="shared" ref="AK85" si="75">IF(AI85=1,AJ85,-1)</f>
        <v>-1</v>
      </c>
      <c r="AL85" s="16">
        <v>-1</v>
      </c>
      <c r="AM85" s="16">
        <f t="shared" si="44"/>
        <v>-1</v>
      </c>
      <c r="AN85" s="16">
        <f t="shared" si="45"/>
        <v>0</v>
      </c>
      <c r="AO85" s="16">
        <v>-1</v>
      </c>
      <c r="AP85" s="16">
        <v>0</v>
      </c>
      <c r="AQ85" s="16">
        <v>0</v>
      </c>
      <c r="AR85" s="16" t="s">
        <v>5025</v>
      </c>
    </row>
    <row r="86" spans="1:44" x14ac:dyDescent="0.2">
      <c r="A86" s="16" t="s">
        <v>1190</v>
      </c>
      <c r="B86" s="4" t="str">
        <f>VLOOKUP(A86, PaperMeta!A$1:O$750, 6,FALSE)</f>
        <v>Linking metacognition and mindreading: Evidence from autism and dual-task investigations.</v>
      </c>
      <c r="C86" s="15">
        <f>VLOOKUP(A86, PaperMeta!A$1:O$750, 2,FALSE)</f>
        <v>1</v>
      </c>
      <c r="D86" s="16">
        <v>3</v>
      </c>
      <c r="E86" s="20" t="s">
        <v>5080</v>
      </c>
      <c r="F86" s="16">
        <f>VLOOKUP($A86, ResearchPaper!$A$1:$L$750,11,FALSE)</f>
        <v>1</v>
      </c>
      <c r="G86" s="16">
        <f>VLOOKUP($A86, ResearchPaper!$A$1:$L$750,11,FALSE)</f>
        <v>1</v>
      </c>
      <c r="H86" s="16">
        <v>4</v>
      </c>
      <c r="I86" s="16">
        <v>1</v>
      </c>
      <c r="J86" s="16">
        <v>4</v>
      </c>
      <c r="K86" s="16">
        <v>1</v>
      </c>
      <c r="L86" s="16">
        <f t="shared" si="74"/>
        <v>0</v>
      </c>
      <c r="M86" s="16" t="s">
        <v>5023</v>
      </c>
      <c r="N86" s="16">
        <f t="shared" si="38"/>
        <v>-1</v>
      </c>
      <c r="O86" s="16">
        <v>1</v>
      </c>
      <c r="P86" s="16">
        <v>1</v>
      </c>
      <c r="Q86" s="16">
        <v>0</v>
      </c>
      <c r="R86" s="16" t="e" cm="1">
        <f t="array" aca="1" ref="R86" ca="1">IF(P86&gt;0,INDIRECT(ADDRESS(MOD(ROW(O86)-1,1500)+1,P86,1,1,"rand_B")),IF(ISBLANK(P86),-1,0))</f>
        <v>#VALUE!</v>
      </c>
      <c r="S86" s="16" cm="1">
        <f t="array" aca="1" ref="S86" ca="1">IF(AND(P86=0,O86&gt;0,Q86&gt;0),INDIRECT(ADDRESS(MOD(ROW(O86)-1,1500)+1,Q86,1,1,"rand_B")),IF(ISBLANK(Q86),-1,0))</f>
        <v>0</v>
      </c>
      <c r="T86" s="16">
        <f t="shared" si="39"/>
        <v>1</v>
      </c>
      <c r="U86" s="16">
        <v>1</v>
      </c>
      <c r="V86" s="16">
        <v>1</v>
      </c>
      <c r="W86" s="16" t="s">
        <v>5023</v>
      </c>
      <c r="X86" s="16">
        <f>IF(T86=1, V86, -1)</f>
        <v>1</v>
      </c>
      <c r="Y86" s="16">
        <f t="shared" si="68"/>
        <v>0</v>
      </c>
      <c r="Z86" s="16">
        <v>0</v>
      </c>
      <c r="AA86" s="16">
        <v>0</v>
      </c>
      <c r="AB86" s="16" cm="1">
        <f t="array" aca="1" ref="AB86" ca="1">IF(Z86&gt;0,INDIRECT(ADDRESS(MOD(ROW(Y86)-1,1500)+1,Z86,1,1,"rand_C")),IF(ISBLANK(Z86),-1,0))</f>
        <v>0</v>
      </c>
      <c r="AC86" s="16" cm="1">
        <f t="array" aca="1" ref="AC86" ca="1">IF(AND(Z86=0,Y86&gt;0, AA86&gt;0),INDIRECT(ADDRESS(MOD(ROW(Y86)-1,1500)+1,AA86,1,1,"rand_C")),IF(ISBLANK(AA86),-1,0))</f>
        <v>0</v>
      </c>
      <c r="AD86" s="16">
        <f t="shared" si="41"/>
        <v>-1</v>
      </c>
      <c r="AE86" s="16" t="s">
        <v>5024</v>
      </c>
      <c r="AF86" s="16">
        <v>-1</v>
      </c>
      <c r="AG86" s="16" t="s">
        <v>5024</v>
      </c>
      <c r="AH86" s="16">
        <f t="shared" si="42"/>
        <v>-1</v>
      </c>
      <c r="AI86" s="16">
        <v>-1</v>
      </c>
      <c r="AJ86" s="16">
        <v>-1</v>
      </c>
      <c r="AK86" s="16">
        <f t="shared" ref="AK86:AK88" si="76">IF(AI86=1,AJ86,-1)</f>
        <v>-1</v>
      </c>
      <c r="AL86" s="16">
        <v>-1</v>
      </c>
      <c r="AM86" s="16">
        <f t="shared" si="44"/>
        <v>-1</v>
      </c>
      <c r="AN86" s="16">
        <f t="shared" si="45"/>
        <v>0</v>
      </c>
      <c r="AO86" s="16">
        <v>-1</v>
      </c>
      <c r="AP86" s="16">
        <v>0</v>
      </c>
      <c r="AQ86" s="16">
        <v>0</v>
      </c>
      <c r="AR86" s="16" t="s">
        <v>5025</v>
      </c>
    </row>
    <row r="87" spans="1:44" x14ac:dyDescent="0.2">
      <c r="A87" s="16" t="s">
        <v>1190</v>
      </c>
      <c r="B87" s="4" t="str">
        <f>VLOOKUP(A87, PaperMeta!A$1:O$750, 6,FALSE)</f>
        <v>Linking metacognition and mindreading: Evidence from autism and dual-task investigations.</v>
      </c>
      <c r="C87" s="15">
        <f>VLOOKUP(A87, PaperMeta!A$1:O$750, 2,FALSE)</f>
        <v>1</v>
      </c>
      <c r="D87" s="16">
        <v>3</v>
      </c>
      <c r="E87" s="20" t="s">
        <v>5081</v>
      </c>
      <c r="F87" s="16">
        <f>VLOOKUP($A87, ResearchPaper!$A$1:$L$750,11,FALSE)</f>
        <v>1</v>
      </c>
      <c r="G87" s="16">
        <f>VLOOKUP($A87, ResearchPaper!$A$1:$L$750,11,FALSE)</f>
        <v>1</v>
      </c>
      <c r="H87" s="16">
        <v>4</v>
      </c>
      <c r="I87" s="16">
        <v>1</v>
      </c>
      <c r="J87" s="16">
        <v>4</v>
      </c>
      <c r="K87" s="16">
        <v>1</v>
      </c>
      <c r="L87" s="16">
        <f t="shared" ref="L87" si="77">IF(ISBLANK(I87),-1,INT(I87&gt;1))</f>
        <v>0</v>
      </c>
      <c r="M87" s="16" t="s">
        <v>5023</v>
      </c>
      <c r="N87" s="16">
        <f t="shared" si="38"/>
        <v>-1</v>
      </c>
      <c r="O87" s="16">
        <v>1</v>
      </c>
      <c r="P87" s="16">
        <v>0</v>
      </c>
      <c r="Q87" s="16">
        <v>1</v>
      </c>
      <c r="R87" s="16" cm="1">
        <f t="array" aca="1" ref="R87" ca="1">IF(P87&gt;0,INDIRECT(ADDRESS(MOD(ROW(O87)-1,1500)+1,P87,1,1,"rand_B")),IF(ISBLANK(P87),-1,0))</f>
        <v>0</v>
      </c>
      <c r="S87" s="16" t="e" cm="1">
        <f t="array" aca="1" ref="S87" ca="1">IF(AND(P87=0,O87&gt;0,Q87&gt;0),INDIRECT(ADDRESS(MOD(ROW(O87)-1,1500)+1,Q87,1,1,"rand_B")),IF(ISBLANK(Q87),-1,0))</f>
        <v>#VALUE!</v>
      </c>
      <c r="T87" s="16">
        <f t="shared" si="39"/>
        <v>0</v>
      </c>
      <c r="U87" s="16">
        <v>1</v>
      </c>
      <c r="V87" s="16">
        <v>0</v>
      </c>
      <c r="W87" s="16" t="s">
        <v>5024</v>
      </c>
      <c r="X87" s="16">
        <f>IF(T87=1, V87, -1)</f>
        <v>-1</v>
      </c>
      <c r="Y87" s="16">
        <f t="shared" si="68"/>
        <v>0</v>
      </c>
      <c r="Z87" s="16">
        <v>0</v>
      </c>
      <c r="AA87" s="16">
        <v>0</v>
      </c>
      <c r="AB87" s="16" cm="1">
        <f t="array" aca="1" ref="AB87" ca="1">IF(Z87&gt;0,INDIRECT(ADDRESS(MOD(ROW(Y87)-1,1500)+1,Z87,1,1,"rand_C")),IF(ISBLANK(Z87),-1,0))</f>
        <v>0</v>
      </c>
      <c r="AC87" s="16" cm="1">
        <f t="array" aca="1" ref="AC87" ca="1">IF(AND(Z87=0,Y87&gt;0, AA87&gt;0),INDIRECT(ADDRESS(MOD(ROW(Y87)-1,1500)+1,AA87,1,1,"rand_C")),IF(ISBLANK(AA87),-1,0))</f>
        <v>0</v>
      </c>
      <c r="AD87" s="16">
        <f t="shared" si="41"/>
        <v>-1</v>
      </c>
      <c r="AE87" s="16" t="s">
        <v>5024</v>
      </c>
      <c r="AF87" s="16">
        <v>-1</v>
      </c>
      <c r="AG87" s="16" t="s">
        <v>5024</v>
      </c>
      <c r="AH87" s="16">
        <f t="shared" si="42"/>
        <v>-1</v>
      </c>
      <c r="AI87" s="16">
        <v>-1</v>
      </c>
      <c r="AJ87" s="16">
        <v>-1</v>
      </c>
      <c r="AK87" s="16">
        <f t="shared" si="76"/>
        <v>-1</v>
      </c>
      <c r="AL87" s="16">
        <v>-1</v>
      </c>
      <c r="AM87" s="16">
        <f t="shared" si="44"/>
        <v>-1</v>
      </c>
      <c r="AN87" s="16">
        <f t="shared" si="45"/>
        <v>0</v>
      </c>
      <c r="AO87" s="16">
        <v>-1</v>
      </c>
      <c r="AP87" s="16">
        <v>0</v>
      </c>
      <c r="AQ87" s="16">
        <v>0</v>
      </c>
      <c r="AR87" s="16" t="s">
        <v>5025</v>
      </c>
    </row>
    <row r="88" spans="1:44" x14ac:dyDescent="0.2">
      <c r="A88" s="16" t="s">
        <v>1190</v>
      </c>
      <c r="B88" s="4" t="str">
        <f>VLOOKUP(A88, PaperMeta!A$1:O$750, 6,FALSE)</f>
        <v>Linking metacognition and mindreading: Evidence from autism and dual-task investigations.</v>
      </c>
      <c r="C88" s="15">
        <f>VLOOKUP(A88, PaperMeta!A$1:O$750, 2,FALSE)</f>
        <v>1</v>
      </c>
      <c r="D88" s="16">
        <v>3</v>
      </c>
      <c r="E88" s="20" t="s">
        <v>5082</v>
      </c>
      <c r="F88" s="16">
        <f>VLOOKUP($A88, ResearchPaper!$A$1:$L$750,11,FALSE)</f>
        <v>1</v>
      </c>
      <c r="G88" s="16">
        <f>VLOOKUP($A88, ResearchPaper!$A$1:$L$750,11,FALSE)</f>
        <v>1</v>
      </c>
      <c r="H88" s="16">
        <v>4</v>
      </c>
      <c r="I88" s="16">
        <v>1</v>
      </c>
      <c r="J88" s="16">
        <v>4</v>
      </c>
      <c r="K88" s="16">
        <v>1</v>
      </c>
      <c r="L88" s="16">
        <f>IF(ISBLANK(I88),-1,INT(I88&gt;1))</f>
        <v>0</v>
      </c>
      <c r="M88" s="16" t="s">
        <v>5023</v>
      </c>
      <c r="N88" s="16">
        <f t="shared" si="38"/>
        <v>-1</v>
      </c>
      <c r="O88" s="16">
        <v>1</v>
      </c>
      <c r="P88" s="16">
        <v>0</v>
      </c>
      <c r="Q88" s="16">
        <v>1</v>
      </c>
      <c r="R88" s="16" cm="1">
        <f t="array" aca="1" ref="R88" ca="1">IF(P88&gt;0,INDIRECT(ADDRESS(MOD(ROW(O88)-1,1500)+1,P88,1,1,"rand_B")),IF(ISBLANK(P88),-1,0))</f>
        <v>0</v>
      </c>
      <c r="S88" s="16" t="e" cm="1">
        <f t="array" aca="1" ref="S88" ca="1">IF(AND(P88=0,O88&gt;0,Q88&gt;0),INDIRECT(ADDRESS(MOD(ROW(O88)-1,1500)+1,Q88,1,1,"rand_B")),IF(ISBLANK(Q88),-1,0))</f>
        <v>#VALUE!</v>
      </c>
      <c r="T88" s="16">
        <f t="shared" si="39"/>
        <v>0</v>
      </c>
      <c r="U88" s="16">
        <v>1</v>
      </c>
      <c r="V88" s="16">
        <v>0</v>
      </c>
      <c r="W88" s="16" t="s">
        <v>5024</v>
      </c>
      <c r="X88" s="16">
        <f t="shared" si="40"/>
        <v>-1</v>
      </c>
      <c r="Y88" s="16">
        <f t="shared" si="68"/>
        <v>0</v>
      </c>
      <c r="Z88" s="16">
        <v>0</v>
      </c>
      <c r="AA88" s="16">
        <v>0</v>
      </c>
      <c r="AB88" s="16" cm="1">
        <f t="array" aca="1" ref="AB88" ca="1">IF(Z88&gt;0,INDIRECT(ADDRESS(MOD(ROW(Y88)-1,1500)+1,Z88,1,1,"rand_C")),IF(ISBLANK(Z88),-1,0))</f>
        <v>0</v>
      </c>
      <c r="AC88" s="16" cm="1">
        <f t="array" aca="1" ref="AC88" ca="1">IF(AND(Z88=0,Y88&gt;0, AA88&gt;0),INDIRECT(ADDRESS(MOD(ROW(Y88)-1,1500)+1,AA88,1,1,"rand_C")),IF(ISBLANK(AA88),-1,0))</f>
        <v>0</v>
      </c>
      <c r="AD88" s="16">
        <f t="shared" si="41"/>
        <v>-1</v>
      </c>
      <c r="AE88" s="16" t="s">
        <v>5024</v>
      </c>
      <c r="AF88" s="16">
        <v>-1</v>
      </c>
      <c r="AG88" s="16" t="s">
        <v>5024</v>
      </c>
      <c r="AH88" s="16">
        <f t="shared" si="42"/>
        <v>-1</v>
      </c>
      <c r="AI88" s="16">
        <v>-1</v>
      </c>
      <c r="AJ88" s="16">
        <v>-1</v>
      </c>
      <c r="AK88" s="16">
        <f t="shared" si="76"/>
        <v>-1</v>
      </c>
      <c r="AL88" s="16">
        <v>-1</v>
      </c>
      <c r="AM88" s="16">
        <f t="shared" si="44"/>
        <v>-1</v>
      </c>
      <c r="AN88" s="16">
        <f t="shared" si="45"/>
        <v>0</v>
      </c>
      <c r="AO88" s="16">
        <v>-1</v>
      </c>
      <c r="AP88" s="16">
        <v>0</v>
      </c>
      <c r="AQ88" s="16">
        <v>0</v>
      </c>
      <c r="AR88" s="16" t="s">
        <v>5025</v>
      </c>
    </row>
    <row r="89" spans="1:44" x14ac:dyDescent="0.2">
      <c r="A89" s="16" t="s">
        <v>4151</v>
      </c>
      <c r="B89" s="4" t="str">
        <f>VLOOKUP(A89, PaperMeta!A$1:O$750, 6,FALSE)</f>
        <v>Predicting suicidality using a computer adaptive test: Two longitudinal studies of sexual and gender minority youth.</v>
      </c>
      <c r="C89" s="15">
        <f>VLOOKUP(A89, PaperMeta!A$1:O$750, 2,FALSE)</f>
        <v>1</v>
      </c>
      <c r="D89" s="16">
        <v>0</v>
      </c>
      <c r="E89" s="20" t="s">
        <v>5083</v>
      </c>
      <c r="F89" s="16">
        <f>VLOOKUP($A89, ResearchPaper!$A$1:$L$750,11,FALSE)</f>
        <v>1</v>
      </c>
      <c r="G89" s="16">
        <f>VLOOKUP($A89, ResearchPaper!$A$1:$L$750,11,FALSE)</f>
        <v>1</v>
      </c>
      <c r="H89" s="16">
        <v>5</v>
      </c>
      <c r="I89" s="16">
        <v>1</v>
      </c>
      <c r="J89" s="16">
        <v>5</v>
      </c>
      <c r="K89" s="16">
        <v>1</v>
      </c>
      <c r="L89" s="16">
        <f t="shared" si="37"/>
        <v>0</v>
      </c>
      <c r="M89" s="16" t="s">
        <v>5023</v>
      </c>
      <c r="N89" s="16">
        <f t="shared" si="38"/>
        <v>-1</v>
      </c>
      <c r="O89" s="16">
        <v>1</v>
      </c>
      <c r="P89" s="16">
        <v>1</v>
      </c>
      <c r="Q89" s="16">
        <v>0</v>
      </c>
      <c r="R89" s="16" t="e" cm="1">
        <f t="array" aca="1" ref="R89" ca="1">IF(P89&gt;0,INDIRECT(ADDRESS(MOD(ROW(O89)-1,1500)+1,P89,1,1,"rand_B")),IF(ISBLANK(P89),-1,0))</f>
        <v>#VALUE!</v>
      </c>
      <c r="S89" s="16" cm="1">
        <f t="array" aca="1" ref="S89" ca="1">IF(AND(P89=0,O89&gt;0,Q89&gt;0),INDIRECT(ADDRESS(MOD(ROW(O89)-1,1500)+1,Q89,1,1,"rand_B")),IF(ISBLANK(Q89),-1,0))</f>
        <v>0</v>
      </c>
      <c r="T89" s="16">
        <f t="shared" si="39"/>
        <v>1</v>
      </c>
      <c r="U89" s="16">
        <v>1</v>
      </c>
      <c r="V89" s="16">
        <v>1</v>
      </c>
      <c r="W89" s="16" t="s">
        <v>5045</v>
      </c>
      <c r="X89" s="16">
        <f t="shared" si="40"/>
        <v>1</v>
      </c>
      <c r="Y89" s="16">
        <f t="shared" si="68"/>
        <v>0</v>
      </c>
      <c r="Z89" s="16">
        <v>0</v>
      </c>
      <c r="AA89" s="16">
        <v>0</v>
      </c>
      <c r="AB89" s="16" cm="1">
        <f t="array" aca="1" ref="AB89" ca="1">IF(Z89&gt;0,INDIRECT(ADDRESS(MOD(ROW(Y89)-1,1500)+1,Z89,1,1,"rand_C")),IF(ISBLANK(Z89),-1,0))</f>
        <v>0</v>
      </c>
      <c r="AC89" s="16" cm="1">
        <f t="array" aca="1" ref="AC89" ca="1">IF(AND(Z89=0,Y89&gt;0, AA89&gt;0),INDIRECT(ADDRESS(MOD(ROW(Y89)-1,1500)+1,AA89,1,1,"rand_C")),IF(ISBLANK(AA89),-1,0))</f>
        <v>0</v>
      </c>
      <c r="AD89" s="16">
        <f t="shared" si="41"/>
        <v>-1</v>
      </c>
      <c r="AE89" s="16" t="s">
        <v>5024</v>
      </c>
      <c r="AF89" s="16">
        <v>-1</v>
      </c>
      <c r="AG89" s="16" t="s">
        <v>5024</v>
      </c>
      <c r="AH89" s="16">
        <f t="shared" si="42"/>
        <v>-1</v>
      </c>
      <c r="AI89" s="16">
        <v>-1</v>
      </c>
      <c r="AJ89" s="16">
        <v>-1</v>
      </c>
      <c r="AK89" s="16">
        <f t="shared" ref="AK89:AK92" si="78">IF(AI89=1,AJ89,-1)</f>
        <v>-1</v>
      </c>
      <c r="AL89" s="16">
        <v>-1</v>
      </c>
      <c r="AM89" s="16">
        <f t="shared" si="44"/>
        <v>-1</v>
      </c>
      <c r="AN89" s="16">
        <f t="shared" si="45"/>
        <v>0</v>
      </c>
      <c r="AO89" s="16">
        <v>-1</v>
      </c>
      <c r="AP89" s="16">
        <v>0</v>
      </c>
      <c r="AQ89" s="16">
        <v>0</v>
      </c>
      <c r="AR89" s="16" t="s">
        <v>5025</v>
      </c>
    </row>
    <row r="90" spans="1:44" x14ac:dyDescent="0.2">
      <c r="A90" s="16" t="s">
        <v>4151</v>
      </c>
      <c r="B90" s="4" t="str">
        <f>VLOOKUP(A90, PaperMeta!A$1:O$750, 6,FALSE)</f>
        <v>Predicting suicidality using a computer adaptive test: Two longitudinal studies of sexual and gender minority youth.</v>
      </c>
      <c r="C90" s="15">
        <f>VLOOKUP(A90, PaperMeta!A$1:O$750, 2,FALSE)</f>
        <v>1</v>
      </c>
      <c r="D90" s="16">
        <v>0</v>
      </c>
      <c r="E90" s="20" t="s">
        <v>5084</v>
      </c>
      <c r="F90" s="16">
        <f>VLOOKUP($A90, ResearchPaper!$A$1:$L$750,11,FALSE)</f>
        <v>1</v>
      </c>
      <c r="G90" s="16">
        <f>VLOOKUP($A90, ResearchPaper!$A$1:$L$750,11,FALSE)</f>
        <v>1</v>
      </c>
      <c r="H90" s="16">
        <v>3</v>
      </c>
      <c r="I90" s="16">
        <v>1</v>
      </c>
      <c r="J90" s="16">
        <v>3</v>
      </c>
      <c r="K90" s="16">
        <v>1</v>
      </c>
      <c r="L90" s="16">
        <f t="shared" si="37"/>
        <v>0</v>
      </c>
      <c r="M90" s="16" t="s">
        <v>5023</v>
      </c>
      <c r="N90" s="16">
        <f t="shared" si="38"/>
        <v>-1</v>
      </c>
      <c r="O90" s="16">
        <v>1</v>
      </c>
      <c r="P90" s="16">
        <v>1</v>
      </c>
      <c r="Q90" s="16">
        <v>0</v>
      </c>
      <c r="R90" s="16" t="e" cm="1">
        <f t="array" aca="1" ref="R90" ca="1">IF(P90&gt;0,INDIRECT(ADDRESS(MOD(ROW(O90)-1,1500)+1,P90,1,1,"rand_B")),IF(ISBLANK(P90),-1,0))</f>
        <v>#VALUE!</v>
      </c>
      <c r="S90" s="16" cm="1">
        <f t="array" aca="1" ref="S90" ca="1">IF(AND(P90=0,O90&gt;0,Q90&gt;0),INDIRECT(ADDRESS(MOD(ROW(O90)-1,1500)+1,Q90,1,1,"rand_B")),IF(ISBLANK(Q90),-1,0))</f>
        <v>0</v>
      </c>
      <c r="T90" s="16">
        <f t="shared" si="39"/>
        <v>1</v>
      </c>
      <c r="U90" s="16">
        <v>1</v>
      </c>
      <c r="V90" s="16">
        <v>1</v>
      </c>
      <c r="W90" s="16" t="s">
        <v>5045</v>
      </c>
      <c r="X90" s="16">
        <f t="shared" si="40"/>
        <v>1</v>
      </c>
      <c r="Y90" s="16">
        <f t="shared" si="68"/>
        <v>0</v>
      </c>
      <c r="Z90" s="16">
        <v>0</v>
      </c>
      <c r="AA90" s="16">
        <v>0</v>
      </c>
      <c r="AB90" s="16" cm="1">
        <f t="array" aca="1" ref="AB90" ca="1">IF(Z90&gt;0,INDIRECT(ADDRESS(MOD(ROW(Y90)-1,1500)+1,Z90,1,1,"rand_C")),IF(ISBLANK(Z90),-1,0))</f>
        <v>0</v>
      </c>
      <c r="AC90" s="16" cm="1">
        <f t="array" aca="1" ref="AC90" ca="1">IF(AND(Z90=0,Y90&gt;0, AA90&gt;0),INDIRECT(ADDRESS(MOD(ROW(Y90)-1,1500)+1,AA90,1,1,"rand_C")),IF(ISBLANK(AA90),-1,0))</f>
        <v>0</v>
      </c>
      <c r="AD90" s="16">
        <f t="shared" si="41"/>
        <v>-1</v>
      </c>
      <c r="AE90" s="16" t="s">
        <v>5024</v>
      </c>
      <c r="AF90" s="16">
        <v>-1</v>
      </c>
      <c r="AG90" s="16" t="s">
        <v>5024</v>
      </c>
      <c r="AH90" s="16">
        <f t="shared" si="42"/>
        <v>-1</v>
      </c>
      <c r="AI90" s="16">
        <v>-1</v>
      </c>
      <c r="AJ90" s="16">
        <v>-1</v>
      </c>
      <c r="AK90" s="16">
        <f t="shared" si="78"/>
        <v>-1</v>
      </c>
      <c r="AL90" s="16">
        <v>-1</v>
      </c>
      <c r="AM90" s="16">
        <f t="shared" si="44"/>
        <v>-1</v>
      </c>
      <c r="AN90" s="16">
        <f t="shared" si="45"/>
        <v>0</v>
      </c>
      <c r="AO90" s="16">
        <v>-1</v>
      </c>
      <c r="AP90" s="16">
        <v>0</v>
      </c>
      <c r="AQ90" s="16">
        <v>0</v>
      </c>
      <c r="AR90" s="16" t="s">
        <v>5025</v>
      </c>
    </row>
    <row r="91" spans="1:44" x14ac:dyDescent="0.2">
      <c r="A91" s="16" t="s">
        <v>4151</v>
      </c>
      <c r="B91" s="4" t="str">
        <f>VLOOKUP(A91, PaperMeta!A$1:O$750, 6,FALSE)</f>
        <v>Predicting suicidality using a computer adaptive test: Two longitudinal studies of sexual and gender minority youth.</v>
      </c>
      <c r="C91" s="15">
        <f>VLOOKUP(A91, PaperMeta!A$1:O$750, 2,FALSE)</f>
        <v>1</v>
      </c>
      <c r="D91" s="16">
        <v>0</v>
      </c>
      <c r="E91" t="s">
        <v>5086</v>
      </c>
      <c r="F91" s="16">
        <f>VLOOKUP($A91, ResearchPaper!$A$1:$L$750,11,FALSE)</f>
        <v>1</v>
      </c>
      <c r="G91" s="16">
        <f>VLOOKUP($A91, ResearchPaper!$A$1:$L$750,11,FALSE)</f>
        <v>1</v>
      </c>
      <c r="H91" s="16">
        <v>6</v>
      </c>
      <c r="I91" s="16">
        <v>1</v>
      </c>
      <c r="J91" s="16">
        <v>6</v>
      </c>
      <c r="K91" s="16">
        <v>1</v>
      </c>
      <c r="L91" s="16">
        <f t="shared" si="37"/>
        <v>0</v>
      </c>
      <c r="M91" s="16" t="s">
        <v>5023</v>
      </c>
      <c r="N91" s="16">
        <f t="shared" si="38"/>
        <v>-1</v>
      </c>
      <c r="O91" s="16">
        <v>1</v>
      </c>
      <c r="P91" s="16">
        <v>1</v>
      </c>
      <c r="Q91" s="16">
        <v>0</v>
      </c>
      <c r="R91" s="16" t="e" cm="1">
        <f t="array" aca="1" ref="R91" ca="1">IF(P91&gt;0,INDIRECT(ADDRESS(MOD(ROW(O91)-1,1500)+1,P91,1,1,"rand_B")),IF(ISBLANK(P91),-1,0))</f>
        <v>#VALUE!</v>
      </c>
      <c r="S91" s="16" cm="1">
        <f t="array" aca="1" ref="S91" ca="1">IF(AND(P91=0,O91&gt;0,Q91&gt;0),INDIRECT(ADDRESS(MOD(ROW(O91)-1,1500)+1,Q91,1,1,"rand_B")),IF(ISBLANK(Q91),-1,0))</f>
        <v>0</v>
      </c>
      <c r="T91" s="16">
        <f t="shared" si="39"/>
        <v>1</v>
      </c>
      <c r="U91" s="16">
        <v>1</v>
      </c>
      <c r="V91" s="16">
        <v>1</v>
      </c>
      <c r="W91" s="16" t="s">
        <v>5045</v>
      </c>
      <c r="X91" s="16">
        <f t="shared" si="40"/>
        <v>1</v>
      </c>
      <c r="Y91" s="16">
        <f t="shared" si="68"/>
        <v>0</v>
      </c>
      <c r="Z91" s="16">
        <v>0</v>
      </c>
      <c r="AA91" s="16">
        <v>0</v>
      </c>
      <c r="AB91" s="16" cm="1">
        <f t="array" aca="1" ref="AB91" ca="1">IF(Z91&gt;0,INDIRECT(ADDRESS(MOD(ROW(Y91)-1,1500)+1,Z91,1,1,"rand_C")),IF(ISBLANK(Z91),-1,0))</f>
        <v>0</v>
      </c>
      <c r="AC91" s="16" cm="1">
        <f t="array" aca="1" ref="AC91" ca="1">IF(AND(Z91=0,Y91&gt;0, AA91&gt;0),INDIRECT(ADDRESS(MOD(ROW(Y91)-1,1500)+1,AA91,1,1,"rand_C")),IF(ISBLANK(AA91),-1,0))</f>
        <v>0</v>
      </c>
      <c r="AD91" s="16">
        <f t="shared" si="41"/>
        <v>-1</v>
      </c>
      <c r="AE91" s="16" t="s">
        <v>5024</v>
      </c>
      <c r="AF91" s="16">
        <v>-1</v>
      </c>
      <c r="AG91" s="16" t="s">
        <v>5024</v>
      </c>
      <c r="AH91" s="16">
        <f t="shared" si="42"/>
        <v>-1</v>
      </c>
      <c r="AI91" s="16">
        <v>-1</v>
      </c>
      <c r="AJ91" s="16">
        <v>-1</v>
      </c>
      <c r="AK91" s="16">
        <f t="shared" si="78"/>
        <v>-1</v>
      </c>
      <c r="AL91" s="16">
        <v>-1</v>
      </c>
      <c r="AM91" s="16">
        <f t="shared" si="44"/>
        <v>-1</v>
      </c>
      <c r="AN91" s="16">
        <f t="shared" si="45"/>
        <v>0</v>
      </c>
      <c r="AO91" s="16">
        <v>-1</v>
      </c>
      <c r="AP91" s="16">
        <v>0</v>
      </c>
      <c r="AQ91" s="16">
        <v>0</v>
      </c>
      <c r="AR91" s="16" t="s">
        <v>5025</v>
      </c>
    </row>
    <row r="92" spans="1:44" x14ac:dyDescent="0.2">
      <c r="A92" s="16" t="s">
        <v>4151</v>
      </c>
      <c r="B92" s="4" t="str">
        <f>VLOOKUP(A92, PaperMeta!A$1:O$750, 6,FALSE)</f>
        <v>Predicting suicidality using a computer adaptive test: Two longitudinal studies of sexual and gender minority youth.</v>
      </c>
      <c r="C92" s="15">
        <f>VLOOKUP(A92, PaperMeta!A$1:O$750, 2,FALSE)</f>
        <v>1</v>
      </c>
      <c r="D92" s="16">
        <v>0</v>
      </c>
      <c r="E92" s="20" t="s">
        <v>5085</v>
      </c>
      <c r="F92" s="16">
        <f>VLOOKUP($A92, ResearchPaper!$A$1:$L$750,11,FALSE)</f>
        <v>1</v>
      </c>
      <c r="G92" s="16">
        <f>VLOOKUP($A92, ResearchPaper!$A$1:$L$750,11,FALSE)</f>
        <v>1</v>
      </c>
      <c r="H92" s="16">
        <v>3</v>
      </c>
      <c r="I92" s="16">
        <v>1</v>
      </c>
      <c r="J92" s="16">
        <v>3</v>
      </c>
      <c r="K92" s="16">
        <v>1</v>
      </c>
      <c r="L92" s="16">
        <f t="shared" si="37"/>
        <v>0</v>
      </c>
      <c r="M92" s="16" t="s">
        <v>5023</v>
      </c>
      <c r="N92" s="16">
        <f t="shared" si="38"/>
        <v>-1</v>
      </c>
      <c r="O92" s="16">
        <v>1</v>
      </c>
      <c r="P92" s="16">
        <v>1</v>
      </c>
      <c r="Q92" s="16">
        <v>0</v>
      </c>
      <c r="R92" s="16" t="e" cm="1">
        <f t="array" aca="1" ref="R92" ca="1">IF(P92&gt;0,INDIRECT(ADDRESS(MOD(ROW(O92)-1,1500)+1,P92,1,1,"rand_B")),IF(ISBLANK(P92),-1,0))</f>
        <v>#VALUE!</v>
      </c>
      <c r="S92" s="16" cm="1">
        <f t="array" aca="1" ref="S92" ca="1">IF(AND(P92=0,O92&gt;0,Q92&gt;0),INDIRECT(ADDRESS(MOD(ROW(O92)-1,1500)+1,Q92,1,1,"rand_B")),IF(ISBLANK(Q92),-1,0))</f>
        <v>0</v>
      </c>
      <c r="T92" s="16">
        <f t="shared" si="39"/>
        <v>1</v>
      </c>
      <c r="U92" s="16">
        <v>1</v>
      </c>
      <c r="V92" s="16">
        <v>1</v>
      </c>
      <c r="W92" s="16" t="s">
        <v>5045</v>
      </c>
      <c r="X92" s="16">
        <f t="shared" si="40"/>
        <v>1</v>
      </c>
      <c r="Y92" s="16">
        <f t="shared" si="68"/>
        <v>0</v>
      </c>
      <c r="Z92" s="16">
        <v>0</v>
      </c>
      <c r="AA92" s="16">
        <v>0</v>
      </c>
      <c r="AB92" s="16" cm="1">
        <f t="array" aca="1" ref="AB92" ca="1">IF(Z92&gt;0,INDIRECT(ADDRESS(MOD(ROW(Y92)-1,1500)+1,Z92,1,1,"rand_C")),IF(ISBLANK(Z92),-1,0))</f>
        <v>0</v>
      </c>
      <c r="AC92" s="16" cm="1">
        <f t="array" aca="1" ref="AC92" ca="1">IF(AND(Z92=0,Y92&gt;0, AA92&gt;0),INDIRECT(ADDRESS(MOD(ROW(Y92)-1,1500)+1,AA92,1,1,"rand_C")),IF(ISBLANK(AA92),-1,0))</f>
        <v>0</v>
      </c>
      <c r="AD92" s="16">
        <f t="shared" si="41"/>
        <v>-1</v>
      </c>
      <c r="AE92" s="16" t="s">
        <v>5024</v>
      </c>
      <c r="AF92" s="16">
        <v>-1</v>
      </c>
      <c r="AG92" s="16" t="s">
        <v>5024</v>
      </c>
      <c r="AH92" s="16">
        <f t="shared" si="42"/>
        <v>-1</v>
      </c>
      <c r="AI92" s="16">
        <v>-1</v>
      </c>
      <c r="AJ92" s="16">
        <v>-1</v>
      </c>
      <c r="AK92" s="16">
        <f t="shared" si="78"/>
        <v>-1</v>
      </c>
      <c r="AL92" s="16">
        <v>-1</v>
      </c>
      <c r="AM92" s="16">
        <f t="shared" si="44"/>
        <v>-1</v>
      </c>
      <c r="AN92" s="16">
        <f t="shared" si="45"/>
        <v>0</v>
      </c>
      <c r="AO92" s="16">
        <v>-1</v>
      </c>
      <c r="AP92" s="16">
        <v>0</v>
      </c>
      <c r="AQ92" s="16">
        <v>0</v>
      </c>
      <c r="AR92" s="16" t="s">
        <v>5025</v>
      </c>
    </row>
    <row r="93" spans="1:44" x14ac:dyDescent="0.2">
      <c r="A93" s="16" t="s">
        <v>4222</v>
      </c>
      <c r="B93" s="4" t="str">
        <f>VLOOKUP(A93, PaperMeta!A$1:O$750, 6,FALSE)</f>
        <v>Cerebellar hypoactivation is associated with impaired sensory integration in schizophrenia.</v>
      </c>
      <c r="C93" s="15">
        <f>VLOOKUP(A93, PaperMeta!A$1:O$750, 2,FALSE)</f>
        <v>1</v>
      </c>
      <c r="D93" s="16">
        <v>0</v>
      </c>
      <c r="E93" s="20" t="s">
        <v>5087</v>
      </c>
      <c r="F93" s="16">
        <f>VLOOKUP($A93, ResearchPaper!$A$1:$L$750,11,FALSE)</f>
        <v>1</v>
      </c>
      <c r="G93" s="16">
        <f>VLOOKUP($A93, ResearchPaper!$A$1:$L$750,11,FALSE)</f>
        <v>1</v>
      </c>
      <c r="H93" s="16">
        <v>3</v>
      </c>
      <c r="I93" s="16">
        <v>1</v>
      </c>
      <c r="J93" s="16">
        <v>3</v>
      </c>
      <c r="K93" s="16">
        <v>1</v>
      </c>
      <c r="L93" s="16">
        <f t="shared" si="37"/>
        <v>0</v>
      </c>
      <c r="M93" s="16" t="s">
        <v>5023</v>
      </c>
      <c r="N93" s="16">
        <f t="shared" si="38"/>
        <v>-1</v>
      </c>
      <c r="O93" s="16">
        <v>1</v>
      </c>
      <c r="P93" s="16">
        <v>1</v>
      </c>
      <c r="Q93" s="16">
        <v>0</v>
      </c>
      <c r="R93" s="16" t="e" cm="1">
        <f t="array" aca="1" ref="R93" ca="1">IF(P93&gt;0,INDIRECT(ADDRESS(MOD(ROW(O93)-1,1500)+1,P93,1,1,"rand_B")),IF(ISBLANK(P93),-1,0))</f>
        <v>#VALUE!</v>
      </c>
      <c r="S93" s="16" cm="1">
        <f t="array" aca="1" ref="S93" ca="1">IF(AND(P93=0,O93&gt;0,Q93&gt;0),INDIRECT(ADDRESS(MOD(ROW(O93)-1,1500)+1,Q93,1,1,"rand_B")),IF(ISBLANK(Q93),-1,0))</f>
        <v>0</v>
      </c>
      <c r="T93" s="16">
        <f t="shared" si="39"/>
        <v>1</v>
      </c>
      <c r="U93" s="16">
        <v>1</v>
      </c>
      <c r="V93" s="16">
        <v>1</v>
      </c>
      <c r="W93" s="16" t="s">
        <v>5023</v>
      </c>
      <c r="X93" s="16">
        <f t="shared" si="40"/>
        <v>1</v>
      </c>
      <c r="Y93" s="16">
        <f t="shared" si="68"/>
        <v>0</v>
      </c>
      <c r="Z93" s="16">
        <v>0</v>
      </c>
      <c r="AA93" s="16">
        <v>0</v>
      </c>
      <c r="AB93" s="16" cm="1">
        <f t="array" aca="1" ref="AB93" ca="1">IF(Z93&gt;0,INDIRECT(ADDRESS(MOD(ROW(Y93)-1,1500)+1,Z93,1,1,"rand_C")),IF(ISBLANK(Z93),-1,0))</f>
        <v>0</v>
      </c>
      <c r="AC93" s="16" cm="1">
        <f t="array" aca="1" ref="AC93" ca="1">IF(AND(Z93=0,Y93&gt;0, AA93&gt;0),INDIRECT(ADDRESS(MOD(ROW(Y93)-1,1500)+1,AA93,1,1,"rand_C")),IF(ISBLANK(AA93),-1,0))</f>
        <v>0</v>
      </c>
      <c r="AD93" s="16">
        <f t="shared" si="41"/>
        <v>-1</v>
      </c>
      <c r="AE93" s="16" t="s">
        <v>5024</v>
      </c>
      <c r="AF93" s="16">
        <v>-1</v>
      </c>
      <c r="AG93" s="16" t="s">
        <v>5024</v>
      </c>
      <c r="AH93" s="16">
        <f t="shared" si="42"/>
        <v>-1</v>
      </c>
      <c r="AI93" s="16">
        <v>-1</v>
      </c>
      <c r="AJ93" s="16">
        <v>-1</v>
      </c>
      <c r="AK93" s="16">
        <f t="shared" ref="AK93" si="79">IF(AI93=1,AJ93,-1)</f>
        <v>-1</v>
      </c>
      <c r="AL93" s="16">
        <v>-1</v>
      </c>
      <c r="AM93" s="16">
        <f t="shared" si="44"/>
        <v>-1</v>
      </c>
      <c r="AN93" s="16">
        <f t="shared" si="45"/>
        <v>0</v>
      </c>
      <c r="AO93" s="16">
        <v>-1</v>
      </c>
      <c r="AP93" s="16">
        <v>0</v>
      </c>
      <c r="AQ93" s="16">
        <v>0</v>
      </c>
      <c r="AR93" s="16" t="s">
        <v>5025</v>
      </c>
    </row>
    <row r="94" spans="1:44" x14ac:dyDescent="0.2">
      <c r="A94" s="16" t="s">
        <v>4233</v>
      </c>
      <c r="B94" s="4" t="str">
        <f>VLOOKUP(A94, PaperMeta!A$1:O$750, 6,FALSE)</f>
        <v>The effect of mortality salience on bodily scanning behaviors in anxiety-related disorders.</v>
      </c>
      <c r="C94" s="15">
        <f>VLOOKUP(A94, PaperMeta!A$1:O$750, 2,FALSE)</f>
        <v>1</v>
      </c>
      <c r="D94" s="16">
        <v>0</v>
      </c>
      <c r="E94" s="20" t="s">
        <v>5088</v>
      </c>
      <c r="F94" s="16">
        <f>VLOOKUP($A94, ResearchPaper!$A$1:$L$750,11,FALSE)</f>
        <v>1</v>
      </c>
      <c r="G94" s="16">
        <f>VLOOKUP($A94, ResearchPaper!$A$1:$L$750,11,FALSE)</f>
        <v>1</v>
      </c>
      <c r="H94" s="16">
        <v>2</v>
      </c>
      <c r="I94" s="16">
        <v>1</v>
      </c>
      <c r="J94" s="16">
        <v>2</v>
      </c>
      <c r="K94" s="16">
        <v>1</v>
      </c>
      <c r="L94" s="16">
        <f t="shared" si="37"/>
        <v>0</v>
      </c>
      <c r="M94" s="16" t="s">
        <v>5023</v>
      </c>
      <c r="N94" s="16">
        <f t="shared" si="38"/>
        <v>-1</v>
      </c>
      <c r="O94" s="16">
        <v>0</v>
      </c>
      <c r="P94" s="16">
        <v>0</v>
      </c>
      <c r="Q94" s="16">
        <v>0</v>
      </c>
      <c r="R94" s="16" cm="1">
        <f t="array" aca="1" ref="R94" ca="1">IF(P94&gt;0,INDIRECT(ADDRESS(MOD(ROW(O94)-1,1500)+1,P94,1,1,"rand_B")),IF(ISBLANK(P94),-1,0))</f>
        <v>0</v>
      </c>
      <c r="S94" s="16" cm="1">
        <f t="array" aca="1" ref="S94" ca="1">IF(AND(P94=0,O94&gt;0,Q94&gt;0),INDIRECT(ADDRESS(MOD(ROW(O94)-1,1500)+1,Q94,1,1,"rand_B")),IF(ISBLANK(Q94),-1,0))</f>
        <v>0</v>
      </c>
      <c r="T94" s="16">
        <f t="shared" si="39"/>
        <v>-1</v>
      </c>
      <c r="U94" s="16" t="s">
        <v>5024</v>
      </c>
      <c r="V94" s="16">
        <v>-1</v>
      </c>
      <c r="W94" s="16" t="s">
        <v>5024</v>
      </c>
      <c r="X94" s="16">
        <f t="shared" si="40"/>
        <v>-1</v>
      </c>
      <c r="Y94" s="16">
        <f t="shared" si="68"/>
        <v>0</v>
      </c>
      <c r="Z94" s="16">
        <v>0</v>
      </c>
      <c r="AA94" s="16">
        <v>0</v>
      </c>
      <c r="AB94" s="16" cm="1">
        <f t="array" aca="1" ref="AB94" ca="1">IF(Z94&gt;0,INDIRECT(ADDRESS(MOD(ROW(Y94)-1,1500)+1,Z94,1,1,"rand_C")),IF(ISBLANK(Z94),-1,0))</f>
        <v>0</v>
      </c>
      <c r="AC94" s="16" cm="1">
        <f t="array" aca="1" ref="AC94" ca="1">IF(AND(Z94=0,Y94&gt;0, AA94&gt;0),INDIRECT(ADDRESS(MOD(ROW(Y94)-1,1500)+1,AA94,1,1,"rand_C")),IF(ISBLANK(AA94),-1,0))</f>
        <v>0</v>
      </c>
      <c r="AD94" s="16">
        <f t="shared" si="41"/>
        <v>-1</v>
      </c>
      <c r="AE94" s="16" t="s">
        <v>5024</v>
      </c>
      <c r="AF94" s="16">
        <v>-1</v>
      </c>
      <c r="AG94" s="16" t="s">
        <v>5024</v>
      </c>
      <c r="AH94" s="16">
        <f t="shared" si="42"/>
        <v>-1</v>
      </c>
      <c r="AI94" s="16">
        <v>-1</v>
      </c>
      <c r="AJ94" s="16">
        <v>-1</v>
      </c>
      <c r="AK94" s="16">
        <f t="shared" ref="AK94:AK97" si="80">IF(AI94=1,AJ94,-1)</f>
        <v>-1</v>
      </c>
      <c r="AL94" s="16">
        <v>-1</v>
      </c>
      <c r="AM94" s="16">
        <f t="shared" si="44"/>
        <v>-1</v>
      </c>
      <c r="AN94" s="16">
        <f t="shared" si="45"/>
        <v>0</v>
      </c>
      <c r="AO94" s="16">
        <v>-1</v>
      </c>
      <c r="AP94" s="16">
        <v>0</v>
      </c>
      <c r="AQ94" s="16">
        <v>0</v>
      </c>
      <c r="AR94" s="16" t="s">
        <v>5025</v>
      </c>
    </row>
    <row r="95" spans="1:44" x14ac:dyDescent="0.2">
      <c r="A95" s="16" t="s">
        <v>4233</v>
      </c>
      <c r="B95" s="4" t="str">
        <f>VLOOKUP(A95, PaperMeta!A$1:O$750, 6,FALSE)</f>
        <v>The effect of mortality salience on bodily scanning behaviors in anxiety-related disorders.</v>
      </c>
      <c r="C95" s="15">
        <f>VLOOKUP(A95, PaperMeta!A$1:O$750, 2,FALSE)</f>
        <v>1</v>
      </c>
      <c r="D95" s="16">
        <v>0</v>
      </c>
      <c r="E95" s="20" t="s">
        <v>5089</v>
      </c>
      <c r="F95" s="16">
        <f>VLOOKUP($A95, ResearchPaper!$A$1:$L$750,11,FALSE)</f>
        <v>1</v>
      </c>
      <c r="G95" s="16">
        <f>VLOOKUP($A95, ResearchPaper!$A$1:$L$750,11,FALSE)</f>
        <v>1</v>
      </c>
      <c r="H95" s="16">
        <v>2</v>
      </c>
      <c r="I95" s="16">
        <v>1</v>
      </c>
      <c r="J95" s="16">
        <v>2</v>
      </c>
      <c r="K95" s="16">
        <v>1</v>
      </c>
      <c r="L95" s="16">
        <f t="shared" si="37"/>
        <v>0</v>
      </c>
      <c r="M95" s="16" t="s">
        <v>5023</v>
      </c>
      <c r="N95" s="16">
        <f t="shared" si="38"/>
        <v>-1</v>
      </c>
      <c r="O95" s="16">
        <v>0</v>
      </c>
      <c r="P95" s="16">
        <v>0</v>
      </c>
      <c r="Q95" s="16">
        <v>0</v>
      </c>
      <c r="R95" s="16" cm="1">
        <f t="array" aca="1" ref="R95" ca="1">IF(P95&gt;0,INDIRECT(ADDRESS(MOD(ROW(O95)-1,1500)+1,P95,1,1,"rand_B")),IF(ISBLANK(P95),-1,0))</f>
        <v>0</v>
      </c>
      <c r="S95" s="16" cm="1">
        <f t="array" aca="1" ref="S95" ca="1">IF(AND(P95=0,O95&gt;0,Q95&gt;0),INDIRECT(ADDRESS(MOD(ROW(O95)-1,1500)+1,Q95,1,1,"rand_B")),IF(ISBLANK(Q95),-1,0))</f>
        <v>0</v>
      </c>
      <c r="T95" s="16">
        <f t="shared" si="39"/>
        <v>-1</v>
      </c>
      <c r="U95" s="16" t="s">
        <v>5024</v>
      </c>
      <c r="V95" s="16">
        <v>-1</v>
      </c>
      <c r="W95" s="16" t="s">
        <v>5024</v>
      </c>
      <c r="X95" s="16">
        <f t="shared" si="40"/>
        <v>-1</v>
      </c>
      <c r="Y95" s="16">
        <f t="shared" si="68"/>
        <v>0</v>
      </c>
      <c r="Z95" s="16">
        <v>0</v>
      </c>
      <c r="AA95" s="16">
        <v>0</v>
      </c>
      <c r="AB95" s="16" cm="1">
        <f t="array" aca="1" ref="AB95" ca="1">IF(Z95&gt;0,INDIRECT(ADDRESS(MOD(ROW(Y95)-1,1500)+1,Z95,1,1,"rand_C")),IF(ISBLANK(Z95),-1,0))</f>
        <v>0</v>
      </c>
      <c r="AC95" s="16" cm="1">
        <f t="array" aca="1" ref="AC95" ca="1">IF(AND(Z95=0,Y95&gt;0, AA95&gt;0),INDIRECT(ADDRESS(MOD(ROW(Y95)-1,1500)+1,AA95,1,1,"rand_C")),IF(ISBLANK(AA95),-1,0))</f>
        <v>0</v>
      </c>
      <c r="AD95" s="16">
        <f t="shared" si="41"/>
        <v>-1</v>
      </c>
      <c r="AE95" s="16" t="s">
        <v>5024</v>
      </c>
      <c r="AF95" s="16">
        <v>-1</v>
      </c>
      <c r="AG95" s="16" t="s">
        <v>5024</v>
      </c>
      <c r="AH95" s="16">
        <f t="shared" si="42"/>
        <v>-1</v>
      </c>
      <c r="AI95" s="16">
        <v>-1</v>
      </c>
      <c r="AJ95" s="16">
        <v>-1</v>
      </c>
      <c r="AK95" s="16">
        <f t="shared" si="80"/>
        <v>-1</v>
      </c>
      <c r="AL95" s="16">
        <v>-1</v>
      </c>
      <c r="AM95" s="16">
        <f t="shared" si="44"/>
        <v>-1</v>
      </c>
      <c r="AN95" s="16">
        <f t="shared" si="45"/>
        <v>0</v>
      </c>
      <c r="AO95" s="16">
        <v>-1</v>
      </c>
      <c r="AP95" s="16">
        <v>0</v>
      </c>
      <c r="AQ95" s="16">
        <v>0</v>
      </c>
      <c r="AR95" s="16" t="s">
        <v>5025</v>
      </c>
    </row>
    <row r="96" spans="1:44" x14ac:dyDescent="0.2">
      <c r="A96" s="16" t="s">
        <v>4233</v>
      </c>
      <c r="B96" s="4" t="str">
        <f>VLOOKUP(A96, PaperMeta!A$1:O$750, 6,FALSE)</f>
        <v>The effect of mortality salience on bodily scanning behaviors in anxiety-related disorders.</v>
      </c>
      <c r="C96" s="15">
        <f>VLOOKUP(A96, PaperMeta!A$1:O$750, 2,FALSE)</f>
        <v>1</v>
      </c>
      <c r="D96" s="16">
        <v>0</v>
      </c>
      <c r="E96" s="20" t="s">
        <v>5090</v>
      </c>
      <c r="F96" s="16">
        <f>VLOOKUP($A96, ResearchPaper!$A$1:$L$750,11,FALSE)</f>
        <v>1</v>
      </c>
      <c r="G96" s="16">
        <f>VLOOKUP($A96, ResearchPaper!$A$1:$L$750,11,FALSE)</f>
        <v>1</v>
      </c>
      <c r="H96" s="16">
        <v>2</v>
      </c>
      <c r="I96" s="16">
        <v>1</v>
      </c>
      <c r="J96" s="16">
        <v>2</v>
      </c>
      <c r="K96" s="16">
        <v>1</v>
      </c>
      <c r="L96" s="16">
        <f t="shared" si="37"/>
        <v>0</v>
      </c>
      <c r="M96" s="16" t="s">
        <v>5023</v>
      </c>
      <c r="N96" s="16">
        <f t="shared" si="38"/>
        <v>-1</v>
      </c>
      <c r="O96" s="16">
        <v>0</v>
      </c>
      <c r="P96" s="16">
        <v>0</v>
      </c>
      <c r="Q96" s="16">
        <v>0</v>
      </c>
      <c r="R96" s="16" cm="1">
        <f t="array" aca="1" ref="R96" ca="1">IF(P96&gt;0,INDIRECT(ADDRESS(MOD(ROW(O96)-1,1500)+1,P96,1,1,"rand_B")),IF(ISBLANK(P96),-1,0))</f>
        <v>0</v>
      </c>
      <c r="S96" s="16" cm="1">
        <f t="array" aca="1" ref="S96" ca="1">IF(AND(P96=0,O96&gt;0,Q96&gt;0),INDIRECT(ADDRESS(MOD(ROW(O96)-1,1500)+1,Q96,1,1,"rand_B")),IF(ISBLANK(Q96),-1,0))</f>
        <v>0</v>
      </c>
      <c r="T96" s="16">
        <f t="shared" si="39"/>
        <v>-1</v>
      </c>
      <c r="U96" s="16" t="s">
        <v>5024</v>
      </c>
      <c r="V96" s="16">
        <v>-1</v>
      </c>
      <c r="W96" s="16" t="s">
        <v>5024</v>
      </c>
      <c r="X96" s="16">
        <f t="shared" si="40"/>
        <v>-1</v>
      </c>
      <c r="Y96" s="16">
        <f t="shared" si="68"/>
        <v>0</v>
      </c>
      <c r="Z96" s="16">
        <v>0</v>
      </c>
      <c r="AA96" s="16">
        <v>0</v>
      </c>
      <c r="AB96" s="16" cm="1">
        <f t="array" aca="1" ref="AB96" ca="1">IF(Z96&gt;0,INDIRECT(ADDRESS(MOD(ROW(Y96)-1,1500)+1,Z96,1,1,"rand_C")),IF(ISBLANK(Z96),-1,0))</f>
        <v>0</v>
      </c>
      <c r="AC96" s="16" cm="1">
        <f t="array" aca="1" ref="AC96" ca="1">IF(AND(Z96=0,Y96&gt;0, AA96&gt;0),INDIRECT(ADDRESS(MOD(ROW(Y96)-1,1500)+1,AA96,1,1,"rand_C")),IF(ISBLANK(AA96),-1,0))</f>
        <v>0</v>
      </c>
      <c r="AD96" s="16">
        <f t="shared" si="41"/>
        <v>-1</v>
      </c>
      <c r="AE96" s="16" t="s">
        <v>5024</v>
      </c>
      <c r="AF96" s="16">
        <v>-1</v>
      </c>
      <c r="AG96" s="16" t="s">
        <v>5024</v>
      </c>
      <c r="AH96" s="16">
        <f t="shared" si="42"/>
        <v>-1</v>
      </c>
      <c r="AI96" s="16">
        <v>-1</v>
      </c>
      <c r="AJ96" s="16">
        <v>-1</v>
      </c>
      <c r="AK96" s="16">
        <f t="shared" si="80"/>
        <v>-1</v>
      </c>
      <c r="AL96" s="16">
        <v>-1</v>
      </c>
      <c r="AM96" s="16">
        <f t="shared" si="44"/>
        <v>-1</v>
      </c>
      <c r="AN96" s="16">
        <f t="shared" si="45"/>
        <v>0</v>
      </c>
      <c r="AO96" s="16">
        <v>-1</v>
      </c>
      <c r="AP96" s="16">
        <v>0</v>
      </c>
      <c r="AQ96" s="16">
        <v>0</v>
      </c>
      <c r="AR96" s="16" t="s">
        <v>5025</v>
      </c>
    </row>
    <row r="97" spans="1:45" x14ac:dyDescent="0.2">
      <c r="A97" s="16" t="s">
        <v>4233</v>
      </c>
      <c r="B97" s="4" t="str">
        <f>VLOOKUP(A97, PaperMeta!A$1:O$750, 6,FALSE)</f>
        <v>The effect of mortality salience on bodily scanning behaviors in anxiety-related disorders.</v>
      </c>
      <c r="C97" s="15">
        <f>VLOOKUP(A97, PaperMeta!A$1:O$750, 2,FALSE)</f>
        <v>1</v>
      </c>
      <c r="D97" s="16">
        <v>0</v>
      </c>
      <c r="E97" s="20" t="s">
        <v>5091</v>
      </c>
      <c r="F97" s="16">
        <f>VLOOKUP($A97, ResearchPaper!$A$1:$L$750,11,FALSE)</f>
        <v>1</v>
      </c>
      <c r="G97" s="16">
        <f>VLOOKUP($A97, ResearchPaper!$A$1:$L$750,11,FALSE)</f>
        <v>1</v>
      </c>
      <c r="H97" s="16">
        <v>2</v>
      </c>
      <c r="I97" s="16">
        <v>1</v>
      </c>
      <c r="J97" s="16">
        <v>2</v>
      </c>
      <c r="K97" s="16">
        <v>1</v>
      </c>
      <c r="L97" s="16">
        <f t="shared" si="37"/>
        <v>0</v>
      </c>
      <c r="M97" s="16" t="s">
        <v>5023</v>
      </c>
      <c r="N97" s="16">
        <f t="shared" si="38"/>
        <v>-1</v>
      </c>
      <c r="O97" s="16">
        <v>0</v>
      </c>
      <c r="P97" s="16">
        <v>0</v>
      </c>
      <c r="Q97" s="16">
        <v>0</v>
      </c>
      <c r="R97" s="16" cm="1">
        <f t="array" aca="1" ref="R97" ca="1">IF(P97&gt;0,INDIRECT(ADDRESS(MOD(ROW(O97)-1,1500)+1,P97,1,1,"rand_B")),IF(ISBLANK(P97),-1,0))</f>
        <v>0</v>
      </c>
      <c r="S97" s="16" cm="1">
        <f t="array" aca="1" ref="S97" ca="1">IF(AND(P97=0,O97&gt;0,Q97&gt;0),INDIRECT(ADDRESS(MOD(ROW(O97)-1,1500)+1,Q97,1,1,"rand_B")),IF(ISBLANK(Q97),-1,0))</f>
        <v>0</v>
      </c>
      <c r="T97" s="16">
        <f t="shared" si="39"/>
        <v>-1</v>
      </c>
      <c r="U97" s="16" t="s">
        <v>5024</v>
      </c>
      <c r="V97" s="16">
        <v>-1</v>
      </c>
      <c r="W97" s="16" t="s">
        <v>5024</v>
      </c>
      <c r="X97" s="16">
        <f t="shared" si="40"/>
        <v>-1</v>
      </c>
      <c r="Y97" s="16">
        <f t="shared" si="68"/>
        <v>0</v>
      </c>
      <c r="Z97" s="16">
        <v>0</v>
      </c>
      <c r="AA97" s="16">
        <v>0</v>
      </c>
      <c r="AB97" s="16" cm="1">
        <f t="array" aca="1" ref="AB97" ca="1">IF(Z97&gt;0,INDIRECT(ADDRESS(MOD(ROW(Y97)-1,1500)+1,Z97,1,1,"rand_C")),IF(ISBLANK(Z97),-1,0))</f>
        <v>0</v>
      </c>
      <c r="AC97" s="16" cm="1">
        <f t="array" aca="1" ref="AC97" ca="1">IF(AND(Z97=0,Y97&gt;0, AA97&gt;0),INDIRECT(ADDRESS(MOD(ROW(Y97)-1,1500)+1,AA97,1,1,"rand_C")),IF(ISBLANK(AA97),-1,0))</f>
        <v>0</v>
      </c>
      <c r="AD97" s="16">
        <f t="shared" si="41"/>
        <v>-1</v>
      </c>
      <c r="AE97" s="16" t="s">
        <v>5024</v>
      </c>
      <c r="AF97" s="16">
        <v>-1</v>
      </c>
      <c r="AG97" s="16" t="s">
        <v>5024</v>
      </c>
      <c r="AH97" s="16">
        <f t="shared" si="42"/>
        <v>-1</v>
      </c>
      <c r="AI97" s="16">
        <v>-1</v>
      </c>
      <c r="AJ97" s="16">
        <v>-1</v>
      </c>
      <c r="AK97" s="16">
        <f t="shared" si="80"/>
        <v>-1</v>
      </c>
      <c r="AL97" s="16">
        <v>-1</v>
      </c>
      <c r="AM97" s="16">
        <f t="shared" si="44"/>
        <v>-1</v>
      </c>
      <c r="AN97" s="16">
        <f t="shared" si="45"/>
        <v>0</v>
      </c>
      <c r="AO97" s="16">
        <v>-1</v>
      </c>
      <c r="AP97" s="16">
        <v>0</v>
      </c>
      <c r="AQ97" s="16">
        <v>0</v>
      </c>
      <c r="AR97" s="16" t="s">
        <v>5025</v>
      </c>
    </row>
    <row r="98" spans="1:45" x14ac:dyDescent="0.2">
      <c r="A98" s="16" t="s">
        <v>4233</v>
      </c>
      <c r="B98" s="4" t="str">
        <f>VLOOKUP(A98, PaperMeta!A$1:O$750, 6,FALSE)</f>
        <v>The effect of mortality salience on bodily scanning behaviors in anxiety-related disorders.</v>
      </c>
      <c r="C98" s="15">
        <f>VLOOKUP(A98, PaperMeta!A$1:O$750, 2,FALSE)</f>
        <v>1</v>
      </c>
      <c r="D98" s="16">
        <v>0</v>
      </c>
      <c r="E98" s="20" t="s">
        <v>5092</v>
      </c>
      <c r="F98" s="16">
        <f>VLOOKUP($A98, ResearchPaper!$A$1:$L$750,11,FALSE)</f>
        <v>1</v>
      </c>
      <c r="G98" s="16">
        <f>VLOOKUP($A98, ResearchPaper!$A$1:$L$750,11,FALSE)</f>
        <v>1</v>
      </c>
      <c r="H98" s="16" t="s">
        <v>5074</v>
      </c>
      <c r="I98" s="16">
        <v>3</v>
      </c>
      <c r="J98" s="16">
        <v>2</v>
      </c>
      <c r="K98" s="16">
        <v>0</v>
      </c>
      <c r="L98" s="16">
        <f t="shared" si="37"/>
        <v>1</v>
      </c>
      <c r="M98" s="16" t="s">
        <v>5023</v>
      </c>
      <c r="N98" s="16">
        <f t="shared" si="38"/>
        <v>0</v>
      </c>
      <c r="O98" s="16">
        <v>0</v>
      </c>
      <c r="P98" s="16">
        <v>0</v>
      </c>
      <c r="Q98" s="16">
        <v>0</v>
      </c>
      <c r="R98" s="16" cm="1">
        <f t="array" aca="1" ref="R98" ca="1">IF(P98&gt;0,INDIRECT(ADDRESS(MOD(ROW(O98)-1,1500)+1,P98,1,1,"rand_B")),IF(ISBLANK(P98),-1,0))</f>
        <v>0</v>
      </c>
      <c r="S98" s="16" cm="1">
        <f t="array" aca="1" ref="S98" ca="1">IF(AND(P98=0,O98&gt;0,Q98&gt;0),INDIRECT(ADDRESS(MOD(ROW(O98)-1,1500)+1,Q98,1,1,"rand_B")),IF(ISBLANK(Q98),-1,0))</f>
        <v>0</v>
      </c>
      <c r="T98" s="16">
        <f t="shared" si="39"/>
        <v>-1</v>
      </c>
      <c r="U98" s="16" t="s">
        <v>5024</v>
      </c>
      <c r="V98" s="16">
        <v>-1</v>
      </c>
      <c r="W98" s="16" t="s">
        <v>5024</v>
      </c>
      <c r="X98" s="16">
        <f t="shared" si="40"/>
        <v>-1</v>
      </c>
      <c r="Y98" s="16">
        <f t="shared" si="68"/>
        <v>3</v>
      </c>
      <c r="Z98" s="16">
        <v>0</v>
      </c>
      <c r="AA98" s="16">
        <v>0</v>
      </c>
      <c r="AB98" s="16" cm="1">
        <f t="array" aca="1" ref="AB98" ca="1">IF(Z98&gt;0,INDIRECT(ADDRESS(MOD(ROW(Y98)-1,1500)+1,Z98,1,1,"rand_C")),IF(ISBLANK(Z98),-1,0))</f>
        <v>0</v>
      </c>
      <c r="AC98" s="16" cm="1">
        <f t="array" aca="1" ref="AC98" ca="1">IF(AND(Z98=0,Y98&gt;0, AA98&gt;0),INDIRECT(ADDRESS(MOD(ROW(Y98)-1,1500)+1,AA98,1,1,"rand_C")),IF(ISBLANK(AA98),-1,0))</f>
        <v>0</v>
      </c>
      <c r="AD98" s="16">
        <f t="shared" si="41"/>
        <v>0</v>
      </c>
      <c r="AE98" s="16" t="s">
        <v>5024</v>
      </c>
      <c r="AF98" s="16">
        <v>-1</v>
      </c>
      <c r="AG98" s="16" t="s">
        <v>5024</v>
      </c>
      <c r="AH98" s="16">
        <f t="shared" si="42"/>
        <v>-1</v>
      </c>
      <c r="AI98" s="16">
        <v>1</v>
      </c>
      <c r="AJ98" s="16">
        <v>1</v>
      </c>
      <c r="AK98" s="16">
        <f t="shared" si="43"/>
        <v>1</v>
      </c>
      <c r="AL98" s="16">
        <v>-1</v>
      </c>
      <c r="AM98" s="16">
        <f t="shared" si="44"/>
        <v>-1</v>
      </c>
      <c r="AN98" s="16">
        <f t="shared" si="45"/>
        <v>0</v>
      </c>
      <c r="AO98" s="16">
        <v>-1</v>
      </c>
      <c r="AP98" s="16">
        <v>0</v>
      </c>
      <c r="AQ98" s="16">
        <v>0</v>
      </c>
      <c r="AR98" s="16" t="s">
        <v>5025</v>
      </c>
    </row>
    <row r="99" spans="1:45" x14ac:dyDescent="0.2">
      <c r="A99" s="16" t="s">
        <v>4233</v>
      </c>
      <c r="B99" s="4" t="str">
        <f>VLOOKUP(A99, PaperMeta!A$1:O$750, 6,FALSE)</f>
        <v>The effect of mortality salience on bodily scanning behaviors in anxiety-related disorders.</v>
      </c>
      <c r="C99" s="15">
        <f>VLOOKUP(A99, PaperMeta!A$1:O$750, 2,FALSE)</f>
        <v>1</v>
      </c>
      <c r="D99" s="16">
        <v>0</v>
      </c>
      <c r="E99" s="20" t="s">
        <v>5093</v>
      </c>
      <c r="F99" s="16">
        <f>VLOOKUP($A99, ResearchPaper!$A$1:$L$750,11,FALSE)</f>
        <v>1</v>
      </c>
      <c r="G99" s="16">
        <f>VLOOKUP($A99, ResearchPaper!$A$1:$L$750,11,FALSE)</f>
        <v>1</v>
      </c>
      <c r="H99" s="16" t="s">
        <v>5074</v>
      </c>
      <c r="I99" s="16">
        <v>3</v>
      </c>
      <c r="J99" s="16">
        <v>2</v>
      </c>
      <c r="K99" s="16">
        <v>0</v>
      </c>
      <c r="L99" s="16">
        <f t="shared" si="37"/>
        <v>1</v>
      </c>
      <c r="M99" s="16" t="s">
        <v>5023</v>
      </c>
      <c r="N99" s="16">
        <f t="shared" si="38"/>
        <v>0</v>
      </c>
      <c r="O99" s="16">
        <v>0</v>
      </c>
      <c r="P99" s="16">
        <v>0</v>
      </c>
      <c r="Q99" s="16">
        <v>0</v>
      </c>
      <c r="R99" s="16" cm="1">
        <f t="array" aca="1" ref="R99" ca="1">IF(P99&gt;0,INDIRECT(ADDRESS(MOD(ROW(O99)-1,1500)+1,P99,1,1,"rand_B")),IF(ISBLANK(P99),-1,0))</f>
        <v>0</v>
      </c>
      <c r="S99" s="16" cm="1">
        <f t="array" aca="1" ref="S99" ca="1">IF(AND(P99=0,O99&gt;0,Q99&gt;0),INDIRECT(ADDRESS(MOD(ROW(O99)-1,1500)+1,Q99,1,1,"rand_B")),IF(ISBLANK(Q99),-1,0))</f>
        <v>0</v>
      </c>
      <c r="T99" s="16">
        <f t="shared" si="39"/>
        <v>-1</v>
      </c>
      <c r="U99" s="16" t="s">
        <v>5024</v>
      </c>
      <c r="V99" s="16">
        <v>-1</v>
      </c>
      <c r="W99" s="16" t="s">
        <v>5024</v>
      </c>
      <c r="X99" s="16">
        <f t="shared" si="40"/>
        <v>-1</v>
      </c>
      <c r="Y99" s="16">
        <f t="shared" si="68"/>
        <v>3</v>
      </c>
      <c r="Z99" s="16">
        <v>0</v>
      </c>
      <c r="AA99" s="16">
        <v>0</v>
      </c>
      <c r="AB99" s="16" cm="1">
        <f t="array" aca="1" ref="AB99" ca="1">IF(Z99&gt;0,INDIRECT(ADDRESS(MOD(ROW(Y99)-1,1500)+1,Z99,1,1,"rand_C")),IF(ISBLANK(Z99),-1,0))</f>
        <v>0</v>
      </c>
      <c r="AC99" s="16" cm="1">
        <f t="array" aca="1" ref="AC99" ca="1">IF(AND(Z99=0,Y99&gt;0, AA99&gt;0),INDIRECT(ADDRESS(MOD(ROW(Y99)-1,1500)+1,AA99,1,1,"rand_C")),IF(ISBLANK(AA99),-1,0))</f>
        <v>0</v>
      </c>
      <c r="AD99" s="16">
        <f t="shared" si="41"/>
        <v>0</v>
      </c>
      <c r="AE99" s="16" t="s">
        <v>5024</v>
      </c>
      <c r="AF99" s="16">
        <v>-1</v>
      </c>
      <c r="AG99" s="16" t="s">
        <v>5024</v>
      </c>
      <c r="AH99" s="16">
        <f t="shared" si="42"/>
        <v>-1</v>
      </c>
      <c r="AI99" s="16">
        <v>1</v>
      </c>
      <c r="AJ99" s="16">
        <v>1</v>
      </c>
      <c r="AK99" s="16">
        <f t="shared" ref="AK99" si="81">IF(AI99=1,AJ99,-1)</f>
        <v>1</v>
      </c>
      <c r="AL99" s="16">
        <v>-1</v>
      </c>
      <c r="AM99" s="16">
        <f t="shared" si="44"/>
        <v>-1</v>
      </c>
      <c r="AN99" s="16">
        <f t="shared" si="45"/>
        <v>0</v>
      </c>
      <c r="AO99" s="16">
        <v>-1</v>
      </c>
      <c r="AP99" s="16">
        <v>0</v>
      </c>
      <c r="AQ99" s="16">
        <v>0</v>
      </c>
      <c r="AR99" s="16" t="s">
        <v>5025</v>
      </c>
    </row>
    <row r="100" spans="1:45" x14ac:dyDescent="0.2">
      <c r="A100" s="16" t="s">
        <v>4233</v>
      </c>
      <c r="B100" s="4" t="str">
        <f>VLOOKUP(A100, PaperMeta!A$1:O$750, 6,FALSE)</f>
        <v>The effect of mortality salience on bodily scanning behaviors in anxiety-related disorders.</v>
      </c>
      <c r="C100" s="15">
        <f>VLOOKUP(A100, PaperMeta!A$1:O$750, 2,FALSE)</f>
        <v>1</v>
      </c>
      <c r="D100" s="16">
        <v>0</v>
      </c>
      <c r="E100" s="20" t="s">
        <v>5094</v>
      </c>
      <c r="F100" s="16">
        <f>VLOOKUP($A100, ResearchPaper!$A$1:$L$750,11,FALSE)</f>
        <v>1</v>
      </c>
      <c r="G100" s="16">
        <f>VLOOKUP($A100, ResearchPaper!$A$1:$L$750,11,FALSE)</f>
        <v>1</v>
      </c>
      <c r="H100" s="16" t="s">
        <v>5022</v>
      </c>
      <c r="I100" s="16">
        <v>2</v>
      </c>
      <c r="J100" s="16">
        <v>2</v>
      </c>
      <c r="K100" s="16">
        <v>1</v>
      </c>
      <c r="L100" s="16">
        <f t="shared" si="37"/>
        <v>1</v>
      </c>
      <c r="M100" s="16" t="s">
        <v>5023</v>
      </c>
      <c r="N100" s="16">
        <f t="shared" si="38"/>
        <v>1</v>
      </c>
      <c r="O100" s="16">
        <v>0</v>
      </c>
      <c r="P100" s="16">
        <v>0</v>
      </c>
      <c r="Q100" s="16">
        <v>0</v>
      </c>
      <c r="R100" s="16" cm="1">
        <f t="array" aca="1" ref="R100" ca="1">IF(P100&gt;0,INDIRECT(ADDRESS(MOD(ROW(O100)-1,1500)+1,P100,1,1,"rand_B")),IF(ISBLANK(P100),-1,0))</f>
        <v>0</v>
      </c>
      <c r="S100" s="16" cm="1">
        <f t="array" aca="1" ref="S100" ca="1">IF(AND(P100=0,O100&gt;0,Q100&gt;0),INDIRECT(ADDRESS(MOD(ROW(O100)-1,1500)+1,Q100,1,1,"rand_B")),IF(ISBLANK(Q100),-1,0))</f>
        <v>0</v>
      </c>
      <c r="T100" s="16">
        <f t="shared" si="39"/>
        <v>-1</v>
      </c>
      <c r="U100" s="16" t="s">
        <v>5024</v>
      </c>
      <c r="V100" s="16">
        <v>-1</v>
      </c>
      <c r="W100" s="16" t="s">
        <v>5024</v>
      </c>
      <c r="X100" s="16">
        <f t="shared" si="40"/>
        <v>-1</v>
      </c>
      <c r="Y100" s="16">
        <f t="shared" si="68"/>
        <v>1</v>
      </c>
      <c r="Z100" s="16">
        <v>0</v>
      </c>
      <c r="AA100" s="16">
        <v>1</v>
      </c>
      <c r="AB100" s="16" cm="1">
        <f t="array" aca="1" ref="AB100" ca="1">IF(Z100&gt;0,INDIRECT(ADDRESS(MOD(ROW(Y100)-1,1500)+1,Z100,1,1,"rand_C")),IF(ISBLANK(Z100),-1,0))</f>
        <v>0</v>
      </c>
      <c r="AC100" s="16" t="e" cm="1">
        <f t="array" aca="1" ref="AC100" ca="1">IF(AND(Z100=0,Y100&gt;0, AA100&gt;0),INDIRECT(ADDRESS(MOD(ROW(Y100)-1,1500)+1,AA100,1,1,"rand_C")),IF(ISBLANK(AA100),-1,0))</f>
        <v>#VALUE!</v>
      </c>
      <c r="AD100" s="16">
        <f t="shared" si="41"/>
        <v>0</v>
      </c>
      <c r="AE100" s="16">
        <v>1</v>
      </c>
      <c r="AF100" s="16">
        <v>0</v>
      </c>
      <c r="AG100" s="16" t="s">
        <v>5024</v>
      </c>
      <c r="AH100" s="16">
        <f t="shared" si="42"/>
        <v>-1</v>
      </c>
      <c r="AI100" s="16">
        <v>-1</v>
      </c>
      <c r="AJ100" s="16">
        <v>-1</v>
      </c>
      <c r="AK100" s="16">
        <f t="shared" si="43"/>
        <v>-1</v>
      </c>
      <c r="AL100" s="16">
        <v>-1</v>
      </c>
      <c r="AM100" s="16">
        <f t="shared" si="44"/>
        <v>-1</v>
      </c>
      <c r="AN100" s="16">
        <f t="shared" si="45"/>
        <v>0</v>
      </c>
      <c r="AO100" s="16">
        <v>-1</v>
      </c>
      <c r="AP100" s="16">
        <v>0</v>
      </c>
      <c r="AQ100" s="16">
        <v>0</v>
      </c>
      <c r="AR100" s="16" t="s">
        <v>5025</v>
      </c>
    </row>
    <row r="101" spans="1:45" x14ac:dyDescent="0.2">
      <c r="A101" s="16" t="s">
        <v>4238</v>
      </c>
      <c r="B101" s="4" t="str">
        <f>VLOOKUP(A101, PaperMeta!A$1:O$750, 6,FALSE)</f>
        <v>Stronger tilt aftereffects in persons with schizophrenia.</v>
      </c>
      <c r="C101" s="15">
        <f>VLOOKUP(A101, PaperMeta!A$1:O$750, 2,FALSE)</f>
        <v>1</v>
      </c>
      <c r="D101" s="16">
        <v>0</v>
      </c>
      <c r="E101" s="20" t="s">
        <v>5095</v>
      </c>
      <c r="F101" s="16">
        <f>VLOOKUP($A101, ResearchPaper!$A$1:$L$750,11,FALSE)</f>
        <v>1</v>
      </c>
      <c r="G101" s="16">
        <f>VLOOKUP($A101, ResearchPaper!$A$1:$L$750,11,FALSE)</f>
        <v>1</v>
      </c>
      <c r="H101" s="16" t="s">
        <v>5022</v>
      </c>
      <c r="I101" s="16">
        <v>2</v>
      </c>
      <c r="J101" s="16">
        <v>2</v>
      </c>
      <c r="K101" s="16">
        <v>1</v>
      </c>
      <c r="L101" s="16">
        <f t="shared" si="37"/>
        <v>1</v>
      </c>
      <c r="M101" s="16" t="s">
        <v>5023</v>
      </c>
      <c r="N101" s="16">
        <f t="shared" si="38"/>
        <v>1</v>
      </c>
      <c r="O101" s="16">
        <v>0</v>
      </c>
      <c r="P101" s="16">
        <v>0</v>
      </c>
      <c r="Q101" s="16">
        <v>0</v>
      </c>
      <c r="R101" s="16" cm="1">
        <f t="array" aca="1" ref="R101" ca="1">IF(P101&gt;0,INDIRECT(ADDRESS(MOD(ROW(O101)-1,1500)+1,P101,1,1,"rand_B")),IF(ISBLANK(P101),-1,0))</f>
        <v>0</v>
      </c>
      <c r="S101" s="16" cm="1">
        <f t="array" aca="1" ref="S101" ca="1">IF(AND(P101=0,O101&gt;0,Q101&gt;0),INDIRECT(ADDRESS(MOD(ROW(O101)-1,1500)+1,Q101,1,1,"rand_B")),IF(ISBLANK(Q101),-1,0))</f>
        <v>0</v>
      </c>
      <c r="T101" s="16">
        <f t="shared" si="39"/>
        <v>-1</v>
      </c>
      <c r="U101" s="16" t="s">
        <v>5024</v>
      </c>
      <c r="V101" s="16">
        <v>-1</v>
      </c>
      <c r="W101" s="16" t="s">
        <v>5024</v>
      </c>
      <c r="X101" s="16">
        <f t="shared" si="40"/>
        <v>-1</v>
      </c>
      <c r="Y101" s="16">
        <f t="shared" si="68"/>
        <v>1</v>
      </c>
      <c r="Z101" s="16">
        <v>0</v>
      </c>
      <c r="AA101" s="16">
        <v>1</v>
      </c>
      <c r="AB101" s="16" cm="1">
        <f t="array" aca="1" ref="AB101" ca="1">IF(Z101&gt;0,INDIRECT(ADDRESS(MOD(ROW(Y101)-1,1500)+1,Z101,1,1,"rand_C")),IF(ISBLANK(Z101),-1,0))</f>
        <v>0</v>
      </c>
      <c r="AC101" s="16" t="e" cm="1">
        <f t="array" aca="1" ref="AC101" ca="1">IF(AND(Z101=0,Y101&gt;0, AA101&gt;0),INDIRECT(ADDRESS(MOD(ROW(Y101)-1,1500)+1,AA101,1,1,"rand_C")),IF(ISBLANK(AA101),-1,0))</f>
        <v>#VALUE!</v>
      </c>
      <c r="AD101" s="16">
        <f t="shared" si="41"/>
        <v>0</v>
      </c>
      <c r="AE101" s="16">
        <v>1</v>
      </c>
      <c r="AF101" s="16">
        <v>0</v>
      </c>
      <c r="AG101" s="16" t="s">
        <v>5024</v>
      </c>
      <c r="AH101" s="16">
        <f t="shared" si="42"/>
        <v>-1</v>
      </c>
      <c r="AI101" s="16">
        <v>-1</v>
      </c>
      <c r="AJ101" s="16">
        <v>-1</v>
      </c>
      <c r="AK101" s="16">
        <f t="shared" si="43"/>
        <v>-1</v>
      </c>
      <c r="AL101" s="16">
        <v>-1</v>
      </c>
      <c r="AM101" s="16">
        <f t="shared" si="44"/>
        <v>-1</v>
      </c>
      <c r="AN101" s="16">
        <f t="shared" si="45"/>
        <v>0</v>
      </c>
      <c r="AO101" s="16">
        <v>-1</v>
      </c>
      <c r="AP101" s="16">
        <v>0</v>
      </c>
      <c r="AQ101" s="16">
        <v>0</v>
      </c>
      <c r="AR101" s="16" t="s">
        <v>5025</v>
      </c>
    </row>
    <row r="102" spans="1:45" x14ac:dyDescent="0.2">
      <c r="A102" s="16" t="s">
        <v>4299</v>
      </c>
      <c r="B102" s="4" t="str">
        <f>VLOOKUP(A102, PaperMeta!A$1:O$750, 6,FALSE)</f>
        <v>Reminder avoidance: Why people hesitate to disclose their insecurities to friends.</v>
      </c>
      <c r="C102" s="15">
        <f>VLOOKUP(A102, PaperMeta!A$1:O$750, 2,FALSE)</f>
        <v>1</v>
      </c>
      <c r="D102" s="16">
        <v>3</v>
      </c>
      <c r="E102" s="20" t="s">
        <v>5096</v>
      </c>
      <c r="F102" s="16">
        <f>VLOOKUP($A102, ResearchPaper!$A$1:$L$750,11,FALSE)</f>
        <v>1</v>
      </c>
      <c r="G102" s="16">
        <f>VLOOKUP($A102, ResearchPaper!$A$1:$L$750,11,FALSE)</f>
        <v>1</v>
      </c>
      <c r="H102" s="16">
        <v>2</v>
      </c>
      <c r="I102" s="16">
        <v>1</v>
      </c>
      <c r="J102" s="16">
        <v>2</v>
      </c>
      <c r="K102" s="16">
        <v>1</v>
      </c>
      <c r="L102" s="16">
        <f t="shared" si="37"/>
        <v>0</v>
      </c>
      <c r="M102" s="16" t="s">
        <v>5023</v>
      </c>
      <c r="N102" s="16">
        <f t="shared" si="38"/>
        <v>-1</v>
      </c>
      <c r="O102" s="16">
        <v>0</v>
      </c>
      <c r="P102" s="16">
        <v>0</v>
      </c>
      <c r="Q102" s="16">
        <v>0</v>
      </c>
      <c r="R102" s="16" cm="1">
        <f t="array" aca="1" ref="R102" ca="1">IF(P102&gt;0,INDIRECT(ADDRESS(MOD(ROW(O102)-1,1500)+1,P102,1,1,"rand_B")),IF(ISBLANK(P102),-1,0))</f>
        <v>0</v>
      </c>
      <c r="S102" s="16" cm="1">
        <f t="array" aca="1" ref="S102" ca="1">IF(AND(P102=0,O102&gt;0,Q102&gt;0),INDIRECT(ADDRESS(MOD(ROW(O102)-1,1500)+1,Q102,1,1,"rand_B")),IF(ISBLANK(Q102),-1,0))</f>
        <v>0</v>
      </c>
      <c r="T102" s="16">
        <f t="shared" si="39"/>
        <v>-1</v>
      </c>
      <c r="U102" s="16" t="s">
        <v>5024</v>
      </c>
      <c r="V102" s="16">
        <v>-1</v>
      </c>
      <c r="W102" s="16" t="s">
        <v>5024</v>
      </c>
      <c r="X102" s="16">
        <f t="shared" si="40"/>
        <v>-1</v>
      </c>
      <c r="Y102" s="16">
        <f t="shared" si="68"/>
        <v>0</v>
      </c>
      <c r="Z102" s="16">
        <v>0</v>
      </c>
      <c r="AA102" s="16">
        <v>0</v>
      </c>
      <c r="AB102" s="16" cm="1">
        <f t="array" aca="1" ref="AB102" ca="1">IF(Z102&gt;0,INDIRECT(ADDRESS(MOD(ROW(Y102)-1,1500)+1,Z102,1,1,"rand_C")),IF(ISBLANK(Z102),-1,0))</f>
        <v>0</v>
      </c>
      <c r="AC102" s="16" cm="1">
        <f t="array" aca="1" ref="AC102" ca="1">IF(AND(Z102=0,Y102&gt;0, AA102&gt;0),INDIRECT(ADDRESS(MOD(ROW(Y102)-1,1500)+1,AA102,1,1,"rand_C")),IF(ISBLANK(AA102),-1,0))</f>
        <v>0</v>
      </c>
      <c r="AD102" s="16">
        <f t="shared" si="41"/>
        <v>-1</v>
      </c>
      <c r="AE102" s="16" t="s">
        <v>5024</v>
      </c>
      <c r="AF102" s="16">
        <v>-1</v>
      </c>
      <c r="AG102" s="16" t="s">
        <v>5024</v>
      </c>
      <c r="AH102" s="16">
        <f t="shared" si="42"/>
        <v>-1</v>
      </c>
      <c r="AI102" s="16">
        <v>-1</v>
      </c>
      <c r="AJ102" s="16">
        <v>-1</v>
      </c>
      <c r="AK102" s="16">
        <f t="shared" ref="AK102:AK105" si="82">IF(AI102=1,AJ102,-1)</f>
        <v>-1</v>
      </c>
      <c r="AL102" s="16">
        <v>-1</v>
      </c>
      <c r="AM102" s="16">
        <f t="shared" si="44"/>
        <v>-1</v>
      </c>
      <c r="AN102" s="16">
        <f t="shared" si="45"/>
        <v>0</v>
      </c>
      <c r="AO102" s="16">
        <v>-1</v>
      </c>
      <c r="AP102" s="16">
        <v>0</v>
      </c>
      <c r="AQ102" s="16">
        <v>0</v>
      </c>
      <c r="AR102" s="16" t="s">
        <v>5025</v>
      </c>
    </row>
    <row r="103" spans="1:45" x14ac:dyDescent="0.2">
      <c r="A103" s="16" t="s">
        <v>4299</v>
      </c>
      <c r="B103" s="4" t="str">
        <f>VLOOKUP(A103, PaperMeta!A$1:O$750, 6,FALSE)</f>
        <v>Reminder avoidance: Why people hesitate to disclose their insecurities to friends.</v>
      </c>
      <c r="C103" s="15">
        <f>VLOOKUP(A103, PaperMeta!A$1:O$750, 2,FALSE)</f>
        <v>1</v>
      </c>
      <c r="D103" s="16">
        <v>5</v>
      </c>
      <c r="E103" s="20" t="s">
        <v>5096</v>
      </c>
      <c r="F103" s="16">
        <f>VLOOKUP($A103, ResearchPaper!$A$1:$L$750,11,FALSE)</f>
        <v>1</v>
      </c>
      <c r="G103" s="16">
        <f>VLOOKUP($A103, ResearchPaper!$A$1:$L$750,11,FALSE)</f>
        <v>1</v>
      </c>
      <c r="H103" s="16">
        <v>2</v>
      </c>
      <c r="I103" s="16">
        <v>1</v>
      </c>
      <c r="J103" s="16">
        <v>2</v>
      </c>
      <c r="K103" s="16">
        <v>1</v>
      </c>
      <c r="L103" s="16">
        <f t="shared" si="37"/>
        <v>0</v>
      </c>
      <c r="M103" s="16" t="s">
        <v>5023</v>
      </c>
      <c r="N103" s="16">
        <f t="shared" si="38"/>
        <v>-1</v>
      </c>
      <c r="O103" s="16">
        <v>0</v>
      </c>
      <c r="P103" s="16">
        <v>0</v>
      </c>
      <c r="Q103" s="16">
        <v>0</v>
      </c>
      <c r="R103" s="16" cm="1">
        <f t="array" aca="1" ref="R103" ca="1">IF(P103&gt;0,INDIRECT(ADDRESS(MOD(ROW(O103)-1,1500)+1,P103,1,1,"rand_B")),IF(ISBLANK(P103),-1,0))</f>
        <v>0</v>
      </c>
      <c r="S103" s="16" cm="1">
        <f t="array" aca="1" ref="S103" ca="1">IF(AND(P103=0,O103&gt;0,Q103&gt;0),INDIRECT(ADDRESS(MOD(ROW(O103)-1,1500)+1,Q103,1,1,"rand_B")),IF(ISBLANK(Q103),-1,0))</f>
        <v>0</v>
      </c>
      <c r="T103" s="16">
        <f t="shared" si="39"/>
        <v>-1</v>
      </c>
      <c r="U103" s="16" t="s">
        <v>5024</v>
      </c>
      <c r="V103" s="16">
        <v>-1</v>
      </c>
      <c r="W103" s="16" t="s">
        <v>5024</v>
      </c>
      <c r="X103" s="16">
        <f t="shared" si="40"/>
        <v>-1</v>
      </c>
      <c r="Y103" s="16">
        <f t="shared" si="68"/>
        <v>0</v>
      </c>
      <c r="Z103" s="16">
        <v>0</v>
      </c>
      <c r="AA103" s="16">
        <v>0</v>
      </c>
      <c r="AB103" s="16" cm="1">
        <f t="array" aca="1" ref="AB103" ca="1">IF(Z103&gt;0,INDIRECT(ADDRESS(MOD(ROW(Y103)-1,1500)+1,Z103,1,1,"rand_C")),IF(ISBLANK(Z103),-1,0))</f>
        <v>0</v>
      </c>
      <c r="AC103" s="16" cm="1">
        <f t="array" aca="1" ref="AC103" ca="1">IF(AND(Z103=0,Y103&gt;0, AA103&gt;0),INDIRECT(ADDRESS(MOD(ROW(Y103)-1,1500)+1,AA103,1,1,"rand_C")),IF(ISBLANK(AA103),-1,0))</f>
        <v>0</v>
      </c>
      <c r="AD103" s="16">
        <f t="shared" si="41"/>
        <v>-1</v>
      </c>
      <c r="AE103" s="16" t="s">
        <v>5024</v>
      </c>
      <c r="AF103" s="16">
        <v>-1</v>
      </c>
      <c r="AG103" s="16" t="s">
        <v>5024</v>
      </c>
      <c r="AH103" s="16">
        <f t="shared" si="42"/>
        <v>-1</v>
      </c>
      <c r="AI103" s="16">
        <v>-1</v>
      </c>
      <c r="AJ103" s="16">
        <v>-1</v>
      </c>
      <c r="AK103" s="16">
        <f t="shared" si="82"/>
        <v>-1</v>
      </c>
      <c r="AL103" s="16">
        <v>-1</v>
      </c>
      <c r="AM103" s="16">
        <f t="shared" si="44"/>
        <v>-1</v>
      </c>
      <c r="AN103" s="16">
        <f t="shared" si="45"/>
        <v>0</v>
      </c>
      <c r="AO103" s="16">
        <v>-1</v>
      </c>
      <c r="AP103" s="16">
        <v>0</v>
      </c>
      <c r="AQ103" s="16">
        <v>0</v>
      </c>
      <c r="AR103" s="16" t="s">
        <v>5025</v>
      </c>
    </row>
    <row r="104" spans="1:45" x14ac:dyDescent="0.2">
      <c r="A104" s="16" t="s">
        <v>4299</v>
      </c>
      <c r="B104" s="4" t="str">
        <f>VLOOKUP(A104, PaperMeta!A$1:O$750, 6,FALSE)</f>
        <v>Reminder avoidance: Why people hesitate to disclose their insecurities to friends.</v>
      </c>
      <c r="C104" s="15">
        <f>VLOOKUP(A104, PaperMeta!A$1:O$750, 2,FALSE)</f>
        <v>1</v>
      </c>
      <c r="D104" s="16" t="s">
        <v>5098</v>
      </c>
      <c r="E104" s="20" t="s">
        <v>5097</v>
      </c>
      <c r="F104" s="16">
        <f>VLOOKUP($A104, ResearchPaper!$A$1:$L$750,11,FALSE)</f>
        <v>1</v>
      </c>
      <c r="G104" s="16">
        <f>VLOOKUP($A104, ResearchPaper!$A$1:$L$750,11,FALSE)</f>
        <v>1</v>
      </c>
      <c r="H104" s="16">
        <v>2</v>
      </c>
      <c r="I104" s="16">
        <v>1</v>
      </c>
      <c r="J104" s="16">
        <v>2</v>
      </c>
      <c r="K104" s="16">
        <v>1</v>
      </c>
      <c r="L104" s="16">
        <f t="shared" si="37"/>
        <v>0</v>
      </c>
      <c r="M104" s="16" t="s">
        <v>5023</v>
      </c>
      <c r="N104" s="16">
        <f t="shared" si="38"/>
        <v>-1</v>
      </c>
      <c r="O104" s="16">
        <v>0</v>
      </c>
      <c r="P104" s="16">
        <v>0</v>
      </c>
      <c r="Q104" s="16">
        <v>0</v>
      </c>
      <c r="R104" s="16" cm="1">
        <f t="array" aca="1" ref="R104" ca="1">IF(P104&gt;0,INDIRECT(ADDRESS(MOD(ROW(O104)-1,1500)+1,P104,1,1,"rand_B")),IF(ISBLANK(P104),-1,0))</f>
        <v>0</v>
      </c>
      <c r="S104" s="16" cm="1">
        <f t="array" aca="1" ref="S104" ca="1">IF(AND(P104=0,O104&gt;0,Q104&gt;0),INDIRECT(ADDRESS(MOD(ROW(O104)-1,1500)+1,Q104,1,1,"rand_B")),IF(ISBLANK(Q104),-1,0))</f>
        <v>0</v>
      </c>
      <c r="T104" s="16">
        <f t="shared" si="39"/>
        <v>-1</v>
      </c>
      <c r="U104" s="16" t="s">
        <v>5024</v>
      </c>
      <c r="V104" s="16">
        <v>-1</v>
      </c>
      <c r="W104" s="16" t="s">
        <v>5024</v>
      </c>
      <c r="X104" s="16">
        <f t="shared" si="40"/>
        <v>-1</v>
      </c>
      <c r="Y104" s="16">
        <f t="shared" si="68"/>
        <v>0</v>
      </c>
      <c r="Z104" s="16">
        <v>0</v>
      </c>
      <c r="AA104" s="16">
        <v>0</v>
      </c>
      <c r="AB104" s="16" cm="1">
        <f t="array" aca="1" ref="AB104" ca="1">IF(Z104&gt;0,INDIRECT(ADDRESS(MOD(ROW(Y104)-1,1500)+1,Z104,1,1,"rand_C")),IF(ISBLANK(Z104),-1,0))</f>
        <v>0</v>
      </c>
      <c r="AC104" s="16" cm="1">
        <f t="array" aca="1" ref="AC104" ca="1">IF(AND(Z104=0,Y104&gt;0, AA104&gt;0),INDIRECT(ADDRESS(MOD(ROW(Y104)-1,1500)+1,AA104,1,1,"rand_C")),IF(ISBLANK(AA104),-1,0))</f>
        <v>0</v>
      </c>
      <c r="AD104" s="16">
        <f t="shared" si="41"/>
        <v>-1</v>
      </c>
      <c r="AE104" s="16" t="s">
        <v>5024</v>
      </c>
      <c r="AF104" s="16">
        <v>-1</v>
      </c>
      <c r="AG104" s="16" t="s">
        <v>5024</v>
      </c>
      <c r="AH104" s="16">
        <f t="shared" si="42"/>
        <v>-1</v>
      </c>
      <c r="AI104" s="16">
        <v>-1</v>
      </c>
      <c r="AJ104" s="16">
        <v>-1</v>
      </c>
      <c r="AK104" s="16">
        <f t="shared" si="82"/>
        <v>-1</v>
      </c>
      <c r="AL104" s="16">
        <v>-1</v>
      </c>
      <c r="AM104" s="16">
        <f t="shared" si="44"/>
        <v>-1</v>
      </c>
      <c r="AN104" s="16">
        <f t="shared" si="45"/>
        <v>0</v>
      </c>
      <c r="AO104" s="16">
        <v>-1</v>
      </c>
      <c r="AP104" s="16">
        <v>0</v>
      </c>
      <c r="AQ104" s="16">
        <v>0</v>
      </c>
      <c r="AR104" s="16" t="s">
        <v>5025</v>
      </c>
    </row>
    <row r="105" spans="1:45" x14ac:dyDescent="0.2">
      <c r="A105" s="16" t="s">
        <v>4299</v>
      </c>
      <c r="B105" s="4" t="str">
        <f>VLOOKUP(A105, PaperMeta!A$1:O$750, 6,FALSE)</f>
        <v>Reminder avoidance: Why people hesitate to disclose their insecurities to friends.</v>
      </c>
      <c r="C105" s="15">
        <f>VLOOKUP(A105, PaperMeta!A$1:O$750, 2,FALSE)</f>
        <v>1</v>
      </c>
      <c r="D105" s="16" t="s">
        <v>5098</v>
      </c>
      <c r="E105" s="20" t="s">
        <v>5099</v>
      </c>
      <c r="F105" s="16">
        <f>VLOOKUP($A105, ResearchPaper!$A$1:$L$750,11,FALSE)</f>
        <v>1</v>
      </c>
      <c r="G105" s="16">
        <f>VLOOKUP($A105, ResearchPaper!$A$1:$L$750,11,FALSE)</f>
        <v>1</v>
      </c>
      <c r="H105" s="16">
        <v>2</v>
      </c>
      <c r="I105" s="16">
        <v>1</v>
      </c>
      <c r="J105" s="16">
        <v>2</v>
      </c>
      <c r="K105" s="16">
        <v>1</v>
      </c>
      <c r="L105" s="16">
        <f t="shared" si="37"/>
        <v>0</v>
      </c>
      <c r="M105" s="16" t="s">
        <v>5023</v>
      </c>
      <c r="N105" s="16">
        <f t="shared" si="38"/>
        <v>-1</v>
      </c>
      <c r="O105" s="16">
        <v>0</v>
      </c>
      <c r="P105" s="16">
        <v>0</v>
      </c>
      <c r="Q105" s="16">
        <v>0</v>
      </c>
      <c r="R105" s="16" cm="1">
        <f t="array" aca="1" ref="R105" ca="1">IF(P105&gt;0,INDIRECT(ADDRESS(MOD(ROW(O105)-1,1500)+1,P105,1,1,"rand_B")),IF(ISBLANK(P105),-1,0))</f>
        <v>0</v>
      </c>
      <c r="S105" s="16" cm="1">
        <f t="array" aca="1" ref="S105" ca="1">IF(AND(P105=0,O105&gt;0,Q105&gt;0),INDIRECT(ADDRESS(MOD(ROW(O105)-1,1500)+1,Q105,1,1,"rand_B")),IF(ISBLANK(Q105),-1,0))</f>
        <v>0</v>
      </c>
      <c r="T105" s="16">
        <f t="shared" si="39"/>
        <v>-1</v>
      </c>
      <c r="U105" s="16" t="s">
        <v>5024</v>
      </c>
      <c r="V105" s="16">
        <v>-1</v>
      </c>
      <c r="W105" s="16" t="s">
        <v>5024</v>
      </c>
      <c r="X105" s="16">
        <f t="shared" si="40"/>
        <v>-1</v>
      </c>
      <c r="Y105" s="16">
        <f t="shared" si="68"/>
        <v>0</v>
      </c>
      <c r="Z105" s="16">
        <v>0</v>
      </c>
      <c r="AA105" s="16">
        <v>0</v>
      </c>
      <c r="AB105" s="16" cm="1">
        <f t="array" aca="1" ref="AB105" ca="1">IF(Z105&gt;0,INDIRECT(ADDRESS(MOD(ROW(Y105)-1,1500)+1,Z105,1,1,"rand_C")),IF(ISBLANK(Z105),-1,0))</f>
        <v>0</v>
      </c>
      <c r="AC105" s="16" cm="1">
        <f t="array" aca="1" ref="AC105" ca="1">IF(AND(Z105=0,Y105&gt;0, AA105&gt;0),INDIRECT(ADDRESS(MOD(ROW(Y105)-1,1500)+1,AA105,1,1,"rand_C")),IF(ISBLANK(AA105),-1,0))</f>
        <v>0</v>
      </c>
      <c r="AD105" s="16">
        <f t="shared" si="41"/>
        <v>-1</v>
      </c>
      <c r="AE105" s="16" t="s">
        <v>5024</v>
      </c>
      <c r="AF105" s="16">
        <v>-1</v>
      </c>
      <c r="AG105" s="16" t="s">
        <v>5024</v>
      </c>
      <c r="AH105" s="16">
        <f t="shared" si="42"/>
        <v>-1</v>
      </c>
      <c r="AI105" s="16">
        <v>-1</v>
      </c>
      <c r="AJ105" s="16">
        <v>-1</v>
      </c>
      <c r="AK105" s="16">
        <f t="shared" si="82"/>
        <v>-1</v>
      </c>
      <c r="AL105" s="16">
        <v>-1</v>
      </c>
      <c r="AM105" s="16">
        <f t="shared" si="44"/>
        <v>-1</v>
      </c>
      <c r="AN105" s="16">
        <f t="shared" si="45"/>
        <v>0</v>
      </c>
      <c r="AO105" s="16">
        <v>-1</v>
      </c>
      <c r="AP105" s="16">
        <v>0</v>
      </c>
      <c r="AQ105" s="16">
        <v>0</v>
      </c>
      <c r="AR105" s="16" t="s">
        <v>5025</v>
      </c>
    </row>
    <row r="106" spans="1:45" x14ac:dyDescent="0.2">
      <c r="A106" s="16" t="s">
        <v>4299</v>
      </c>
      <c r="B106" s="4" t="str">
        <f>VLOOKUP(A106, PaperMeta!A$1:O$750, 6,FALSE)</f>
        <v>Reminder avoidance: Why people hesitate to disclose their insecurities to friends.</v>
      </c>
      <c r="C106" s="15">
        <f>VLOOKUP(A106, PaperMeta!A$1:O$750, 2,FALSE)</f>
        <v>1</v>
      </c>
      <c r="D106" s="16" t="s">
        <v>5098</v>
      </c>
      <c r="E106" s="20" t="s">
        <v>5100</v>
      </c>
      <c r="F106" s="16">
        <f>VLOOKUP($A106, ResearchPaper!$A$1:$L$750,11,FALSE)</f>
        <v>1</v>
      </c>
      <c r="G106" s="16">
        <f>VLOOKUP($A106, ResearchPaper!$A$1:$L$750,11,FALSE)</f>
        <v>1</v>
      </c>
      <c r="H106" s="16">
        <v>2</v>
      </c>
      <c r="I106" s="16">
        <v>1</v>
      </c>
      <c r="J106" s="16">
        <v>2</v>
      </c>
      <c r="K106" s="16">
        <v>1</v>
      </c>
      <c r="L106" s="16">
        <f t="shared" si="37"/>
        <v>0</v>
      </c>
      <c r="M106" s="16" t="s">
        <v>5023</v>
      </c>
      <c r="N106" s="16">
        <f t="shared" si="38"/>
        <v>-1</v>
      </c>
      <c r="O106" s="16">
        <v>0</v>
      </c>
      <c r="P106" s="16">
        <v>0</v>
      </c>
      <c r="Q106" s="16">
        <v>0</v>
      </c>
      <c r="R106" s="16" cm="1">
        <f t="array" aca="1" ref="R106" ca="1">IF(P106&gt;0,INDIRECT(ADDRESS(MOD(ROW(O106)-1,1500)+1,P106,1,1,"rand_B")),IF(ISBLANK(P106),-1,0))</f>
        <v>0</v>
      </c>
      <c r="S106" s="16" cm="1">
        <f t="array" aca="1" ref="S106" ca="1">IF(AND(P106=0,O106&gt;0,Q106&gt;0),INDIRECT(ADDRESS(MOD(ROW(O106)-1,1500)+1,Q106,1,1,"rand_B")),IF(ISBLANK(Q106),-1,0))</f>
        <v>0</v>
      </c>
      <c r="T106" s="16">
        <f t="shared" si="39"/>
        <v>-1</v>
      </c>
      <c r="U106" s="16" t="s">
        <v>5024</v>
      </c>
      <c r="V106" s="16">
        <v>-1</v>
      </c>
      <c r="W106" s="16" t="s">
        <v>5024</v>
      </c>
      <c r="X106" s="16">
        <f t="shared" si="40"/>
        <v>-1</v>
      </c>
      <c r="Y106" s="16">
        <f t="shared" si="68"/>
        <v>0</v>
      </c>
      <c r="Z106" s="16">
        <v>0</v>
      </c>
      <c r="AA106" s="16">
        <v>0</v>
      </c>
      <c r="AB106" s="16" cm="1">
        <f t="array" aca="1" ref="AB106" ca="1">IF(Z106&gt;0,INDIRECT(ADDRESS(MOD(ROW(Y106)-1,1500)+1,Z106,1,1,"rand_C")),IF(ISBLANK(Z106),-1,0))</f>
        <v>0</v>
      </c>
      <c r="AC106" s="16" cm="1">
        <f t="array" aca="1" ref="AC106" ca="1">IF(AND(Z106=0,Y106&gt;0, AA106&gt;0),INDIRECT(ADDRESS(MOD(ROW(Y106)-1,1500)+1,AA106,1,1,"rand_C")),IF(ISBLANK(AA106),-1,0))</f>
        <v>0</v>
      </c>
      <c r="AD106" s="16">
        <f t="shared" si="41"/>
        <v>-1</v>
      </c>
      <c r="AE106" s="16" t="s">
        <v>5024</v>
      </c>
      <c r="AF106" s="16">
        <v>-1</v>
      </c>
      <c r="AG106" s="16" t="s">
        <v>5024</v>
      </c>
      <c r="AH106" s="16">
        <f t="shared" si="42"/>
        <v>-1</v>
      </c>
      <c r="AI106" s="16">
        <v>-1</v>
      </c>
      <c r="AJ106" s="16">
        <v>-1</v>
      </c>
      <c r="AK106" s="16">
        <f t="shared" ref="AK106" si="83">IF(AI106=1,AJ106,-1)</f>
        <v>-1</v>
      </c>
      <c r="AL106" s="16">
        <v>-1</v>
      </c>
      <c r="AM106" s="16">
        <f t="shared" si="44"/>
        <v>-1</v>
      </c>
      <c r="AN106" s="16">
        <f t="shared" si="45"/>
        <v>0</v>
      </c>
      <c r="AO106" s="16">
        <v>-1</v>
      </c>
      <c r="AP106" s="16">
        <v>0</v>
      </c>
      <c r="AQ106" s="16">
        <v>0</v>
      </c>
      <c r="AR106" s="16" t="s">
        <v>5025</v>
      </c>
    </row>
    <row r="107" spans="1:45" x14ac:dyDescent="0.2">
      <c r="A107" s="16" t="s">
        <v>4302</v>
      </c>
      <c r="B107" s="4" t="str">
        <f>VLOOKUP(A107, PaperMeta!A$1:O$750, 6,FALSE)</f>
        <v>Better to give than reciprocate? Status and reciprocity in prosocial exchange.</v>
      </c>
      <c r="C107" s="15">
        <f>VLOOKUP(A107, PaperMeta!A$1:O$750, 2,FALSE)</f>
        <v>1</v>
      </c>
      <c r="D107" s="16">
        <v>3</v>
      </c>
      <c r="E107" s="20" t="s">
        <v>5102</v>
      </c>
      <c r="F107" s="16">
        <f>VLOOKUP($A107, ResearchPaper!$A$1:$L$750,11,FALSE)</f>
        <v>1</v>
      </c>
      <c r="G107" s="16">
        <f>VLOOKUP($A107, ResearchPaper!$A$1:$L$750,11,FALSE)</f>
        <v>1</v>
      </c>
      <c r="H107" s="16" t="s">
        <v>5101</v>
      </c>
      <c r="I107" s="16">
        <v>2</v>
      </c>
      <c r="J107" s="16">
        <v>4</v>
      </c>
      <c r="K107" s="16">
        <v>0</v>
      </c>
      <c r="L107" s="16">
        <f t="shared" si="37"/>
        <v>1</v>
      </c>
      <c r="M107" s="16" t="s">
        <v>5023</v>
      </c>
      <c r="N107" s="16">
        <f t="shared" si="38"/>
        <v>0</v>
      </c>
      <c r="O107" s="16">
        <v>1</v>
      </c>
      <c r="P107" s="16">
        <v>0</v>
      </c>
      <c r="Q107" s="16">
        <v>0</v>
      </c>
      <c r="R107" s="16" cm="1">
        <f t="array" aca="1" ref="R107" ca="1">IF(P107&gt;0,INDIRECT(ADDRESS(MOD(ROW(O107)-1,1500)+1,P107,1,1,"rand_B")),IF(ISBLANK(P107),-1,0))</f>
        <v>0</v>
      </c>
      <c r="S107" s="16" cm="1">
        <f t="array" aca="1" ref="S107" ca="1">IF(AND(P107=0,O107&gt;0,Q107&gt;0),INDIRECT(ADDRESS(MOD(ROW(O107)-1,1500)+1,Q107,1,1,"rand_B")),IF(ISBLANK(Q107),-1,0))</f>
        <v>0</v>
      </c>
      <c r="T107" s="16">
        <f t="shared" si="39"/>
        <v>0</v>
      </c>
      <c r="U107" s="16" t="s">
        <v>5024</v>
      </c>
      <c r="V107" s="16">
        <v>-1</v>
      </c>
      <c r="W107" s="16" t="s">
        <v>5024</v>
      </c>
      <c r="X107" s="16">
        <f t="shared" si="40"/>
        <v>-1</v>
      </c>
      <c r="Y107" s="16">
        <f t="shared" si="68"/>
        <v>1</v>
      </c>
      <c r="Z107" s="16">
        <v>0</v>
      </c>
      <c r="AA107" s="16">
        <v>0</v>
      </c>
      <c r="AB107" s="16" cm="1">
        <f t="array" aca="1" ref="AB107" ca="1">IF(Z107&gt;0,INDIRECT(ADDRESS(MOD(ROW(Y107)-1,1500)+1,Z107,1,1,"rand_C")),IF(ISBLANK(Z107),-1,0))</f>
        <v>0</v>
      </c>
      <c r="AC107" s="16" cm="1">
        <f t="array" aca="1" ref="AC107" ca="1">IF(AND(Z107=0,Y107&gt;0, AA107&gt;0),INDIRECT(ADDRESS(MOD(ROW(Y107)-1,1500)+1,AA107,1,1,"rand_C")),IF(ISBLANK(AA107),-1,0))</f>
        <v>0</v>
      </c>
      <c r="AD107" s="16">
        <f t="shared" si="41"/>
        <v>0</v>
      </c>
      <c r="AE107" s="16" t="s">
        <v>5024</v>
      </c>
      <c r="AF107" s="16">
        <v>-1</v>
      </c>
      <c r="AG107" s="16" t="s">
        <v>5024</v>
      </c>
      <c r="AH107" s="16">
        <f t="shared" si="42"/>
        <v>-1</v>
      </c>
      <c r="AI107" s="16">
        <v>-1</v>
      </c>
      <c r="AJ107" s="16">
        <v>-1</v>
      </c>
      <c r="AK107" s="16">
        <f t="shared" ref="AK107:AK111" si="84">IF(AI107=1,AJ107,-1)</f>
        <v>-1</v>
      </c>
      <c r="AL107" s="16">
        <v>-1</v>
      </c>
      <c r="AM107" s="16">
        <f t="shared" si="44"/>
        <v>-1</v>
      </c>
      <c r="AN107" s="16">
        <f t="shared" si="45"/>
        <v>1</v>
      </c>
      <c r="AO107" s="16">
        <v>0</v>
      </c>
      <c r="AP107" s="16">
        <v>1</v>
      </c>
      <c r="AQ107" s="16">
        <v>0</v>
      </c>
      <c r="AR107" s="16" t="s">
        <v>5025</v>
      </c>
      <c r="AS107" t="s">
        <v>5106</v>
      </c>
    </row>
    <row r="108" spans="1:45" x14ac:dyDescent="0.2">
      <c r="A108" s="16" t="s">
        <v>4302</v>
      </c>
      <c r="B108" s="4" t="str">
        <f>VLOOKUP(A108, PaperMeta!A$1:O$750, 6,FALSE)</f>
        <v>Better to give than reciprocate? Status and reciprocity in prosocial exchange.</v>
      </c>
      <c r="C108" s="15">
        <f>VLOOKUP(A108, PaperMeta!A$1:O$750, 2,FALSE)</f>
        <v>1</v>
      </c>
      <c r="D108" s="16">
        <v>3</v>
      </c>
      <c r="E108" s="20" t="s">
        <v>5103</v>
      </c>
      <c r="F108" s="16">
        <f>VLOOKUP($A108, ResearchPaper!$A$1:$L$750,11,FALSE)</f>
        <v>1</v>
      </c>
      <c r="G108" s="16">
        <f>VLOOKUP($A108, ResearchPaper!$A$1:$L$750,11,FALSE)</f>
        <v>1</v>
      </c>
      <c r="H108" s="16" t="s">
        <v>5101</v>
      </c>
      <c r="I108" s="16">
        <v>2</v>
      </c>
      <c r="J108" s="16">
        <v>4</v>
      </c>
      <c r="K108" s="16">
        <v>0</v>
      </c>
      <c r="L108" s="16">
        <f t="shared" ref="L108:L187" si="85">IF(ISBLANK(I108),-1,INT(I108&gt;1))</f>
        <v>1</v>
      </c>
      <c r="M108" s="16" t="s">
        <v>5023</v>
      </c>
      <c r="N108" s="16">
        <f t="shared" ref="N108:N187" si="86">IF(L108=1, K108,-1)</f>
        <v>0</v>
      </c>
      <c r="O108" s="16">
        <v>1</v>
      </c>
      <c r="P108" s="16">
        <v>0</v>
      </c>
      <c r="Q108" s="16">
        <v>0</v>
      </c>
      <c r="R108" s="16" cm="1">
        <f t="array" aca="1" ref="R108" ca="1">IF(P108&gt;0,INDIRECT(ADDRESS(MOD(ROW(O108)-1,1500)+1,P108,1,1,"rand_B")),IF(ISBLANK(P108),-1,0))</f>
        <v>0</v>
      </c>
      <c r="S108" s="16" cm="1">
        <f t="array" aca="1" ref="S108" ca="1">IF(AND(P108=0,O108&gt;0,Q108&gt;0),INDIRECT(ADDRESS(MOD(ROW(O108)-1,1500)+1,Q108,1,1,"rand_B")),IF(ISBLANK(Q108),-1,0))</f>
        <v>0</v>
      </c>
      <c r="T108" s="16">
        <f t="shared" ref="T108:T187" si="87">IF(O108&gt;0, IF(ISBLANK(P108),-1,INT(P108&gt;0)), -1)</f>
        <v>0</v>
      </c>
      <c r="U108" s="16" t="s">
        <v>5024</v>
      </c>
      <c r="V108" s="16">
        <v>-1</v>
      </c>
      <c r="W108" s="16" t="s">
        <v>5024</v>
      </c>
      <c r="X108" s="16">
        <f t="shared" ref="X108:X187" si="88">IF(T108=1, V108, -1)</f>
        <v>-1</v>
      </c>
      <c r="Y108" s="16">
        <f t="shared" ref="Y108:Y187" si="89">IF(I108&gt;1,COMBIN(I108,2),0)</f>
        <v>1</v>
      </c>
      <c r="Z108" s="16">
        <v>0</v>
      </c>
      <c r="AA108" s="16">
        <v>0</v>
      </c>
      <c r="AB108" s="16" cm="1">
        <f t="array" aca="1" ref="AB108" ca="1">IF(Z108&gt;0,INDIRECT(ADDRESS(MOD(ROW(Y108)-1,1500)+1,Z108,1,1,"rand_C")),IF(ISBLANK(Z108),-1,0))</f>
        <v>0</v>
      </c>
      <c r="AC108" s="16" cm="1">
        <f t="array" aca="1" ref="AC108" ca="1">IF(AND(Z108=0,Y108&gt;0, AA108&gt;0),INDIRECT(ADDRESS(MOD(ROW(Y108)-1,1500)+1,AA108,1,1,"rand_C")),IF(ISBLANK(AA108),-1,0))</f>
        <v>0</v>
      </c>
      <c r="AD108" s="16">
        <f t="shared" ref="AD108:AD187" si="90">IF(AND(Y108&gt;0,NOT(ISBLANK(Y108))), INT(Z108&gt;0), -1)</f>
        <v>0</v>
      </c>
      <c r="AE108" s="16" t="s">
        <v>5024</v>
      </c>
      <c r="AF108" s="16">
        <v>-1</v>
      </c>
      <c r="AG108" s="16" t="s">
        <v>5024</v>
      </c>
      <c r="AH108" s="16">
        <f t="shared" ref="AH108:AH187" si="91">IF(AD108=1,AF108,-1)</f>
        <v>-1</v>
      </c>
      <c r="AI108" s="16">
        <v>-1</v>
      </c>
      <c r="AJ108" s="16">
        <v>-1</v>
      </c>
      <c r="AK108" s="16">
        <f t="shared" si="84"/>
        <v>-1</v>
      </c>
      <c r="AL108" s="16">
        <v>-1</v>
      </c>
      <c r="AM108" s="16">
        <f t="shared" ref="AM108:AM187" si="92">IF(AND(NOT(ISBLANK(AI108)),AI108=0),AL108,-1)</f>
        <v>-1</v>
      </c>
      <c r="AN108" s="16">
        <f t="shared" ref="AN108:AN187" si="93">IF(AND(I108&gt;1, J108&gt;2), 1, IF(ISBLANK(I108),-1,0))</f>
        <v>1</v>
      </c>
      <c r="AO108" s="16">
        <v>0</v>
      </c>
      <c r="AP108" s="16">
        <v>1</v>
      </c>
      <c r="AQ108" s="16">
        <v>0</v>
      </c>
      <c r="AR108" s="16" t="s">
        <v>5025</v>
      </c>
      <c r="AS108" t="s">
        <v>5106</v>
      </c>
    </row>
    <row r="109" spans="1:45" x14ac:dyDescent="0.2">
      <c r="A109" s="16" t="s">
        <v>4302</v>
      </c>
      <c r="B109" s="4" t="str">
        <f>VLOOKUP(A109, PaperMeta!A$1:O$750, 6,FALSE)</f>
        <v>Better to give than reciprocate? Status and reciprocity in prosocial exchange.</v>
      </c>
      <c r="C109" s="15">
        <f>VLOOKUP(A109, PaperMeta!A$1:O$750, 2,FALSE)</f>
        <v>1</v>
      </c>
      <c r="D109" s="16">
        <v>3</v>
      </c>
      <c r="E109" s="20" t="s">
        <v>5104</v>
      </c>
      <c r="F109" s="16">
        <f>VLOOKUP($A109, ResearchPaper!$A$1:$L$750,11,FALSE)</f>
        <v>1</v>
      </c>
      <c r="G109" s="16">
        <f>VLOOKUP($A109, ResearchPaper!$A$1:$L$750,11,FALSE)</f>
        <v>1</v>
      </c>
      <c r="H109" s="16" t="s">
        <v>5101</v>
      </c>
      <c r="I109" s="16">
        <v>2</v>
      </c>
      <c r="J109" s="16">
        <v>4</v>
      </c>
      <c r="K109" s="16">
        <v>0</v>
      </c>
      <c r="L109" s="16">
        <f t="shared" si="85"/>
        <v>1</v>
      </c>
      <c r="M109" s="16" t="s">
        <v>5023</v>
      </c>
      <c r="N109" s="16">
        <f t="shared" si="86"/>
        <v>0</v>
      </c>
      <c r="O109" s="16">
        <v>1</v>
      </c>
      <c r="P109" s="16">
        <v>0</v>
      </c>
      <c r="Q109" s="16">
        <v>0</v>
      </c>
      <c r="R109" s="16" cm="1">
        <f t="array" aca="1" ref="R109" ca="1">IF(P109&gt;0,INDIRECT(ADDRESS(MOD(ROW(O109)-1,1500)+1,P109,1,1,"rand_B")),IF(ISBLANK(P109),-1,0))</f>
        <v>0</v>
      </c>
      <c r="S109" s="16" cm="1">
        <f t="array" aca="1" ref="S109" ca="1">IF(AND(P109=0,O109&gt;0,Q109&gt;0),INDIRECT(ADDRESS(MOD(ROW(O109)-1,1500)+1,Q109,1,1,"rand_B")),IF(ISBLANK(Q109),-1,0))</f>
        <v>0</v>
      </c>
      <c r="T109" s="16">
        <f t="shared" si="87"/>
        <v>0</v>
      </c>
      <c r="U109" s="16" t="s">
        <v>5024</v>
      </c>
      <c r="V109" s="16">
        <v>-1</v>
      </c>
      <c r="W109" s="16" t="s">
        <v>5024</v>
      </c>
      <c r="X109" s="16">
        <f t="shared" si="88"/>
        <v>-1</v>
      </c>
      <c r="Y109" s="16">
        <f t="shared" si="89"/>
        <v>1</v>
      </c>
      <c r="Z109" s="16">
        <v>0</v>
      </c>
      <c r="AA109" s="16">
        <v>0</v>
      </c>
      <c r="AB109" s="16" cm="1">
        <f t="array" aca="1" ref="AB109" ca="1">IF(Z109&gt;0,INDIRECT(ADDRESS(MOD(ROW(Y109)-1,1500)+1,Z109,1,1,"rand_C")),IF(ISBLANK(Z109),-1,0))</f>
        <v>0</v>
      </c>
      <c r="AC109" s="16" cm="1">
        <f t="array" aca="1" ref="AC109" ca="1">IF(AND(Z109=0,Y109&gt;0, AA109&gt;0),INDIRECT(ADDRESS(MOD(ROW(Y109)-1,1500)+1,AA109,1,1,"rand_C")),IF(ISBLANK(AA109),-1,0))</f>
        <v>0</v>
      </c>
      <c r="AD109" s="16">
        <f t="shared" si="90"/>
        <v>0</v>
      </c>
      <c r="AE109" s="16" t="s">
        <v>5024</v>
      </c>
      <c r="AF109" s="16">
        <v>-1</v>
      </c>
      <c r="AG109" s="16" t="s">
        <v>5024</v>
      </c>
      <c r="AH109" s="16">
        <f t="shared" si="91"/>
        <v>-1</v>
      </c>
      <c r="AI109" s="16">
        <v>-1</v>
      </c>
      <c r="AJ109" s="16">
        <v>-1</v>
      </c>
      <c r="AK109" s="16">
        <f t="shared" si="84"/>
        <v>-1</v>
      </c>
      <c r="AL109" s="16">
        <v>-1</v>
      </c>
      <c r="AM109" s="16">
        <f t="shared" si="92"/>
        <v>-1</v>
      </c>
      <c r="AN109" s="16">
        <f t="shared" si="93"/>
        <v>1</v>
      </c>
      <c r="AO109" s="16">
        <v>0</v>
      </c>
      <c r="AP109" s="16">
        <v>1</v>
      </c>
      <c r="AQ109" s="16">
        <v>0</v>
      </c>
      <c r="AR109" s="16" t="s">
        <v>5025</v>
      </c>
      <c r="AS109" t="s">
        <v>5106</v>
      </c>
    </row>
    <row r="110" spans="1:45" x14ac:dyDescent="0.2">
      <c r="A110" s="16" t="s">
        <v>4302</v>
      </c>
      <c r="B110" s="4" t="str">
        <f>VLOOKUP(A110, PaperMeta!A$1:O$750, 6,FALSE)</f>
        <v>Better to give than reciprocate? Status and reciprocity in prosocial exchange.</v>
      </c>
      <c r="C110" s="15">
        <f>VLOOKUP(A110, PaperMeta!A$1:O$750, 2,FALSE)</f>
        <v>1</v>
      </c>
      <c r="D110" s="16">
        <v>4</v>
      </c>
      <c r="E110" s="20" t="s">
        <v>5102</v>
      </c>
      <c r="F110" s="16">
        <f>VLOOKUP($A110, ResearchPaper!$A$1:$L$750,11,FALSE)</f>
        <v>1</v>
      </c>
      <c r="G110" s="16">
        <f>VLOOKUP($A110, ResearchPaper!$A$1:$L$750,11,FALSE)</f>
        <v>1</v>
      </c>
      <c r="H110" s="16" t="s">
        <v>5053</v>
      </c>
      <c r="I110" s="16">
        <v>2</v>
      </c>
      <c r="J110" s="16">
        <v>3</v>
      </c>
      <c r="K110" s="16">
        <v>0</v>
      </c>
      <c r="L110" s="16">
        <f t="shared" si="85"/>
        <v>1</v>
      </c>
      <c r="M110" s="16" t="s">
        <v>5023</v>
      </c>
      <c r="N110" s="16">
        <f t="shared" si="86"/>
        <v>0</v>
      </c>
      <c r="O110" s="16">
        <v>1</v>
      </c>
      <c r="P110" s="16">
        <v>0</v>
      </c>
      <c r="Q110" s="16">
        <v>0</v>
      </c>
      <c r="R110" s="16" cm="1">
        <f t="array" aca="1" ref="R110" ca="1">IF(P110&gt;0,INDIRECT(ADDRESS(MOD(ROW(O110)-1,1500)+1,P110,1,1,"rand_B")),IF(ISBLANK(P110),-1,0))</f>
        <v>0</v>
      </c>
      <c r="S110" s="16" cm="1">
        <f t="array" aca="1" ref="S110" ca="1">IF(AND(P110=0,O110&gt;0,Q110&gt;0),INDIRECT(ADDRESS(MOD(ROW(O110)-1,1500)+1,Q110,1,1,"rand_B")),IF(ISBLANK(Q110),-1,0))</f>
        <v>0</v>
      </c>
      <c r="T110" s="16">
        <f t="shared" si="87"/>
        <v>0</v>
      </c>
      <c r="U110" s="16" t="s">
        <v>5024</v>
      </c>
      <c r="V110" s="16">
        <v>-1</v>
      </c>
      <c r="W110" s="16" t="s">
        <v>5024</v>
      </c>
      <c r="X110" s="16">
        <f t="shared" si="88"/>
        <v>-1</v>
      </c>
      <c r="Y110" s="16">
        <f t="shared" si="89"/>
        <v>1</v>
      </c>
      <c r="Z110" s="16">
        <v>0</v>
      </c>
      <c r="AA110" s="16">
        <v>0</v>
      </c>
      <c r="AB110" s="16" cm="1">
        <f t="array" aca="1" ref="AB110" ca="1">IF(Z110&gt;0,INDIRECT(ADDRESS(MOD(ROW(Y110)-1,1500)+1,Z110,1,1,"rand_C")),IF(ISBLANK(Z110),-1,0))</f>
        <v>0</v>
      </c>
      <c r="AC110" s="16" cm="1">
        <f t="array" aca="1" ref="AC110" ca="1">IF(AND(Z110=0,Y110&gt;0, AA110&gt;0),INDIRECT(ADDRESS(MOD(ROW(Y110)-1,1500)+1,AA110,1,1,"rand_C")),IF(ISBLANK(AA110),-1,0))</f>
        <v>0</v>
      </c>
      <c r="AD110" s="16">
        <f t="shared" si="90"/>
        <v>0</v>
      </c>
      <c r="AE110" s="16" t="s">
        <v>5024</v>
      </c>
      <c r="AF110" s="16">
        <v>-1</v>
      </c>
      <c r="AG110" s="16" t="s">
        <v>5024</v>
      </c>
      <c r="AH110" s="16">
        <f t="shared" si="91"/>
        <v>-1</v>
      </c>
      <c r="AI110" s="16">
        <v>-1</v>
      </c>
      <c r="AJ110" s="16">
        <v>-1</v>
      </c>
      <c r="AK110" s="16">
        <f t="shared" si="84"/>
        <v>-1</v>
      </c>
      <c r="AL110" s="16">
        <v>-1</v>
      </c>
      <c r="AM110" s="16">
        <f t="shared" si="92"/>
        <v>-1</v>
      </c>
      <c r="AN110" s="16">
        <f t="shared" si="93"/>
        <v>1</v>
      </c>
      <c r="AO110" s="16">
        <v>0</v>
      </c>
      <c r="AP110" s="16">
        <v>1</v>
      </c>
      <c r="AQ110" s="16">
        <v>0</v>
      </c>
      <c r="AR110" s="16" t="s">
        <v>5025</v>
      </c>
      <c r="AS110" t="s">
        <v>5106</v>
      </c>
    </row>
    <row r="111" spans="1:45" x14ac:dyDescent="0.2">
      <c r="A111" s="16" t="s">
        <v>4302</v>
      </c>
      <c r="B111" s="4" t="str">
        <f>VLOOKUP(A111, PaperMeta!A$1:O$750, 6,FALSE)</f>
        <v>Better to give than reciprocate? Status and reciprocity in prosocial exchange.</v>
      </c>
      <c r="C111" s="15">
        <f>VLOOKUP(A111, PaperMeta!A$1:O$750, 2,FALSE)</f>
        <v>1</v>
      </c>
      <c r="D111" s="16">
        <v>4</v>
      </c>
      <c r="E111" s="20" t="s">
        <v>5105</v>
      </c>
      <c r="F111" s="16">
        <f>VLOOKUP($A111, ResearchPaper!$A$1:$L$750,11,FALSE)</f>
        <v>1</v>
      </c>
      <c r="G111" s="16">
        <f>VLOOKUP($A111, ResearchPaper!$A$1:$L$750,11,FALSE)</f>
        <v>1</v>
      </c>
      <c r="H111" s="16" t="s">
        <v>5022</v>
      </c>
      <c r="I111" s="16">
        <v>2</v>
      </c>
      <c r="J111" s="16">
        <v>2</v>
      </c>
      <c r="K111" s="16">
        <v>1</v>
      </c>
      <c r="L111" s="16">
        <f t="shared" si="85"/>
        <v>1</v>
      </c>
      <c r="M111" s="16" t="s">
        <v>5023</v>
      </c>
      <c r="N111" s="16">
        <f t="shared" si="86"/>
        <v>1</v>
      </c>
      <c r="O111" s="16">
        <v>0</v>
      </c>
      <c r="P111" s="16">
        <v>0</v>
      </c>
      <c r="Q111" s="16">
        <v>0</v>
      </c>
      <c r="R111" s="16" cm="1">
        <f t="array" aca="1" ref="R111" ca="1">IF(P111&gt;0,INDIRECT(ADDRESS(MOD(ROW(O111)-1,1500)+1,P111,1,1,"rand_B")),IF(ISBLANK(P111),-1,0))</f>
        <v>0</v>
      </c>
      <c r="S111" s="16" cm="1">
        <f t="array" aca="1" ref="S111" ca="1">IF(AND(P111=0,O111&gt;0,Q111&gt;0),INDIRECT(ADDRESS(MOD(ROW(O111)-1,1500)+1,Q111,1,1,"rand_B")),IF(ISBLANK(Q111),-1,0))</f>
        <v>0</v>
      </c>
      <c r="T111" s="16">
        <f t="shared" si="87"/>
        <v>-1</v>
      </c>
      <c r="U111" s="16" t="s">
        <v>5024</v>
      </c>
      <c r="V111" s="16">
        <v>-1</v>
      </c>
      <c r="W111" s="16" t="s">
        <v>5024</v>
      </c>
      <c r="X111" s="16">
        <f t="shared" si="88"/>
        <v>-1</v>
      </c>
      <c r="Y111" s="16">
        <f t="shared" si="89"/>
        <v>1</v>
      </c>
      <c r="Z111" s="16">
        <v>1</v>
      </c>
      <c r="AA111" s="16">
        <v>0</v>
      </c>
      <c r="AB111" s="16" t="e" cm="1">
        <f t="array" aca="1" ref="AB111" ca="1">IF(Z111&gt;0,INDIRECT(ADDRESS(MOD(ROW(Y111)-1,1500)+1,Z111,1,1,"rand_C")),IF(ISBLANK(Z111),-1,0))</f>
        <v>#VALUE!</v>
      </c>
      <c r="AC111" s="16" cm="1">
        <f t="array" aca="1" ref="AC111" ca="1">IF(AND(Z111=0,Y111&gt;0, AA111&gt;0),INDIRECT(ADDRESS(MOD(ROW(Y111)-1,1500)+1,AA111,1,1,"rand_C")),IF(ISBLANK(AA111),-1,0))</f>
        <v>0</v>
      </c>
      <c r="AD111" s="16">
        <f t="shared" si="90"/>
        <v>1</v>
      </c>
      <c r="AE111" s="16">
        <v>1</v>
      </c>
      <c r="AF111" s="16">
        <v>1</v>
      </c>
      <c r="AG111" s="16" t="s">
        <v>5023</v>
      </c>
      <c r="AH111" s="16">
        <f t="shared" si="91"/>
        <v>1</v>
      </c>
      <c r="AI111" s="16">
        <v>-1</v>
      </c>
      <c r="AJ111" s="16">
        <v>-1</v>
      </c>
      <c r="AK111" s="16">
        <f t="shared" si="84"/>
        <v>-1</v>
      </c>
      <c r="AL111" s="16">
        <v>-1</v>
      </c>
      <c r="AM111" s="16">
        <f t="shared" si="92"/>
        <v>-1</v>
      </c>
      <c r="AN111" s="16">
        <f t="shared" si="93"/>
        <v>0</v>
      </c>
      <c r="AO111" s="16">
        <v>-1</v>
      </c>
      <c r="AP111" s="16">
        <v>1</v>
      </c>
      <c r="AQ111" s="16">
        <v>0</v>
      </c>
      <c r="AR111" s="16" t="s">
        <v>5025</v>
      </c>
    </row>
    <row r="112" spans="1:45" x14ac:dyDescent="0.2">
      <c r="A112" s="16" t="s">
        <v>4302</v>
      </c>
      <c r="B112" s="4" t="str">
        <f>VLOOKUP(A112, PaperMeta!A$1:O$750, 6,FALSE)</f>
        <v>Better to give than reciprocate? Status and reciprocity in prosocial exchange.</v>
      </c>
      <c r="C112" s="15">
        <f>VLOOKUP(A112, PaperMeta!A$1:O$750, 2,FALSE)</f>
        <v>1</v>
      </c>
      <c r="D112" s="16">
        <v>6</v>
      </c>
      <c r="E112" s="20" t="s">
        <v>5102</v>
      </c>
      <c r="F112" s="16">
        <f>VLOOKUP($A112, ResearchPaper!$A$1:$L$750,11,FALSE)</f>
        <v>1</v>
      </c>
      <c r="G112" s="16">
        <f>VLOOKUP($A112, ResearchPaper!$A$1:$L$750,11,FALSE)</f>
        <v>1</v>
      </c>
      <c r="H112" s="16" t="s">
        <v>5101</v>
      </c>
      <c r="I112" s="16">
        <v>2</v>
      </c>
      <c r="J112" s="16">
        <v>4</v>
      </c>
      <c r="K112" s="16">
        <v>0</v>
      </c>
      <c r="L112" s="16">
        <f t="shared" ref="L112" si="94">IF(ISBLANK(I112),-1,INT(I112&gt;1))</f>
        <v>1</v>
      </c>
      <c r="M112" s="16" t="s">
        <v>5023</v>
      </c>
      <c r="N112" s="16">
        <f t="shared" si="86"/>
        <v>0</v>
      </c>
      <c r="O112" s="16">
        <v>1</v>
      </c>
      <c r="P112" s="16">
        <v>0</v>
      </c>
      <c r="Q112" s="16">
        <v>0</v>
      </c>
      <c r="R112" s="16" cm="1">
        <f t="array" aca="1" ref="R112" ca="1">IF(P112&gt;0,INDIRECT(ADDRESS(MOD(ROW(O112)-1,1500)+1,P112,1,1,"rand_B")),IF(ISBLANK(P112),-1,0))</f>
        <v>0</v>
      </c>
      <c r="S112" s="16" cm="1">
        <f t="array" aca="1" ref="S112" ca="1">IF(AND(P112=0,O112&gt;0,Q112&gt;0),INDIRECT(ADDRESS(MOD(ROW(O112)-1,1500)+1,Q112,1,1,"rand_B")),IF(ISBLANK(Q112),-1,0))</f>
        <v>0</v>
      </c>
      <c r="T112" s="16">
        <f t="shared" si="87"/>
        <v>0</v>
      </c>
      <c r="U112" s="16" t="s">
        <v>5024</v>
      </c>
      <c r="V112" s="16">
        <v>-1</v>
      </c>
      <c r="W112" s="16" t="s">
        <v>5024</v>
      </c>
      <c r="X112" s="16">
        <f t="shared" si="88"/>
        <v>-1</v>
      </c>
      <c r="Y112" s="16">
        <f t="shared" si="89"/>
        <v>1</v>
      </c>
      <c r="Z112" s="16">
        <v>0</v>
      </c>
      <c r="AA112" s="16">
        <v>0</v>
      </c>
      <c r="AB112" s="16" cm="1">
        <f t="array" aca="1" ref="AB112" ca="1">IF(Z112&gt;0,INDIRECT(ADDRESS(MOD(ROW(Y112)-1,1500)+1,Z112,1,1,"rand_C")),IF(ISBLANK(Z112),-1,0))</f>
        <v>0</v>
      </c>
      <c r="AC112" s="16" cm="1">
        <f t="array" aca="1" ref="AC112" ca="1">IF(AND(Z112=0,Y112&gt;0, AA112&gt;0),INDIRECT(ADDRESS(MOD(ROW(Y112)-1,1500)+1,AA112,1,1,"rand_C")),IF(ISBLANK(AA112),-1,0))</f>
        <v>0</v>
      </c>
      <c r="AD112" s="16">
        <f t="shared" si="90"/>
        <v>0</v>
      </c>
      <c r="AE112" s="16" t="s">
        <v>5024</v>
      </c>
      <c r="AF112" s="16">
        <v>-1</v>
      </c>
      <c r="AG112" s="16" t="s">
        <v>5024</v>
      </c>
      <c r="AH112" s="16">
        <f t="shared" si="91"/>
        <v>-1</v>
      </c>
      <c r="AI112" s="16">
        <v>-1</v>
      </c>
      <c r="AJ112" s="16">
        <v>-1</v>
      </c>
      <c r="AK112" s="16">
        <f t="shared" ref="AK112:AK186" si="95">IF(AI112=1,AJ112,-1)</f>
        <v>-1</v>
      </c>
      <c r="AL112" s="16">
        <v>-1</v>
      </c>
      <c r="AM112" s="16">
        <f t="shared" si="92"/>
        <v>-1</v>
      </c>
      <c r="AN112" s="16">
        <f t="shared" si="93"/>
        <v>1</v>
      </c>
      <c r="AO112" s="16">
        <v>0</v>
      </c>
      <c r="AP112" s="16">
        <v>1</v>
      </c>
      <c r="AQ112" s="16">
        <v>0</v>
      </c>
      <c r="AR112" s="16" t="s">
        <v>5025</v>
      </c>
      <c r="AS112" t="s">
        <v>5106</v>
      </c>
    </row>
    <row r="113" spans="1:45" x14ac:dyDescent="0.2">
      <c r="A113" s="16" t="s">
        <v>4302</v>
      </c>
      <c r="B113" s="4" t="str">
        <f>VLOOKUP(A113, PaperMeta!A$1:O$750, 6,FALSE)</f>
        <v>Better to give than reciprocate? Status and reciprocity in prosocial exchange.</v>
      </c>
      <c r="C113" s="15">
        <f>VLOOKUP(A113, PaperMeta!A$1:O$750, 2,FALSE)</f>
        <v>1</v>
      </c>
      <c r="D113" s="16">
        <v>6</v>
      </c>
      <c r="E113" s="20" t="s">
        <v>5102</v>
      </c>
      <c r="F113" s="16">
        <f>VLOOKUP($A113, ResearchPaper!$A$1:$L$750,11,FALSE)</f>
        <v>1</v>
      </c>
      <c r="G113" s="16">
        <f>VLOOKUP($A113, ResearchPaper!$A$1:$L$750,11,FALSE)</f>
        <v>1</v>
      </c>
      <c r="H113" s="16" t="s">
        <v>5022</v>
      </c>
      <c r="I113" s="16">
        <v>2</v>
      </c>
      <c r="J113" s="16">
        <v>2</v>
      </c>
      <c r="K113" s="16">
        <v>1</v>
      </c>
      <c r="L113" s="16">
        <f t="shared" si="85"/>
        <v>1</v>
      </c>
      <c r="M113" s="16" t="s">
        <v>5023</v>
      </c>
      <c r="N113" s="16">
        <f t="shared" si="86"/>
        <v>1</v>
      </c>
      <c r="O113" s="16">
        <v>0</v>
      </c>
      <c r="P113" s="16">
        <v>0</v>
      </c>
      <c r="Q113" s="16">
        <v>0</v>
      </c>
      <c r="R113" s="16" cm="1">
        <f t="array" aca="1" ref="R113" ca="1">IF(P113&gt;0,INDIRECT(ADDRESS(MOD(ROW(O113)-1,1500)+1,P113,1,1,"rand_B")),IF(ISBLANK(P113),-1,0))</f>
        <v>0</v>
      </c>
      <c r="S113" s="16" cm="1">
        <f t="array" aca="1" ref="S113" ca="1">IF(AND(P113=0,O113&gt;0,Q113&gt;0),INDIRECT(ADDRESS(MOD(ROW(O113)-1,1500)+1,Q113,1,1,"rand_B")),IF(ISBLANK(Q113),-1,0))</f>
        <v>0</v>
      </c>
      <c r="T113" s="16">
        <f t="shared" si="87"/>
        <v>-1</v>
      </c>
      <c r="U113" s="16" t="s">
        <v>5024</v>
      </c>
      <c r="V113" s="16">
        <v>-1</v>
      </c>
      <c r="W113" s="16" t="s">
        <v>5024</v>
      </c>
      <c r="X113" s="16">
        <f t="shared" si="88"/>
        <v>-1</v>
      </c>
      <c r="Y113" s="16">
        <f t="shared" si="89"/>
        <v>1</v>
      </c>
      <c r="Z113" s="16">
        <v>1</v>
      </c>
      <c r="AA113" s="16">
        <v>0</v>
      </c>
      <c r="AB113" s="16" t="e" cm="1">
        <f t="array" aca="1" ref="AB113" ca="1">IF(Z113&gt;0,INDIRECT(ADDRESS(MOD(ROW(Y113)-1,1500)+1,Z113,1,1,"rand_C")),IF(ISBLANK(Z113),-1,0))</f>
        <v>#VALUE!</v>
      </c>
      <c r="AC113" s="16" cm="1">
        <f t="array" aca="1" ref="AC113" ca="1">IF(AND(Z113=0,Y113&gt;0, AA113&gt;0),INDIRECT(ADDRESS(MOD(ROW(Y113)-1,1500)+1,AA113,1,1,"rand_C")),IF(ISBLANK(AA113),-1,0))</f>
        <v>0</v>
      </c>
      <c r="AD113" s="16">
        <f t="shared" si="90"/>
        <v>1</v>
      </c>
      <c r="AE113" s="16">
        <v>1</v>
      </c>
      <c r="AF113" s="16">
        <v>1</v>
      </c>
      <c r="AG113" s="16" t="s">
        <v>5023</v>
      </c>
      <c r="AH113" s="16">
        <f t="shared" si="91"/>
        <v>1</v>
      </c>
      <c r="AI113" s="16">
        <v>-1</v>
      </c>
      <c r="AJ113" s="16">
        <v>-1</v>
      </c>
      <c r="AK113" s="16">
        <f t="shared" si="95"/>
        <v>-1</v>
      </c>
      <c r="AL113" s="16">
        <v>-1</v>
      </c>
      <c r="AM113" s="16">
        <f t="shared" si="92"/>
        <v>-1</v>
      </c>
      <c r="AN113" s="16">
        <f t="shared" si="93"/>
        <v>0</v>
      </c>
      <c r="AO113" s="16">
        <v>-1</v>
      </c>
      <c r="AP113" s="16">
        <v>1</v>
      </c>
      <c r="AQ113" s="16">
        <v>0</v>
      </c>
      <c r="AR113" s="16" t="s">
        <v>5025</v>
      </c>
    </row>
    <row r="114" spans="1:45" x14ac:dyDescent="0.2">
      <c r="A114" s="16" t="s">
        <v>4302</v>
      </c>
      <c r="B114" s="4" t="str">
        <f>VLOOKUP(A114, PaperMeta!A$1:O$750, 6,FALSE)</f>
        <v>Better to give than reciprocate? Status and reciprocity in prosocial exchange.</v>
      </c>
      <c r="C114" s="15">
        <f>VLOOKUP(A114, PaperMeta!A$1:O$750, 2,FALSE)</f>
        <v>1</v>
      </c>
      <c r="D114" s="16">
        <v>6</v>
      </c>
      <c r="E114" s="20" t="s">
        <v>5103</v>
      </c>
      <c r="F114" s="16">
        <f>VLOOKUP($A114, ResearchPaper!$A$1:$L$750,11,FALSE)</f>
        <v>1</v>
      </c>
      <c r="G114" s="16">
        <f>VLOOKUP($A114, ResearchPaper!$A$1:$L$750,11,FALSE)</f>
        <v>1</v>
      </c>
      <c r="H114" s="16" t="s">
        <v>5022</v>
      </c>
      <c r="I114" s="16">
        <v>2</v>
      </c>
      <c r="J114" s="16">
        <v>2</v>
      </c>
      <c r="K114" s="16">
        <v>0</v>
      </c>
      <c r="L114" s="16">
        <f t="shared" ref="L114:L115" si="96">IF(ISBLANK(I114),-1,INT(I114&gt;1))</f>
        <v>1</v>
      </c>
      <c r="M114" s="16" t="s">
        <v>5023</v>
      </c>
      <c r="N114" s="16">
        <f t="shared" si="86"/>
        <v>0</v>
      </c>
      <c r="O114" s="16">
        <v>0</v>
      </c>
      <c r="P114" s="16">
        <v>0</v>
      </c>
      <c r="Q114" s="16">
        <v>0</v>
      </c>
      <c r="R114" s="16" cm="1">
        <f t="array" aca="1" ref="R114" ca="1">IF(P114&gt;0,INDIRECT(ADDRESS(MOD(ROW(O114)-1,1500)+1,P114,1,1,"rand_B")),IF(ISBLANK(P114),-1,0))</f>
        <v>0</v>
      </c>
      <c r="S114" s="16" cm="1">
        <f t="array" aca="1" ref="S114" ca="1">IF(AND(P114=0,O114&gt;0,Q114&gt;0),INDIRECT(ADDRESS(MOD(ROW(O114)-1,1500)+1,Q114,1,1,"rand_B")),IF(ISBLANK(Q114),-1,0))</f>
        <v>0</v>
      </c>
      <c r="T114" s="16">
        <f t="shared" ref="T114:T115" si="97">IF(O114&gt;0, IF(ISBLANK(P114),-1,INT(P114&gt;0)), -1)</f>
        <v>-1</v>
      </c>
      <c r="U114" s="16" t="s">
        <v>5024</v>
      </c>
      <c r="V114" s="16">
        <v>-1</v>
      </c>
      <c r="W114" s="16" t="s">
        <v>5024</v>
      </c>
      <c r="X114" s="16">
        <f t="shared" si="88"/>
        <v>-1</v>
      </c>
      <c r="Y114" s="16">
        <f t="shared" si="89"/>
        <v>1</v>
      </c>
      <c r="Z114" s="16">
        <v>1</v>
      </c>
      <c r="AA114" s="16">
        <v>0</v>
      </c>
      <c r="AB114" s="16" t="e" cm="1">
        <f t="array" aca="1" ref="AB114" ca="1">IF(Z114&gt;0,INDIRECT(ADDRESS(MOD(ROW(Y114)-1,1500)+1,Z114,1,1,"rand_C")),IF(ISBLANK(Z114),-1,0))</f>
        <v>#VALUE!</v>
      </c>
      <c r="AC114" s="16" cm="1">
        <f t="array" aca="1" ref="AC114" ca="1">IF(AND(Z114=0,Y114&gt;0, AA114&gt;0),INDIRECT(ADDRESS(MOD(ROW(Y114)-1,1500)+1,AA114,1,1,"rand_C")),IF(ISBLANK(AA114),-1,0))</f>
        <v>0</v>
      </c>
      <c r="AD114" s="16">
        <f>IF(AND(Y114&gt;0,NOT(ISBLANK(Y114))), INT(Z114&gt;0), -1)</f>
        <v>1</v>
      </c>
      <c r="AE114" s="16">
        <v>1</v>
      </c>
      <c r="AF114" s="16">
        <v>1</v>
      </c>
      <c r="AG114" s="16" t="s">
        <v>5023</v>
      </c>
      <c r="AH114" s="16">
        <f t="shared" si="91"/>
        <v>1</v>
      </c>
      <c r="AI114" s="16">
        <v>-1</v>
      </c>
      <c r="AJ114" s="16">
        <v>-1</v>
      </c>
      <c r="AK114" s="16">
        <f t="shared" ref="AK114:AK115" si="98">IF(AI114=1,AJ114,-1)</f>
        <v>-1</v>
      </c>
      <c r="AL114" s="16">
        <v>-1</v>
      </c>
      <c r="AM114" s="16">
        <f t="shared" ref="AM114:AM115" si="99">IF(AND(NOT(ISBLANK(AI114)),AI114=0),AL114,-1)</f>
        <v>-1</v>
      </c>
      <c r="AN114" s="16">
        <f t="shared" ref="AN114:AN115" si="100">IF(AND(I114&gt;1, J114&gt;2), 1, IF(ISBLANK(I114),-1,0))</f>
        <v>0</v>
      </c>
      <c r="AO114" s="16">
        <v>-1</v>
      </c>
      <c r="AP114" s="16">
        <v>1</v>
      </c>
      <c r="AQ114" s="16">
        <v>0</v>
      </c>
      <c r="AR114" s="16" t="s">
        <v>5025</v>
      </c>
    </row>
    <row r="115" spans="1:45" x14ac:dyDescent="0.2">
      <c r="A115" s="16" t="s">
        <v>4302</v>
      </c>
      <c r="B115" s="4" t="str">
        <f>VLOOKUP(A115, PaperMeta!A$1:O$750, 6,FALSE)</f>
        <v>Better to give than reciprocate? Status and reciprocity in prosocial exchange.</v>
      </c>
      <c r="C115" s="15">
        <f>VLOOKUP(A115, PaperMeta!A$1:O$750, 2,FALSE)</f>
        <v>1</v>
      </c>
      <c r="D115" s="16">
        <v>6</v>
      </c>
      <c r="E115" s="20" t="s">
        <v>5195</v>
      </c>
      <c r="F115" s="16">
        <f>VLOOKUP($A115, ResearchPaper!$A$1:$L$750,11,FALSE)</f>
        <v>1</v>
      </c>
      <c r="G115" s="16">
        <f>VLOOKUP($A115, ResearchPaper!$A$1:$L$750,11,FALSE)</f>
        <v>1</v>
      </c>
      <c r="H115" s="16" t="s">
        <v>5022</v>
      </c>
      <c r="I115" s="16">
        <v>2</v>
      </c>
      <c r="J115" s="16">
        <v>2</v>
      </c>
      <c r="K115" s="16">
        <v>0</v>
      </c>
      <c r="L115" s="16">
        <f t="shared" si="96"/>
        <v>1</v>
      </c>
      <c r="M115" s="16" t="s">
        <v>5023</v>
      </c>
      <c r="N115" s="16">
        <f t="shared" si="86"/>
        <v>0</v>
      </c>
      <c r="O115" s="16">
        <v>0</v>
      </c>
      <c r="P115" s="16">
        <v>0</v>
      </c>
      <c r="Q115" s="16">
        <v>0</v>
      </c>
      <c r="R115" s="16" cm="1">
        <f t="array" aca="1" ref="R115" ca="1">IF(P115&gt;0,INDIRECT(ADDRESS(MOD(ROW(O115)-1,1500)+1,P115,1,1,"rand_B")),IF(ISBLANK(P115),-1,0))</f>
        <v>0</v>
      </c>
      <c r="S115" s="16" cm="1">
        <f t="array" aca="1" ref="S115" ca="1">IF(AND(P115=0,O115&gt;0,Q115&gt;0),INDIRECT(ADDRESS(MOD(ROW(O115)-1,1500)+1,Q115,1,1,"rand_B")),IF(ISBLANK(Q115),-1,0))</f>
        <v>0</v>
      </c>
      <c r="T115" s="16">
        <f t="shared" si="97"/>
        <v>-1</v>
      </c>
      <c r="U115" s="16" t="s">
        <v>5024</v>
      </c>
      <c r="V115" s="16">
        <v>-1</v>
      </c>
      <c r="W115" s="16" t="s">
        <v>5024</v>
      </c>
      <c r="X115" s="16">
        <f t="shared" si="88"/>
        <v>-1</v>
      </c>
      <c r="Y115" s="16">
        <f t="shared" si="89"/>
        <v>1</v>
      </c>
      <c r="Z115" s="16">
        <v>1</v>
      </c>
      <c r="AA115" s="16">
        <v>0</v>
      </c>
      <c r="AB115" s="16" t="e" cm="1">
        <f t="array" aca="1" ref="AB115" ca="1">IF(Z115&gt;0,INDIRECT(ADDRESS(MOD(ROW(Y115)-1,1500)+1,Z115,1,1,"rand_C")),IF(ISBLANK(Z115),-1,0))</f>
        <v>#VALUE!</v>
      </c>
      <c r="AC115" s="16" cm="1">
        <f t="array" aca="1" ref="AC115" ca="1">IF(AND(Z115=0,Y115&gt;0, AA115&gt;0),INDIRECT(ADDRESS(MOD(ROW(Y115)-1,1500)+1,AA115,1,1,"rand_C")),IF(ISBLANK(AA115),-1,0))</f>
        <v>0</v>
      </c>
      <c r="AD115" s="16">
        <f t="shared" si="90"/>
        <v>1</v>
      </c>
      <c r="AE115" s="16">
        <v>1</v>
      </c>
      <c r="AF115" s="16">
        <v>1</v>
      </c>
      <c r="AG115" s="16" t="s">
        <v>5023</v>
      </c>
      <c r="AH115" s="16">
        <f t="shared" si="91"/>
        <v>1</v>
      </c>
      <c r="AI115" s="16">
        <v>-1</v>
      </c>
      <c r="AJ115" s="16">
        <v>-1</v>
      </c>
      <c r="AK115" s="16">
        <f t="shared" si="98"/>
        <v>-1</v>
      </c>
      <c r="AL115" s="16">
        <v>-1</v>
      </c>
      <c r="AM115" s="16">
        <f t="shared" si="99"/>
        <v>-1</v>
      </c>
      <c r="AN115" s="16">
        <f t="shared" si="100"/>
        <v>0</v>
      </c>
      <c r="AO115" s="16">
        <v>-1</v>
      </c>
      <c r="AP115" s="16">
        <v>1</v>
      </c>
      <c r="AQ115" s="16">
        <v>0</v>
      </c>
      <c r="AR115" s="16" t="s">
        <v>5025</v>
      </c>
    </row>
    <row r="116" spans="1:45" x14ac:dyDescent="0.2">
      <c r="A116" s="16" t="s">
        <v>4302</v>
      </c>
      <c r="B116" s="4" t="str">
        <f>VLOOKUP(A116, PaperMeta!A$1:O$750, 6,FALSE)</f>
        <v>Better to give than reciprocate? Status and reciprocity in prosocial exchange.</v>
      </c>
      <c r="C116" s="15">
        <f>VLOOKUP(A116, PaperMeta!A$1:O$750, 2,FALSE)</f>
        <v>1</v>
      </c>
      <c r="D116" s="16">
        <v>7</v>
      </c>
      <c r="E116" s="20" t="s">
        <v>5102</v>
      </c>
      <c r="F116" s="16">
        <f>VLOOKUP($A116, ResearchPaper!$A$1:$L$750,11,FALSE)</f>
        <v>1</v>
      </c>
      <c r="G116" s="16">
        <f>VLOOKUP($A116, ResearchPaper!$A$1:$L$750,11,FALSE)</f>
        <v>1</v>
      </c>
      <c r="H116" s="16" t="s">
        <v>5053</v>
      </c>
      <c r="I116" s="16">
        <v>2</v>
      </c>
      <c r="J116" s="16">
        <v>3</v>
      </c>
      <c r="K116" s="16">
        <v>0</v>
      </c>
      <c r="L116" s="16">
        <f t="shared" si="85"/>
        <v>1</v>
      </c>
      <c r="M116" s="16" t="s">
        <v>5023</v>
      </c>
      <c r="N116" s="16">
        <f t="shared" si="86"/>
        <v>0</v>
      </c>
      <c r="O116" s="16">
        <v>1</v>
      </c>
      <c r="P116" s="16">
        <v>0</v>
      </c>
      <c r="Q116" s="16">
        <v>0</v>
      </c>
      <c r="R116" s="16" cm="1">
        <f t="array" aca="1" ref="R116" ca="1">IF(P116&gt;0,INDIRECT(ADDRESS(MOD(ROW(O116)-1,1500)+1,P116,1,1,"rand_B")),IF(ISBLANK(P116),-1,0))</f>
        <v>0</v>
      </c>
      <c r="S116" s="16" cm="1">
        <f t="array" aca="1" ref="S116" ca="1">IF(AND(P116=0,O116&gt;0,Q116&gt;0),INDIRECT(ADDRESS(MOD(ROW(O116)-1,1500)+1,Q116,1,1,"rand_B")),IF(ISBLANK(Q116),-1,0))</f>
        <v>0</v>
      </c>
      <c r="T116" s="16">
        <f t="shared" si="87"/>
        <v>0</v>
      </c>
      <c r="U116" s="16" t="s">
        <v>5024</v>
      </c>
      <c r="V116" s="16">
        <v>-1</v>
      </c>
      <c r="W116" s="16" t="s">
        <v>5024</v>
      </c>
      <c r="X116" s="16">
        <f t="shared" si="88"/>
        <v>-1</v>
      </c>
      <c r="Y116" s="16">
        <f t="shared" si="89"/>
        <v>1</v>
      </c>
      <c r="Z116" s="16">
        <v>0</v>
      </c>
      <c r="AA116" s="16">
        <v>1</v>
      </c>
      <c r="AB116" s="16" cm="1">
        <f t="array" aca="1" ref="AB116" ca="1">IF(Z116&gt;0,INDIRECT(ADDRESS(MOD(ROW(Y116)-1,1500)+1,Z116,1,1,"rand_C")),IF(ISBLANK(Z116),-1,0))</f>
        <v>0</v>
      </c>
      <c r="AC116" s="16" t="e" cm="1">
        <f t="array" aca="1" ref="AC116" ca="1">IF(AND(Z116=0,Y116&gt;0, AA116&gt;0),INDIRECT(ADDRESS(MOD(ROW(Y116)-1,1500)+1,AA116,1,1,"rand_C")),IF(ISBLANK(AA116),-1,0))</f>
        <v>#VALUE!</v>
      </c>
      <c r="AD116" s="16">
        <f t="shared" si="90"/>
        <v>0</v>
      </c>
      <c r="AE116" s="16">
        <v>1</v>
      </c>
      <c r="AF116" s="16">
        <v>0</v>
      </c>
      <c r="AG116" s="16" t="s">
        <v>5024</v>
      </c>
      <c r="AH116" s="16">
        <f t="shared" si="91"/>
        <v>-1</v>
      </c>
      <c r="AI116" s="16">
        <v>-1</v>
      </c>
      <c r="AJ116" s="16">
        <v>-1</v>
      </c>
      <c r="AK116" s="16">
        <f t="shared" si="95"/>
        <v>-1</v>
      </c>
      <c r="AL116" s="16">
        <v>-1</v>
      </c>
      <c r="AM116" s="16">
        <f t="shared" si="92"/>
        <v>-1</v>
      </c>
      <c r="AN116" s="16">
        <f t="shared" si="93"/>
        <v>1</v>
      </c>
      <c r="AO116" s="16">
        <v>0</v>
      </c>
      <c r="AP116" s="16">
        <v>1</v>
      </c>
      <c r="AQ116" s="16">
        <v>0</v>
      </c>
      <c r="AR116" s="16" t="s">
        <v>5025</v>
      </c>
      <c r="AS116" t="s">
        <v>5106</v>
      </c>
    </row>
    <row r="117" spans="1:45" x14ac:dyDescent="0.2">
      <c r="A117" s="16" t="s">
        <v>4302</v>
      </c>
      <c r="B117" s="4" t="str">
        <f>VLOOKUP(A117, PaperMeta!A$1:O$750, 6,FALSE)</f>
        <v>Better to give than reciprocate? Status and reciprocity in prosocial exchange.</v>
      </c>
      <c r="C117" s="15">
        <f>VLOOKUP(A117, PaperMeta!A$1:O$750, 2,FALSE)</f>
        <v>1</v>
      </c>
      <c r="D117" s="16">
        <v>7</v>
      </c>
      <c r="E117" s="20" t="s">
        <v>5102</v>
      </c>
      <c r="F117" s="16">
        <f>VLOOKUP($A117, ResearchPaper!$A$1:$L$750,11,FALSE)</f>
        <v>1</v>
      </c>
      <c r="G117" s="16">
        <f>VLOOKUP($A117, ResearchPaper!$A$1:$L$750,11,FALSE)</f>
        <v>1</v>
      </c>
      <c r="H117" s="16" t="s">
        <v>5022</v>
      </c>
      <c r="I117" s="16">
        <v>2</v>
      </c>
      <c r="J117" s="16">
        <v>2</v>
      </c>
      <c r="K117" s="16">
        <v>1</v>
      </c>
      <c r="L117" s="16">
        <f t="shared" si="85"/>
        <v>1</v>
      </c>
      <c r="M117" s="16" t="s">
        <v>5023</v>
      </c>
      <c r="N117" s="16">
        <f t="shared" si="86"/>
        <v>1</v>
      </c>
      <c r="O117" s="16">
        <v>0</v>
      </c>
      <c r="P117" s="16">
        <v>0</v>
      </c>
      <c r="Q117" s="16">
        <v>0</v>
      </c>
      <c r="R117" s="16" cm="1">
        <f t="array" aca="1" ref="R117" ca="1">IF(P117&gt;0,INDIRECT(ADDRESS(MOD(ROW(O117)-1,1500)+1,P117,1,1,"rand_B")),IF(ISBLANK(P117),-1,0))</f>
        <v>0</v>
      </c>
      <c r="S117" s="16" cm="1">
        <f t="array" aca="1" ref="S117" ca="1">IF(AND(P117=0,O117&gt;0,Q117&gt;0),INDIRECT(ADDRESS(MOD(ROW(O117)-1,1500)+1,Q117,1,1,"rand_B")),IF(ISBLANK(Q117),-1,0))</f>
        <v>0</v>
      </c>
      <c r="T117" s="16">
        <f t="shared" si="87"/>
        <v>-1</v>
      </c>
      <c r="U117" s="16" t="s">
        <v>5024</v>
      </c>
      <c r="V117" s="16">
        <v>-1</v>
      </c>
      <c r="W117" s="16" t="s">
        <v>5024</v>
      </c>
      <c r="X117" s="16">
        <f t="shared" si="88"/>
        <v>-1</v>
      </c>
      <c r="Y117" s="16">
        <f t="shared" si="89"/>
        <v>1</v>
      </c>
      <c r="Z117" s="16">
        <v>1</v>
      </c>
      <c r="AA117" s="16">
        <v>0</v>
      </c>
      <c r="AB117" s="16" t="e" cm="1">
        <f t="array" aca="1" ref="AB117" ca="1">IF(Z117&gt;0,INDIRECT(ADDRESS(MOD(ROW(Y117)-1,1500)+1,Z117,1,1,"rand_C")),IF(ISBLANK(Z117),-1,0))</f>
        <v>#VALUE!</v>
      </c>
      <c r="AC117" s="16" cm="1">
        <f t="array" aca="1" ref="AC117" ca="1">IF(AND(Z117=0,Y117&gt;0, AA117&gt;0),INDIRECT(ADDRESS(MOD(ROW(Y117)-1,1500)+1,AA117,1,1,"rand_C")),IF(ISBLANK(AA117),-1,0))</f>
        <v>0</v>
      </c>
      <c r="AD117" s="16">
        <f t="shared" si="90"/>
        <v>1</v>
      </c>
      <c r="AE117" s="16">
        <v>1</v>
      </c>
      <c r="AF117" s="16">
        <v>1</v>
      </c>
      <c r="AG117" s="16" t="s">
        <v>5023</v>
      </c>
      <c r="AH117" s="16">
        <f t="shared" si="91"/>
        <v>1</v>
      </c>
      <c r="AI117" s="16">
        <v>-1</v>
      </c>
      <c r="AJ117" s="16">
        <v>-1</v>
      </c>
      <c r="AK117" s="16">
        <f t="shared" ref="AK117" si="101">IF(AI117=1,AJ117,-1)</f>
        <v>-1</v>
      </c>
      <c r="AL117" s="16">
        <v>-1</v>
      </c>
      <c r="AM117" s="16">
        <f t="shared" si="92"/>
        <v>-1</v>
      </c>
      <c r="AN117" s="16">
        <f t="shared" si="93"/>
        <v>0</v>
      </c>
      <c r="AO117" s="16">
        <v>-1</v>
      </c>
      <c r="AP117" s="16">
        <v>1</v>
      </c>
      <c r="AQ117" s="16">
        <v>0</v>
      </c>
      <c r="AR117" s="16" t="s">
        <v>5025</v>
      </c>
    </row>
    <row r="118" spans="1:45" x14ac:dyDescent="0.2">
      <c r="A118" s="16" t="s">
        <v>4306</v>
      </c>
      <c r="B118" s="4" t="str">
        <f>VLOOKUP(A118, PaperMeta!A$1:O$750, 6,FALSE)</f>
        <v>How trust and distrust shape perception and memory.</v>
      </c>
      <c r="C118" s="15">
        <f>VLOOKUP(A118, PaperMeta!A$1:O$750, 2,FALSE)</f>
        <v>1</v>
      </c>
      <c r="D118" s="16" t="s">
        <v>5107</v>
      </c>
      <c r="E118" s="20" t="s">
        <v>5108</v>
      </c>
      <c r="F118" s="16">
        <f>VLOOKUP($A118, ResearchPaper!$A$1:$L$750,11,FALSE)</f>
        <v>1</v>
      </c>
      <c r="G118" s="16">
        <f>VLOOKUP($A118, ResearchPaper!$A$1:$L$750,11,FALSE)</f>
        <v>1</v>
      </c>
      <c r="H118" s="16">
        <v>3</v>
      </c>
      <c r="I118" s="16">
        <v>1</v>
      </c>
      <c r="J118" s="16">
        <v>3</v>
      </c>
      <c r="K118" s="16">
        <v>1</v>
      </c>
      <c r="L118" s="16">
        <f t="shared" si="85"/>
        <v>0</v>
      </c>
      <c r="M118" s="16" t="s">
        <v>5023</v>
      </c>
      <c r="N118" s="16">
        <f t="shared" si="86"/>
        <v>-1</v>
      </c>
      <c r="O118" s="16">
        <v>1</v>
      </c>
      <c r="P118" s="16">
        <v>1</v>
      </c>
      <c r="Q118" s="16">
        <v>0</v>
      </c>
      <c r="R118" s="16" t="e" cm="1">
        <f t="array" aca="1" ref="R118" ca="1">IF(P118&gt;0,INDIRECT(ADDRESS(MOD(ROW(O118)-1,1500)+1,P118,1,1,"rand_B")),IF(ISBLANK(P118),-1,0))</f>
        <v>#VALUE!</v>
      </c>
      <c r="S118" s="16" cm="1">
        <f t="array" aca="1" ref="S118" ca="1">IF(AND(P118=0,O118&gt;0,Q118&gt;0),INDIRECT(ADDRESS(MOD(ROW(O118)-1,1500)+1,Q118,1,1,"rand_B")),IF(ISBLANK(Q118),-1,0))</f>
        <v>0</v>
      </c>
      <c r="T118" s="16">
        <f t="shared" si="87"/>
        <v>1</v>
      </c>
      <c r="U118" s="16">
        <v>1</v>
      </c>
      <c r="V118" s="16">
        <v>1</v>
      </c>
      <c r="W118" s="16" t="s">
        <v>5023</v>
      </c>
      <c r="X118" s="16">
        <f t="shared" si="88"/>
        <v>1</v>
      </c>
      <c r="Y118" s="16">
        <f t="shared" si="89"/>
        <v>0</v>
      </c>
      <c r="Z118" s="16">
        <v>0</v>
      </c>
      <c r="AA118" s="16">
        <v>0</v>
      </c>
      <c r="AB118" s="16" cm="1">
        <f t="array" aca="1" ref="AB118" ca="1">IF(Z118&gt;0,INDIRECT(ADDRESS(MOD(ROW(Y118)-1,1500)+1,Z118,1,1,"rand_C")),IF(ISBLANK(Z118),-1,0))</f>
        <v>0</v>
      </c>
      <c r="AC118" s="16" cm="1">
        <f t="array" aca="1" ref="AC118" ca="1">IF(AND(Z118=0,Y118&gt;0, AA118&gt;0),INDIRECT(ADDRESS(MOD(ROW(Y118)-1,1500)+1,AA118,1,1,"rand_C")),IF(ISBLANK(AA118),-1,0))</f>
        <v>0</v>
      </c>
      <c r="AD118" s="16">
        <f t="shared" si="90"/>
        <v>-1</v>
      </c>
      <c r="AE118" s="16" t="s">
        <v>5024</v>
      </c>
      <c r="AF118" s="16">
        <v>-1</v>
      </c>
      <c r="AG118" s="16" t="s">
        <v>5024</v>
      </c>
      <c r="AH118" s="16">
        <f t="shared" si="91"/>
        <v>-1</v>
      </c>
      <c r="AI118" s="16">
        <v>-1</v>
      </c>
      <c r="AJ118" s="16">
        <v>-1</v>
      </c>
      <c r="AK118" s="16">
        <f t="shared" ref="AK118" si="102">IF(AI118=1,AJ118,-1)</f>
        <v>-1</v>
      </c>
      <c r="AL118" s="16">
        <v>-1</v>
      </c>
      <c r="AM118" s="16">
        <f t="shared" si="92"/>
        <v>-1</v>
      </c>
      <c r="AN118" s="16">
        <f t="shared" si="93"/>
        <v>0</v>
      </c>
      <c r="AO118" s="16">
        <v>-1</v>
      </c>
      <c r="AP118" s="16">
        <v>0</v>
      </c>
      <c r="AQ118" s="16">
        <v>0</v>
      </c>
      <c r="AR118" s="16" t="s">
        <v>5025</v>
      </c>
    </row>
    <row r="119" spans="1:45" x14ac:dyDescent="0.2">
      <c r="A119" s="16" t="s">
        <v>4306</v>
      </c>
      <c r="B119" s="4" t="str">
        <f>VLOOKUP(A119, PaperMeta!A$1:O$750, 6,FALSE)</f>
        <v>How trust and distrust shape perception and memory.</v>
      </c>
      <c r="C119" s="15">
        <f>VLOOKUP(A119, PaperMeta!A$1:O$750, 2,FALSE)</f>
        <v>1</v>
      </c>
      <c r="D119" s="16" t="s">
        <v>5107</v>
      </c>
      <c r="E119" s="20" t="s">
        <v>5193</v>
      </c>
      <c r="F119" s="16">
        <f>VLOOKUP($A119, ResearchPaper!$A$1:$L$750,11,FALSE)</f>
        <v>1</v>
      </c>
      <c r="G119" s="16">
        <f>VLOOKUP($A119, ResearchPaper!$A$1:$L$750,11,FALSE)</f>
        <v>1</v>
      </c>
      <c r="H119" s="16">
        <v>3</v>
      </c>
      <c r="I119" s="16">
        <v>1</v>
      </c>
      <c r="J119" s="16">
        <v>3</v>
      </c>
      <c r="K119" s="16">
        <v>1</v>
      </c>
      <c r="L119" s="16">
        <f t="shared" ref="L119" si="103">IF(ISBLANK(I119),-1,INT(I119&gt;1))</f>
        <v>0</v>
      </c>
      <c r="M119" s="16" t="s">
        <v>5023</v>
      </c>
      <c r="N119" s="16">
        <f t="shared" ref="N119" si="104">IF(L119=1, K119,-1)</f>
        <v>-1</v>
      </c>
      <c r="O119" s="16">
        <v>1</v>
      </c>
      <c r="P119" s="16">
        <v>0</v>
      </c>
      <c r="Q119" s="16">
        <v>1</v>
      </c>
      <c r="R119" s="16" cm="1">
        <f t="array" aca="1" ref="R119" ca="1">IF(P119&gt;0,INDIRECT(ADDRESS(MOD(ROW(O119)-1,1500)+1,P119,1,1,"rand_B")),IF(ISBLANK(P119),-1,0))</f>
        <v>0</v>
      </c>
      <c r="S119" s="16" t="e" cm="1">
        <f t="array" aca="1" ref="S119" ca="1">IF(AND(P119=0,O119&gt;0,Q119&gt;0),INDIRECT(ADDRESS(MOD(ROW(O119)-1,1500)+1,Q119,1,1,"rand_B")),IF(ISBLANK(Q119),-1,0))</f>
        <v>#VALUE!</v>
      </c>
      <c r="T119" s="16">
        <f t="shared" si="87"/>
        <v>0</v>
      </c>
      <c r="U119" s="16">
        <v>1</v>
      </c>
      <c r="V119" s="16">
        <v>0</v>
      </c>
      <c r="W119" s="16" t="s">
        <v>5024</v>
      </c>
      <c r="X119" s="16">
        <f t="shared" si="88"/>
        <v>-1</v>
      </c>
      <c r="Y119" s="16">
        <f t="shared" si="89"/>
        <v>0</v>
      </c>
      <c r="Z119" s="16">
        <v>0</v>
      </c>
      <c r="AA119" s="16">
        <v>0</v>
      </c>
      <c r="AB119" s="16" cm="1">
        <f t="array" aca="1" ref="AB119" ca="1">IF(Z119&gt;0,INDIRECT(ADDRESS(MOD(ROW(Y119)-1,1500)+1,Z119,1,1,"rand_C")),IF(ISBLANK(Z119),-1,0))</f>
        <v>0</v>
      </c>
      <c r="AC119" s="16" cm="1">
        <f t="array" aca="1" ref="AC119" ca="1">IF(AND(Z119=0,Y119&gt;0, AA119&gt;0),INDIRECT(ADDRESS(MOD(ROW(Y119)-1,1500)+1,AA119,1,1,"rand_C")),IF(ISBLANK(AA119),-1,0))</f>
        <v>0</v>
      </c>
      <c r="AD119" s="16">
        <f t="shared" si="90"/>
        <v>-1</v>
      </c>
      <c r="AE119" s="16" t="s">
        <v>5024</v>
      </c>
      <c r="AF119" s="16">
        <v>-1</v>
      </c>
      <c r="AG119" s="16" t="s">
        <v>5024</v>
      </c>
      <c r="AH119" s="16">
        <f t="shared" si="91"/>
        <v>-1</v>
      </c>
      <c r="AI119" s="16">
        <v>-1</v>
      </c>
      <c r="AJ119" s="16">
        <v>-1</v>
      </c>
      <c r="AK119" s="16">
        <f t="shared" ref="AK119:AK121" si="105">IF(AI119=1,AJ119,-1)</f>
        <v>-1</v>
      </c>
      <c r="AL119" s="16">
        <v>-1</v>
      </c>
      <c r="AM119" s="16">
        <f t="shared" ref="AM119:AM121" si="106">IF(AND(NOT(ISBLANK(AI119)),AI119=0),AL119,-1)</f>
        <v>-1</v>
      </c>
      <c r="AN119" s="16">
        <f t="shared" ref="AN119:AN121" si="107">IF(AND(I119&gt;1, J119&gt;2), 1, IF(ISBLANK(I119),-1,0))</f>
        <v>0</v>
      </c>
      <c r="AO119" s="16">
        <v>-1</v>
      </c>
      <c r="AP119" s="16">
        <v>0</v>
      </c>
      <c r="AQ119" s="16">
        <v>0</v>
      </c>
      <c r="AR119" s="16" t="s">
        <v>5025</v>
      </c>
    </row>
    <row r="120" spans="1:45" x14ac:dyDescent="0.2">
      <c r="A120" s="16" t="s">
        <v>4306</v>
      </c>
      <c r="B120" s="4" t="str">
        <f>VLOOKUP(A120, PaperMeta!A$1:O$750, 6,FALSE)</f>
        <v>How trust and distrust shape perception and memory.</v>
      </c>
      <c r="C120" s="15">
        <f>VLOOKUP(A120, PaperMeta!A$1:O$750, 2,FALSE)</f>
        <v>1</v>
      </c>
      <c r="D120" s="16" t="s">
        <v>5157</v>
      </c>
      <c r="E120" s="20" t="s">
        <v>5108</v>
      </c>
      <c r="F120" s="16">
        <f>VLOOKUP($A120, ResearchPaper!$A$1:$L$750,11,FALSE)</f>
        <v>1</v>
      </c>
      <c r="G120" s="16">
        <f>VLOOKUP($A120, ResearchPaper!$A$1:$L$750,11,FALSE)</f>
        <v>1</v>
      </c>
      <c r="H120" s="16">
        <v>3</v>
      </c>
      <c r="I120" s="16">
        <v>1</v>
      </c>
      <c r="J120" s="16">
        <v>3</v>
      </c>
      <c r="K120" s="16">
        <v>1</v>
      </c>
      <c r="L120" s="16">
        <f t="shared" ref="L120:L121" si="108">IF(ISBLANK(I120),-1,INT(I120&gt;1))</f>
        <v>0</v>
      </c>
      <c r="M120" s="16" t="s">
        <v>5023</v>
      </c>
      <c r="N120" s="16">
        <f t="shared" ref="N120:N121" si="109">IF(L120=1, K120,-1)</f>
        <v>-1</v>
      </c>
      <c r="O120" s="16">
        <v>1</v>
      </c>
      <c r="P120" s="16">
        <v>1</v>
      </c>
      <c r="Q120" s="16">
        <v>0</v>
      </c>
      <c r="R120" s="16" t="e" cm="1">
        <f t="array" aca="1" ref="R120" ca="1">IF(P120&gt;0,INDIRECT(ADDRESS(MOD(ROW(O120)-1,1500)+1,P120,1,1,"rand_B")),IF(ISBLANK(P120),-1,0))</f>
        <v>#VALUE!</v>
      </c>
      <c r="S120" s="16" cm="1">
        <f t="array" aca="1" ref="S120" ca="1">IF(AND(P120=0,O120&gt;0,Q120&gt;0),INDIRECT(ADDRESS(MOD(ROW(O120)-1,1500)+1,Q120,1,1,"rand_B")),IF(ISBLANK(Q120),-1,0))</f>
        <v>0</v>
      </c>
      <c r="T120" s="16">
        <f t="shared" ref="T120:T121" si="110">IF(O120&gt;0, IF(ISBLANK(P120),-1,INT(P120&gt;0)), -1)</f>
        <v>1</v>
      </c>
      <c r="U120" s="16">
        <v>1</v>
      </c>
      <c r="V120" s="16">
        <v>1</v>
      </c>
      <c r="W120" s="16" t="s">
        <v>5023</v>
      </c>
      <c r="X120" s="16">
        <f t="shared" ref="X120:X121" si="111">IF(T120=1, V120, -1)</f>
        <v>1</v>
      </c>
      <c r="Y120" s="16">
        <f t="shared" si="89"/>
        <v>0</v>
      </c>
      <c r="Z120" s="16">
        <v>0</v>
      </c>
      <c r="AA120" s="16">
        <v>0</v>
      </c>
      <c r="AB120" s="16" cm="1">
        <f t="array" aca="1" ref="AB120" ca="1">IF(Z120&gt;0,INDIRECT(ADDRESS(MOD(ROW(Y120)-1,1500)+1,Z120,1,1,"rand_C")),IF(ISBLANK(Z120),-1,0))</f>
        <v>0</v>
      </c>
      <c r="AC120" s="16" cm="1">
        <f t="array" aca="1" ref="AC120" ca="1">IF(AND(Z120=0,Y120&gt;0, AA120&gt;0),INDIRECT(ADDRESS(MOD(ROW(Y120)-1,1500)+1,AA120,1,1,"rand_C")),IF(ISBLANK(AA120),-1,0))</f>
        <v>0</v>
      </c>
      <c r="AD120" s="16">
        <f t="shared" si="90"/>
        <v>-1</v>
      </c>
      <c r="AE120" s="16" t="s">
        <v>5024</v>
      </c>
      <c r="AF120" s="16">
        <v>-1</v>
      </c>
      <c r="AG120" s="16" t="s">
        <v>5024</v>
      </c>
      <c r="AH120" s="16">
        <f t="shared" si="91"/>
        <v>-1</v>
      </c>
      <c r="AI120" s="16">
        <v>-1</v>
      </c>
      <c r="AJ120" s="16">
        <v>-1</v>
      </c>
      <c r="AK120" s="16">
        <f t="shared" si="105"/>
        <v>-1</v>
      </c>
      <c r="AL120" s="16">
        <v>-1</v>
      </c>
      <c r="AM120" s="16">
        <f t="shared" si="106"/>
        <v>-1</v>
      </c>
      <c r="AN120" s="16">
        <f t="shared" si="107"/>
        <v>0</v>
      </c>
      <c r="AO120" s="16">
        <v>-1</v>
      </c>
      <c r="AP120" s="16">
        <v>1</v>
      </c>
      <c r="AQ120" s="16">
        <v>0</v>
      </c>
      <c r="AR120" s="16" t="s">
        <v>5025</v>
      </c>
    </row>
    <row r="121" spans="1:45" x14ac:dyDescent="0.2">
      <c r="A121" s="16" t="s">
        <v>4306</v>
      </c>
      <c r="B121" s="4" t="str">
        <f>VLOOKUP(A121, PaperMeta!A$1:O$750, 6,FALSE)</f>
        <v>How trust and distrust shape perception and memory.</v>
      </c>
      <c r="C121" s="15">
        <f>VLOOKUP(A121, PaperMeta!A$1:O$750, 2,FALSE)</f>
        <v>1</v>
      </c>
      <c r="D121" s="16" t="s">
        <v>5157</v>
      </c>
      <c r="E121" s="20" t="s">
        <v>5193</v>
      </c>
      <c r="F121" s="16">
        <f>VLOOKUP($A121, ResearchPaper!$A$1:$L$750,11,FALSE)</f>
        <v>1</v>
      </c>
      <c r="G121" s="16">
        <f>VLOOKUP($A121, ResearchPaper!$A$1:$L$750,11,FALSE)</f>
        <v>1</v>
      </c>
      <c r="H121" s="16">
        <v>3</v>
      </c>
      <c r="I121" s="16">
        <v>1</v>
      </c>
      <c r="J121" s="16">
        <v>3</v>
      </c>
      <c r="K121" s="16">
        <v>1</v>
      </c>
      <c r="L121" s="16">
        <f t="shared" si="108"/>
        <v>0</v>
      </c>
      <c r="M121" s="16" t="s">
        <v>5023</v>
      </c>
      <c r="N121" s="16">
        <f t="shared" si="109"/>
        <v>-1</v>
      </c>
      <c r="O121" s="16">
        <v>1</v>
      </c>
      <c r="P121" s="16">
        <v>0</v>
      </c>
      <c r="Q121" s="16">
        <v>1</v>
      </c>
      <c r="R121" s="16" cm="1">
        <f t="array" aca="1" ref="R121" ca="1">IF(P121&gt;0,INDIRECT(ADDRESS(MOD(ROW(O121)-1,1500)+1,P121,1,1,"rand_B")),IF(ISBLANK(P121),-1,0))</f>
        <v>0</v>
      </c>
      <c r="S121" s="16" t="e" cm="1">
        <f t="array" aca="1" ref="S121" ca="1">IF(AND(P121=0,O121&gt;0,Q121&gt;0),INDIRECT(ADDRESS(MOD(ROW(O121)-1,1500)+1,Q121,1,1,"rand_B")),IF(ISBLANK(Q121),-1,0))</f>
        <v>#VALUE!</v>
      </c>
      <c r="T121" s="16">
        <f t="shared" si="110"/>
        <v>0</v>
      </c>
      <c r="U121" s="16">
        <v>1</v>
      </c>
      <c r="V121" s="16">
        <v>0</v>
      </c>
      <c r="W121" s="16" t="s">
        <v>5024</v>
      </c>
      <c r="X121" s="16">
        <f t="shared" si="111"/>
        <v>-1</v>
      </c>
      <c r="Y121" s="16">
        <f t="shared" si="89"/>
        <v>0</v>
      </c>
      <c r="Z121" s="16">
        <v>0</v>
      </c>
      <c r="AA121" s="16">
        <v>0</v>
      </c>
      <c r="AB121" s="16" cm="1">
        <f t="array" aca="1" ref="AB121" ca="1">IF(Z121&gt;0,INDIRECT(ADDRESS(MOD(ROW(Y121)-1,1500)+1,Z121,1,1,"rand_C")),IF(ISBLANK(Z121),-1,0))</f>
        <v>0</v>
      </c>
      <c r="AC121" s="16" cm="1">
        <f t="array" aca="1" ref="AC121" ca="1">IF(AND(Z121=0,Y121&gt;0, AA121&gt;0),INDIRECT(ADDRESS(MOD(ROW(Y121)-1,1500)+1,AA121,1,1,"rand_C")),IF(ISBLANK(AA121),-1,0))</f>
        <v>0</v>
      </c>
      <c r="AD121" s="16">
        <f t="shared" si="90"/>
        <v>-1</v>
      </c>
      <c r="AE121" s="16" t="s">
        <v>5024</v>
      </c>
      <c r="AF121" s="16">
        <v>-1</v>
      </c>
      <c r="AG121" s="16" t="s">
        <v>5024</v>
      </c>
      <c r="AH121" s="16">
        <f t="shared" si="91"/>
        <v>-1</v>
      </c>
      <c r="AI121" s="16">
        <v>-1</v>
      </c>
      <c r="AJ121" s="16">
        <v>-1</v>
      </c>
      <c r="AK121" s="16">
        <f t="shared" si="105"/>
        <v>-1</v>
      </c>
      <c r="AL121" s="16">
        <v>-1</v>
      </c>
      <c r="AM121" s="16">
        <f t="shared" si="106"/>
        <v>-1</v>
      </c>
      <c r="AN121" s="16">
        <f t="shared" si="107"/>
        <v>0</v>
      </c>
      <c r="AO121" s="16">
        <v>-1</v>
      </c>
      <c r="AP121" s="16">
        <v>1</v>
      </c>
      <c r="AQ121" s="16">
        <v>0</v>
      </c>
      <c r="AR121" s="16" t="s">
        <v>5025</v>
      </c>
    </row>
    <row r="122" spans="1:45" x14ac:dyDescent="0.2">
      <c r="A122" s="16" t="s">
        <v>4306</v>
      </c>
      <c r="B122" s="4" t="str">
        <f>VLOOKUP(A122, PaperMeta!A$1:O$750, 6,FALSE)</f>
        <v>How trust and distrust shape perception and memory.</v>
      </c>
      <c r="C122" s="15">
        <f>VLOOKUP(A122, PaperMeta!A$1:O$750, 2,FALSE)</f>
        <v>1</v>
      </c>
      <c r="D122" s="16">
        <v>4</v>
      </c>
      <c r="E122" s="20" t="s">
        <v>5109</v>
      </c>
      <c r="F122" s="16">
        <f>VLOOKUP($A122, ResearchPaper!$A$1:$L$750,11,FALSE)</f>
        <v>1</v>
      </c>
      <c r="G122" s="16">
        <f>VLOOKUP($A122, ResearchPaper!$A$1:$L$750,11,FALSE)</f>
        <v>1</v>
      </c>
      <c r="H122" s="16">
        <v>3</v>
      </c>
      <c r="I122" s="16">
        <v>1</v>
      </c>
      <c r="J122" s="16">
        <v>3</v>
      </c>
      <c r="K122" s="16">
        <v>1</v>
      </c>
      <c r="L122" s="16">
        <f t="shared" si="85"/>
        <v>0</v>
      </c>
      <c r="M122" s="16" t="s">
        <v>5023</v>
      </c>
      <c r="N122" s="16">
        <f t="shared" si="86"/>
        <v>-1</v>
      </c>
      <c r="O122" s="16">
        <v>1</v>
      </c>
      <c r="P122" s="16">
        <v>1</v>
      </c>
      <c r="Q122" s="16">
        <v>0</v>
      </c>
      <c r="R122" s="16" t="e" cm="1">
        <f t="array" aca="1" ref="R122" ca="1">IF(P122&gt;0,INDIRECT(ADDRESS(MOD(ROW(O122)-1,1500)+1,P122,1,1,"rand_B")),IF(ISBLANK(P122),-1,0))</f>
        <v>#VALUE!</v>
      </c>
      <c r="S122" s="16" cm="1">
        <f t="array" aca="1" ref="S122" ca="1">IF(AND(P122=0,O122&gt;0,Q122&gt;0),INDIRECT(ADDRESS(MOD(ROW(O122)-1,1500)+1,Q122,1,1,"rand_B")),IF(ISBLANK(Q122),-1,0))</f>
        <v>0</v>
      </c>
      <c r="T122" s="16">
        <f t="shared" si="87"/>
        <v>1</v>
      </c>
      <c r="U122" s="16">
        <v>1</v>
      </c>
      <c r="V122" s="16">
        <v>1</v>
      </c>
      <c r="W122" s="16" t="s">
        <v>5023</v>
      </c>
      <c r="X122" s="16">
        <f t="shared" si="88"/>
        <v>1</v>
      </c>
      <c r="Y122" s="16">
        <f t="shared" si="89"/>
        <v>0</v>
      </c>
      <c r="Z122" s="16">
        <v>0</v>
      </c>
      <c r="AA122" s="16">
        <v>0</v>
      </c>
      <c r="AB122" s="16" cm="1">
        <f t="array" aca="1" ref="AB122" ca="1">IF(Z122&gt;0,INDIRECT(ADDRESS(MOD(ROW(Y122)-1,1500)+1,Z122,1,1,"rand_C")),IF(ISBLANK(Z122),-1,0))</f>
        <v>0</v>
      </c>
      <c r="AC122" s="16" cm="1">
        <f t="array" aca="1" ref="AC122" ca="1">IF(AND(Z122=0,Y122&gt;0, AA122&gt;0),INDIRECT(ADDRESS(MOD(ROW(Y122)-1,1500)+1,AA122,1,1,"rand_C")),IF(ISBLANK(AA122),-1,0))</f>
        <v>0</v>
      </c>
      <c r="AD122" s="16">
        <f t="shared" si="90"/>
        <v>-1</v>
      </c>
      <c r="AE122" s="16" t="s">
        <v>5024</v>
      </c>
      <c r="AF122" s="16">
        <v>-1</v>
      </c>
      <c r="AG122" s="16" t="s">
        <v>5024</v>
      </c>
      <c r="AH122" s="16">
        <f t="shared" si="91"/>
        <v>-1</v>
      </c>
      <c r="AI122" s="16">
        <v>-1</v>
      </c>
      <c r="AJ122" s="16">
        <v>-1</v>
      </c>
      <c r="AK122" s="16">
        <f t="shared" ref="AK122" si="112">IF(AI122=1,AJ122,-1)</f>
        <v>-1</v>
      </c>
      <c r="AL122" s="16">
        <v>-1</v>
      </c>
      <c r="AM122" s="16">
        <f t="shared" si="92"/>
        <v>-1</v>
      </c>
      <c r="AN122" s="16">
        <f t="shared" si="93"/>
        <v>0</v>
      </c>
      <c r="AO122" s="16">
        <v>-1</v>
      </c>
      <c r="AP122" s="16">
        <v>0</v>
      </c>
      <c r="AQ122" s="16">
        <v>0</v>
      </c>
      <c r="AR122" s="16" t="s">
        <v>5025</v>
      </c>
    </row>
    <row r="123" spans="1:45" x14ac:dyDescent="0.2">
      <c r="A123" s="16" t="s">
        <v>4306</v>
      </c>
      <c r="B123" s="4" t="str">
        <f>VLOOKUP(A123, PaperMeta!A$1:O$750, 6,FALSE)</f>
        <v>How trust and distrust shape perception and memory.</v>
      </c>
      <c r="C123" s="15">
        <f>VLOOKUP(A123, PaperMeta!A$1:O$750, 2,FALSE)</f>
        <v>1</v>
      </c>
      <c r="D123" s="16">
        <v>6</v>
      </c>
      <c r="E123" s="20" t="s">
        <v>5108</v>
      </c>
      <c r="F123" s="16">
        <f>VLOOKUP($A123, ResearchPaper!$A$1:$L$750,11,FALSE)</f>
        <v>1</v>
      </c>
      <c r="G123" s="16">
        <f>VLOOKUP($A123, ResearchPaper!$A$1:$L$750,11,FALSE)</f>
        <v>1</v>
      </c>
      <c r="H123" s="16" t="s">
        <v>5022</v>
      </c>
      <c r="I123" s="16">
        <v>2</v>
      </c>
      <c r="J123" s="16">
        <v>2</v>
      </c>
      <c r="K123" s="16">
        <v>1</v>
      </c>
      <c r="L123" s="16">
        <f t="shared" si="85"/>
        <v>1</v>
      </c>
      <c r="M123" s="16" t="s">
        <v>5023</v>
      </c>
      <c r="N123" s="16">
        <f t="shared" si="86"/>
        <v>1</v>
      </c>
      <c r="O123" s="16">
        <v>0</v>
      </c>
      <c r="P123" s="16">
        <v>0</v>
      </c>
      <c r="Q123" s="16">
        <v>0</v>
      </c>
      <c r="R123" s="16" cm="1">
        <f t="array" aca="1" ref="R123" ca="1">IF(P123&gt;0,INDIRECT(ADDRESS(MOD(ROW(O123)-1,1500)+1,P123,1,1,"rand_B")),IF(ISBLANK(P123),-1,0))</f>
        <v>0</v>
      </c>
      <c r="S123" s="16" cm="1">
        <f t="array" aca="1" ref="S123" ca="1">IF(AND(P123=0,O123&gt;0,Q123&gt;0),INDIRECT(ADDRESS(MOD(ROW(O123)-1,1500)+1,Q123,1,1,"rand_B")),IF(ISBLANK(Q123),-1,0))</f>
        <v>0</v>
      </c>
      <c r="T123" s="16">
        <f t="shared" ref="T123:T126" si="113">IF(O123&gt;0, IF(ISBLANK(P123),-1,INT(P123&gt;0)), -1)</f>
        <v>-1</v>
      </c>
      <c r="U123" s="16" t="s">
        <v>5024</v>
      </c>
      <c r="V123" s="16">
        <v>-1</v>
      </c>
      <c r="W123" s="16" t="s">
        <v>5024</v>
      </c>
      <c r="X123" s="16">
        <f t="shared" si="88"/>
        <v>-1</v>
      </c>
      <c r="Y123" s="16">
        <f>IF(I123&gt;1,COMBIN(I123,2),0)</f>
        <v>1</v>
      </c>
      <c r="Z123" s="16">
        <v>1</v>
      </c>
      <c r="AA123" s="16">
        <v>0</v>
      </c>
      <c r="AB123" s="16" t="e" cm="1">
        <f t="array" aca="1" ref="AB123" ca="1">IF(Z123&gt;0,INDIRECT(ADDRESS(MOD(ROW(Y123)-1,1500)+1,Z123,1,1,"rand_C")),IF(ISBLANK(Z123),-1,0))</f>
        <v>#VALUE!</v>
      </c>
      <c r="AC123" s="16" cm="1">
        <f t="array" aca="1" ref="AC123" ca="1">IF(AND(Z123=0,Y123&gt;0, AA123&gt;0),INDIRECT(ADDRESS(MOD(ROW(Y123)-1,1500)+1,AA123,1,1,"rand_C")),IF(ISBLANK(AA123),-1,0))</f>
        <v>0</v>
      </c>
      <c r="AD123" s="16">
        <f t="shared" si="90"/>
        <v>1</v>
      </c>
      <c r="AE123" s="16">
        <v>1</v>
      </c>
      <c r="AF123" s="16">
        <v>1</v>
      </c>
      <c r="AG123" s="16" t="s">
        <v>5023</v>
      </c>
      <c r="AH123" s="16">
        <f t="shared" si="91"/>
        <v>1</v>
      </c>
      <c r="AI123" s="16">
        <v>-1</v>
      </c>
      <c r="AJ123" s="16">
        <v>-1</v>
      </c>
      <c r="AK123" s="16">
        <f t="shared" ref="AK123:AK126" si="114">IF(AI123=1,AJ123,-1)</f>
        <v>-1</v>
      </c>
      <c r="AL123" s="16">
        <v>-1</v>
      </c>
      <c r="AM123" s="16">
        <f t="shared" ref="AM123:AM126" si="115">IF(AND(NOT(ISBLANK(AI123)),AI123=0),AL123,-1)</f>
        <v>-1</v>
      </c>
      <c r="AN123" s="16">
        <f t="shared" si="93"/>
        <v>0</v>
      </c>
      <c r="AO123" s="16">
        <v>-1</v>
      </c>
      <c r="AP123" s="16">
        <v>0</v>
      </c>
      <c r="AQ123" s="16">
        <v>0</v>
      </c>
      <c r="AR123" s="16" t="s">
        <v>5025</v>
      </c>
    </row>
    <row r="124" spans="1:45" x14ac:dyDescent="0.2">
      <c r="A124" s="16" t="s">
        <v>4306</v>
      </c>
      <c r="B124" s="4" t="str">
        <f>VLOOKUP(A124, PaperMeta!A$1:O$750, 6,FALSE)</f>
        <v>How trust and distrust shape perception and memory.</v>
      </c>
      <c r="C124" s="15">
        <f>VLOOKUP(A124, PaperMeta!A$1:O$750, 2,FALSE)</f>
        <v>1</v>
      </c>
      <c r="D124" s="16">
        <v>6</v>
      </c>
      <c r="E124" s="20" t="s">
        <v>5193</v>
      </c>
      <c r="F124" s="16">
        <f>VLOOKUP($A124, ResearchPaper!$A$1:$L$750,11,FALSE)</f>
        <v>1</v>
      </c>
      <c r="G124" s="16">
        <f>VLOOKUP($A124, ResearchPaper!$A$1:$L$750,11,FALSE)</f>
        <v>1</v>
      </c>
      <c r="H124" s="16" t="s">
        <v>5022</v>
      </c>
      <c r="I124" s="16">
        <v>2</v>
      </c>
      <c r="J124" s="16">
        <v>2</v>
      </c>
      <c r="K124" s="16">
        <v>1</v>
      </c>
      <c r="L124" s="16">
        <f t="shared" ref="L124:L126" si="116">IF(ISBLANK(I124),-1,INT(I124&gt;1))</f>
        <v>1</v>
      </c>
      <c r="M124" s="16" t="s">
        <v>5023</v>
      </c>
      <c r="N124" s="16">
        <f t="shared" ref="N124:N126" si="117">IF(L124=1, K124,-1)</f>
        <v>1</v>
      </c>
      <c r="O124" s="16">
        <v>0</v>
      </c>
      <c r="P124" s="16">
        <v>0</v>
      </c>
      <c r="Q124" s="16">
        <v>0</v>
      </c>
      <c r="R124" s="16" cm="1">
        <f t="array" aca="1" ref="R124" ca="1">IF(P124&gt;0,INDIRECT(ADDRESS(MOD(ROW(O124)-1,1500)+1,P124,1,1,"rand_B")),IF(ISBLANK(P124),-1,0))</f>
        <v>0</v>
      </c>
      <c r="S124" s="16" cm="1">
        <f t="array" aca="1" ref="S124" ca="1">IF(AND(P124=0,O124&gt;0,Q124&gt;0),INDIRECT(ADDRESS(MOD(ROW(O124)-1,1500)+1,Q124,1,1,"rand_B")),IF(ISBLANK(Q124),-1,0))</f>
        <v>0</v>
      </c>
      <c r="T124" s="16">
        <f t="shared" si="113"/>
        <v>-1</v>
      </c>
      <c r="U124" s="16" t="s">
        <v>5024</v>
      </c>
      <c r="V124" s="16">
        <v>-1</v>
      </c>
      <c r="W124" s="16" t="s">
        <v>5024</v>
      </c>
      <c r="X124" s="16">
        <f t="shared" si="88"/>
        <v>-1</v>
      </c>
      <c r="Y124" s="16">
        <f t="shared" si="89"/>
        <v>1</v>
      </c>
      <c r="Z124" s="16">
        <v>0</v>
      </c>
      <c r="AA124" s="16">
        <v>1</v>
      </c>
      <c r="AB124" s="16" cm="1">
        <f t="array" aca="1" ref="AB124" ca="1">IF(Z124&gt;0,INDIRECT(ADDRESS(MOD(ROW(Y124)-1,1500)+1,Z124,1,1,"rand_C")),IF(ISBLANK(Z124),-1,0))</f>
        <v>0</v>
      </c>
      <c r="AC124" s="16" t="e" cm="1">
        <f t="array" aca="1" ref="AC124" ca="1">IF(AND(Z124=0,Y124&gt;0, AA124&gt;0),INDIRECT(ADDRESS(MOD(ROW(Y124)-1,1500)+1,AA124,1,1,"rand_C")),IF(ISBLANK(AA124),-1,0))</f>
        <v>#VALUE!</v>
      </c>
      <c r="AD124" s="16">
        <f t="shared" si="90"/>
        <v>0</v>
      </c>
      <c r="AE124" s="16">
        <v>1</v>
      </c>
      <c r="AF124" s="16">
        <v>0</v>
      </c>
      <c r="AG124" s="16" t="s">
        <v>5024</v>
      </c>
      <c r="AH124" s="16">
        <f t="shared" si="91"/>
        <v>-1</v>
      </c>
      <c r="AI124" s="16">
        <v>-1</v>
      </c>
      <c r="AJ124" s="16">
        <v>-1</v>
      </c>
      <c r="AK124" s="16">
        <f t="shared" si="114"/>
        <v>-1</v>
      </c>
      <c r="AL124" s="16">
        <v>-1</v>
      </c>
      <c r="AM124" s="16">
        <f t="shared" si="115"/>
        <v>-1</v>
      </c>
      <c r="AN124" s="16">
        <f t="shared" si="93"/>
        <v>0</v>
      </c>
      <c r="AO124" s="16">
        <v>-1</v>
      </c>
      <c r="AP124" s="16">
        <v>0</v>
      </c>
      <c r="AQ124" s="16">
        <v>0</v>
      </c>
      <c r="AR124" s="16" t="s">
        <v>5025</v>
      </c>
    </row>
    <row r="125" spans="1:45" x14ac:dyDescent="0.2">
      <c r="A125" s="16" t="s">
        <v>4306</v>
      </c>
      <c r="B125" s="4" t="str">
        <f>VLOOKUP(A125, PaperMeta!A$1:O$750, 6,FALSE)</f>
        <v>How trust and distrust shape perception and memory.</v>
      </c>
      <c r="C125" s="15">
        <f>VLOOKUP(A125, PaperMeta!A$1:O$750, 2,FALSE)</f>
        <v>1</v>
      </c>
      <c r="D125" s="16">
        <v>7</v>
      </c>
      <c r="E125" s="20" t="s">
        <v>5108</v>
      </c>
      <c r="F125" s="16">
        <f>VLOOKUP($A125, ResearchPaper!$A$1:$L$750,11,FALSE)</f>
        <v>1</v>
      </c>
      <c r="G125" s="16">
        <f>VLOOKUP($A125, ResearchPaper!$A$1:$L$750,11,FALSE)</f>
        <v>1</v>
      </c>
      <c r="H125" s="16" t="s">
        <v>5022</v>
      </c>
      <c r="I125" s="16">
        <v>2</v>
      </c>
      <c r="J125" s="16">
        <v>2</v>
      </c>
      <c r="K125" s="16">
        <v>1</v>
      </c>
      <c r="L125" s="16">
        <f t="shared" si="116"/>
        <v>1</v>
      </c>
      <c r="M125" s="16" t="s">
        <v>5023</v>
      </c>
      <c r="N125" s="16">
        <f t="shared" si="117"/>
        <v>1</v>
      </c>
      <c r="O125" s="16">
        <v>0</v>
      </c>
      <c r="P125" s="16">
        <v>0</v>
      </c>
      <c r="Q125" s="16">
        <v>0</v>
      </c>
      <c r="R125" s="16" cm="1">
        <f t="array" aca="1" ref="R125" ca="1">IF(P125&gt;0,INDIRECT(ADDRESS(MOD(ROW(O125)-1,1500)+1,P125,1,1,"rand_B")),IF(ISBLANK(P125),-1,0))</f>
        <v>0</v>
      </c>
      <c r="S125" s="16" cm="1">
        <f t="array" aca="1" ref="S125" ca="1">IF(AND(P125=0,O125&gt;0,Q125&gt;0),INDIRECT(ADDRESS(MOD(ROW(O125)-1,1500)+1,Q125,1,1,"rand_B")),IF(ISBLANK(Q125),-1,0))</f>
        <v>0</v>
      </c>
      <c r="T125" s="16">
        <f t="shared" si="113"/>
        <v>-1</v>
      </c>
      <c r="U125" s="16" t="s">
        <v>5024</v>
      </c>
      <c r="V125" s="16">
        <v>-1</v>
      </c>
      <c r="W125" s="16" t="s">
        <v>5024</v>
      </c>
      <c r="X125" s="16">
        <f t="shared" si="88"/>
        <v>-1</v>
      </c>
      <c r="Y125" s="16">
        <f t="shared" si="89"/>
        <v>1</v>
      </c>
      <c r="Z125" s="16">
        <v>1</v>
      </c>
      <c r="AA125" s="16">
        <v>0</v>
      </c>
      <c r="AB125" s="16" t="e" cm="1">
        <f t="array" aca="1" ref="AB125" ca="1">IF(Z125&gt;0,INDIRECT(ADDRESS(MOD(ROW(Y125)-1,1500)+1,Z125,1,1,"rand_C")),IF(ISBLANK(Z125),-1,0))</f>
        <v>#VALUE!</v>
      </c>
      <c r="AC125" s="16" cm="1">
        <f t="array" aca="1" ref="AC125" ca="1">IF(AND(Z125=0,Y125&gt;0, AA125&gt;0),INDIRECT(ADDRESS(MOD(ROW(Y125)-1,1500)+1,AA125,1,1,"rand_C")),IF(ISBLANK(AA125),-1,0))</f>
        <v>0</v>
      </c>
      <c r="AD125" s="16">
        <f t="shared" si="90"/>
        <v>1</v>
      </c>
      <c r="AE125" s="16">
        <v>1</v>
      </c>
      <c r="AF125" s="16">
        <v>1</v>
      </c>
      <c r="AG125" s="16" t="s">
        <v>5023</v>
      </c>
      <c r="AH125" s="16">
        <f t="shared" si="91"/>
        <v>1</v>
      </c>
      <c r="AI125" s="16">
        <v>-1</v>
      </c>
      <c r="AJ125" s="16">
        <v>-1</v>
      </c>
      <c r="AK125" s="16">
        <f t="shared" si="114"/>
        <v>-1</v>
      </c>
      <c r="AL125" s="16">
        <v>-1</v>
      </c>
      <c r="AM125" s="16">
        <f t="shared" si="115"/>
        <v>-1</v>
      </c>
      <c r="AN125" s="16">
        <f t="shared" si="93"/>
        <v>0</v>
      </c>
      <c r="AO125" s="16">
        <v>-1</v>
      </c>
      <c r="AP125" s="16">
        <v>1</v>
      </c>
      <c r="AQ125" s="16">
        <v>0</v>
      </c>
      <c r="AR125" s="16" t="s">
        <v>5025</v>
      </c>
    </row>
    <row r="126" spans="1:45" x14ac:dyDescent="0.2">
      <c r="A126" s="16" t="s">
        <v>4306</v>
      </c>
      <c r="B126" s="4" t="str">
        <f>VLOOKUP(A126, PaperMeta!A$1:O$750, 6,FALSE)</f>
        <v>How trust and distrust shape perception and memory.</v>
      </c>
      <c r="C126" s="15">
        <f>VLOOKUP(A126, PaperMeta!A$1:O$750, 2,FALSE)</f>
        <v>1</v>
      </c>
      <c r="D126" s="16">
        <v>7</v>
      </c>
      <c r="E126" s="20" t="s">
        <v>5193</v>
      </c>
      <c r="F126" s="16">
        <f>VLOOKUP($A126, ResearchPaper!$A$1:$L$750,11,FALSE)</f>
        <v>1</v>
      </c>
      <c r="G126" s="16">
        <f>VLOOKUP($A126, ResearchPaper!$A$1:$L$750,11,FALSE)</f>
        <v>1</v>
      </c>
      <c r="H126" s="16" t="s">
        <v>5022</v>
      </c>
      <c r="I126" s="16">
        <v>2</v>
      </c>
      <c r="J126" s="16">
        <v>2</v>
      </c>
      <c r="K126" s="16">
        <v>1</v>
      </c>
      <c r="L126" s="16">
        <f t="shared" si="116"/>
        <v>1</v>
      </c>
      <c r="M126" s="16" t="s">
        <v>5023</v>
      </c>
      <c r="N126" s="16">
        <f t="shared" si="117"/>
        <v>1</v>
      </c>
      <c r="O126" s="16">
        <v>0</v>
      </c>
      <c r="P126" s="16">
        <v>0</v>
      </c>
      <c r="Q126" s="16">
        <v>0</v>
      </c>
      <c r="R126" s="16" cm="1">
        <f t="array" aca="1" ref="R126" ca="1">IF(P126&gt;0,INDIRECT(ADDRESS(MOD(ROW(O126)-1,1500)+1,P126,1,1,"rand_B")),IF(ISBLANK(P126),-1,0))</f>
        <v>0</v>
      </c>
      <c r="S126" s="16" cm="1">
        <f t="array" aca="1" ref="S126" ca="1">IF(AND(P126=0,O126&gt;0,Q126&gt;0),INDIRECT(ADDRESS(MOD(ROW(O126)-1,1500)+1,Q126,1,1,"rand_B")),IF(ISBLANK(Q126),-1,0))</f>
        <v>0</v>
      </c>
      <c r="T126" s="16">
        <f t="shared" si="113"/>
        <v>-1</v>
      </c>
      <c r="U126" s="16" t="s">
        <v>5024</v>
      </c>
      <c r="V126" s="16">
        <v>-1</v>
      </c>
      <c r="W126" s="16" t="s">
        <v>5024</v>
      </c>
      <c r="X126" s="16">
        <f t="shared" si="88"/>
        <v>-1</v>
      </c>
      <c r="Y126" s="16">
        <f t="shared" si="89"/>
        <v>1</v>
      </c>
      <c r="Z126" s="16">
        <v>0</v>
      </c>
      <c r="AA126" s="16">
        <v>1</v>
      </c>
      <c r="AB126" s="16" cm="1">
        <f t="array" aca="1" ref="AB126" ca="1">IF(Z126&gt;0,INDIRECT(ADDRESS(MOD(ROW(Y126)-1,1500)+1,Z126,1,1,"rand_C")),IF(ISBLANK(Z126),-1,0))</f>
        <v>0</v>
      </c>
      <c r="AC126" s="16" t="e" cm="1">
        <f t="array" aca="1" ref="AC126" ca="1">IF(AND(Z126=0,Y126&gt;0, AA126&gt;0),INDIRECT(ADDRESS(MOD(ROW(Y126)-1,1500)+1,AA126,1,1,"rand_C")),IF(ISBLANK(AA126),-1,0))</f>
        <v>#VALUE!</v>
      </c>
      <c r="AD126" s="16">
        <f t="shared" si="90"/>
        <v>0</v>
      </c>
      <c r="AE126" s="16">
        <v>1</v>
      </c>
      <c r="AF126" s="16">
        <v>0</v>
      </c>
      <c r="AG126" s="16" t="s">
        <v>5024</v>
      </c>
      <c r="AH126" s="16">
        <f t="shared" si="91"/>
        <v>-1</v>
      </c>
      <c r="AI126" s="16">
        <v>-1</v>
      </c>
      <c r="AJ126" s="16">
        <v>-1</v>
      </c>
      <c r="AK126" s="16">
        <f t="shared" si="114"/>
        <v>-1</v>
      </c>
      <c r="AL126" s="16">
        <v>-1</v>
      </c>
      <c r="AM126" s="16">
        <f t="shared" si="115"/>
        <v>-1</v>
      </c>
      <c r="AN126" s="16">
        <f t="shared" si="93"/>
        <v>0</v>
      </c>
      <c r="AO126" s="16">
        <v>-1</v>
      </c>
      <c r="AP126" s="16">
        <v>1</v>
      </c>
      <c r="AQ126" s="16">
        <v>0</v>
      </c>
      <c r="AR126" s="16" t="s">
        <v>5025</v>
      </c>
    </row>
    <row r="127" spans="1:45" x14ac:dyDescent="0.2">
      <c r="A127" s="16" t="s">
        <v>4311</v>
      </c>
      <c r="B127" s="4" t="str">
        <f>VLOOKUP(A127, PaperMeta!A$1:O$750, 6,FALSE)</f>
        <v>The new identity theft: Perceptions of cultural appropriation in intergroup contexts.</v>
      </c>
      <c r="C127" s="15">
        <f>VLOOKUP(A127, PaperMeta!A$1:O$750, 2,FALSE)</f>
        <v>1</v>
      </c>
      <c r="D127" s="16">
        <v>1</v>
      </c>
      <c r="E127" s="20" t="s">
        <v>5113</v>
      </c>
      <c r="F127" s="16">
        <f>VLOOKUP($A127, ResearchPaper!$A$1:$L$750,11,FALSE)</f>
        <v>1</v>
      </c>
      <c r="G127" s="16">
        <f>VLOOKUP($A127, ResearchPaper!$A$1:$L$750,11,FALSE)</f>
        <v>1</v>
      </c>
      <c r="H127" s="16" t="s">
        <v>5110</v>
      </c>
      <c r="I127" s="16">
        <v>3</v>
      </c>
      <c r="J127" s="16">
        <v>6</v>
      </c>
      <c r="K127" s="16">
        <v>0</v>
      </c>
      <c r="L127" s="16">
        <f t="shared" si="85"/>
        <v>1</v>
      </c>
      <c r="M127" s="16" t="s">
        <v>5023</v>
      </c>
      <c r="N127" s="16">
        <f t="shared" si="86"/>
        <v>0</v>
      </c>
      <c r="O127" s="16">
        <v>1</v>
      </c>
      <c r="P127" s="16">
        <v>1</v>
      </c>
      <c r="Q127" s="16">
        <v>0</v>
      </c>
      <c r="R127" s="16" t="e" cm="1">
        <f t="array" aca="1" ref="R127" ca="1">IF(P127&gt;0,INDIRECT(ADDRESS(MOD(ROW(O127)-1,1500)+1,P127,1,1,"rand_B")),IF(ISBLANK(P127),-1,0))</f>
        <v>#VALUE!</v>
      </c>
      <c r="S127" s="16" cm="1">
        <f t="array" aca="1" ref="S127" ca="1">IF(AND(P127=0,O127&gt;0,Q127&gt;0),INDIRECT(ADDRESS(MOD(ROW(O127)-1,1500)+1,Q127,1,1,"rand_B")),IF(ISBLANK(Q127),-1,0))</f>
        <v>0</v>
      </c>
      <c r="T127" s="16">
        <f t="shared" si="87"/>
        <v>1</v>
      </c>
      <c r="U127" s="16">
        <v>1</v>
      </c>
      <c r="V127" s="16">
        <v>0</v>
      </c>
      <c r="W127" s="16" t="s">
        <v>5024</v>
      </c>
      <c r="X127" s="16">
        <f t="shared" si="88"/>
        <v>0</v>
      </c>
      <c r="Y127" s="16">
        <f t="shared" si="89"/>
        <v>3</v>
      </c>
      <c r="Z127" s="16">
        <v>1</v>
      </c>
      <c r="AA127" s="16">
        <v>0</v>
      </c>
      <c r="AB127" s="16" t="e" cm="1">
        <f t="array" aca="1" ref="AB127" ca="1">IF(Z127&gt;0,INDIRECT(ADDRESS(MOD(ROW(Y127)-1,1500)+1,Z127,1,1,"rand_C")),IF(ISBLANK(Z127),-1,0))</f>
        <v>#VALUE!</v>
      </c>
      <c r="AC127" s="16" cm="1">
        <f t="array" aca="1" ref="AC127" ca="1">IF(AND(Z127=0,Y127&gt;0, AA127&gt;0),INDIRECT(ADDRESS(MOD(ROW(Y127)-1,1500)+1,AA127,1,1,"rand_C")),IF(ISBLANK(AA127),-1,0))</f>
        <v>0</v>
      </c>
      <c r="AD127" s="16">
        <f t="shared" si="90"/>
        <v>1</v>
      </c>
      <c r="AE127" s="16">
        <v>1</v>
      </c>
      <c r="AF127" s="16">
        <v>1</v>
      </c>
      <c r="AG127" s="16" t="s">
        <v>5023</v>
      </c>
      <c r="AH127" s="16">
        <f t="shared" si="91"/>
        <v>1</v>
      </c>
      <c r="AI127" s="16">
        <v>1</v>
      </c>
      <c r="AJ127" s="16">
        <v>1</v>
      </c>
      <c r="AK127" s="16">
        <f t="shared" si="95"/>
        <v>1</v>
      </c>
      <c r="AL127" s="16">
        <v>-1</v>
      </c>
      <c r="AM127" s="16">
        <f t="shared" si="92"/>
        <v>-1</v>
      </c>
      <c r="AN127" s="16">
        <f t="shared" si="93"/>
        <v>1</v>
      </c>
      <c r="AO127" s="16">
        <v>0</v>
      </c>
      <c r="AP127" s="16">
        <v>0</v>
      </c>
      <c r="AQ127" s="16">
        <v>0</v>
      </c>
      <c r="AR127" s="16" t="s">
        <v>5025</v>
      </c>
    </row>
    <row r="128" spans="1:45" x14ac:dyDescent="0.2">
      <c r="A128" s="16" t="s">
        <v>4311</v>
      </c>
      <c r="B128" s="4" t="str">
        <f>VLOOKUP(A128, PaperMeta!A$1:O$750, 6,FALSE)</f>
        <v>The new identity theft: Perceptions of cultural appropriation in intergroup contexts.</v>
      </c>
      <c r="C128" s="15">
        <f>VLOOKUP(A128, PaperMeta!A$1:O$750, 2,FALSE)</f>
        <v>1</v>
      </c>
      <c r="D128" s="16">
        <v>1</v>
      </c>
      <c r="E128" s="20" t="s">
        <v>5115</v>
      </c>
      <c r="F128" s="16">
        <f>VLOOKUP($A128, ResearchPaper!$A$1:$L$750,11,FALSE)</f>
        <v>1</v>
      </c>
      <c r="G128" s="16">
        <f>VLOOKUP($A128, ResearchPaper!$A$1:$L$750,11,FALSE)</f>
        <v>1</v>
      </c>
      <c r="H128" s="16" t="s">
        <v>5110</v>
      </c>
      <c r="I128" s="16">
        <v>3</v>
      </c>
      <c r="J128" s="16">
        <v>6</v>
      </c>
      <c r="K128" s="16">
        <v>0</v>
      </c>
      <c r="L128" s="16">
        <f t="shared" si="85"/>
        <v>1</v>
      </c>
      <c r="M128" s="16" t="s">
        <v>5023</v>
      </c>
      <c r="N128" s="16">
        <f t="shared" si="86"/>
        <v>0</v>
      </c>
      <c r="O128" s="16">
        <v>1</v>
      </c>
      <c r="P128" s="16">
        <v>1</v>
      </c>
      <c r="Q128" s="16">
        <v>0</v>
      </c>
      <c r="R128" s="16" t="e" cm="1">
        <f t="array" aca="1" ref="R128" ca="1">IF(P128&gt;0,INDIRECT(ADDRESS(MOD(ROW(O128)-1,1500)+1,P128,1,1,"rand_B")),IF(ISBLANK(P128),-1,0))</f>
        <v>#VALUE!</v>
      </c>
      <c r="S128" s="16" cm="1">
        <f t="array" aca="1" ref="S128" ca="1">IF(AND(P128=0,O128&gt;0,Q128&gt;0),INDIRECT(ADDRESS(MOD(ROW(O128)-1,1500)+1,Q128,1,1,"rand_B")),IF(ISBLANK(Q128),-1,0))</f>
        <v>0</v>
      </c>
      <c r="T128" s="16">
        <f t="shared" si="87"/>
        <v>1</v>
      </c>
      <c r="U128" s="16">
        <v>1</v>
      </c>
      <c r="V128" s="16">
        <v>0</v>
      </c>
      <c r="W128" s="16" t="s">
        <v>5024</v>
      </c>
      <c r="X128" s="16">
        <f t="shared" si="88"/>
        <v>0</v>
      </c>
      <c r="Y128" s="16">
        <f t="shared" si="89"/>
        <v>3</v>
      </c>
      <c r="Z128" s="16">
        <v>1</v>
      </c>
      <c r="AA128" s="16">
        <v>0</v>
      </c>
      <c r="AB128" s="16" t="e" cm="1">
        <f t="array" aca="1" ref="AB128" ca="1">IF(Z128&gt;0,INDIRECT(ADDRESS(MOD(ROW(Y128)-1,1500)+1,Z128,1,1,"rand_C")),IF(ISBLANK(Z128),-1,0))</f>
        <v>#VALUE!</v>
      </c>
      <c r="AC128" s="16" cm="1">
        <f t="array" aca="1" ref="AC128" ca="1">IF(AND(Z128=0,Y128&gt;0, AA128&gt;0),INDIRECT(ADDRESS(MOD(ROW(Y128)-1,1500)+1,AA128,1,1,"rand_C")),IF(ISBLANK(AA128),-1,0))</f>
        <v>0</v>
      </c>
      <c r="AD128" s="16">
        <f t="shared" si="90"/>
        <v>1</v>
      </c>
      <c r="AE128" s="16">
        <v>1</v>
      </c>
      <c r="AF128" s="16">
        <v>1</v>
      </c>
      <c r="AG128" s="16" t="s">
        <v>5023</v>
      </c>
      <c r="AH128" s="16">
        <f t="shared" si="91"/>
        <v>1</v>
      </c>
      <c r="AI128" s="16">
        <v>0</v>
      </c>
      <c r="AJ128" s="16">
        <v>1</v>
      </c>
      <c r="AK128" s="16">
        <f t="shared" ref="AK128" si="118">IF(AI128=1,AJ128,-1)</f>
        <v>-1</v>
      </c>
      <c r="AL128" s="16">
        <v>0</v>
      </c>
      <c r="AM128" s="16">
        <f t="shared" si="92"/>
        <v>0</v>
      </c>
      <c r="AN128" s="16">
        <f t="shared" si="93"/>
        <v>1</v>
      </c>
      <c r="AO128" s="16">
        <v>0</v>
      </c>
      <c r="AP128" s="16">
        <v>0</v>
      </c>
      <c r="AQ128" s="16">
        <v>0</v>
      </c>
      <c r="AR128" s="16" t="s">
        <v>5025</v>
      </c>
    </row>
    <row r="129" spans="1:44" x14ac:dyDescent="0.2">
      <c r="A129" s="16" t="s">
        <v>4311</v>
      </c>
      <c r="B129" s="4" t="str">
        <f>VLOOKUP(A129, PaperMeta!A$1:O$750, 6,FALSE)</f>
        <v>The new identity theft: Perceptions of cultural appropriation in intergroup contexts.</v>
      </c>
      <c r="C129" s="15">
        <f>VLOOKUP(A129, PaperMeta!A$1:O$750, 2,FALSE)</f>
        <v>1</v>
      </c>
      <c r="D129" s="16">
        <v>1</v>
      </c>
      <c r="E129" s="20" t="s">
        <v>5111</v>
      </c>
      <c r="F129" s="16">
        <f>VLOOKUP($A129, ResearchPaper!$A$1:$L$750,11,FALSE)</f>
        <v>1</v>
      </c>
      <c r="G129" s="16">
        <f>VLOOKUP($A129, ResearchPaper!$A$1:$L$750,11,FALSE)</f>
        <v>1</v>
      </c>
      <c r="H129" s="16" t="s">
        <v>5110</v>
      </c>
      <c r="I129" s="16">
        <v>3</v>
      </c>
      <c r="J129" s="16">
        <v>6</v>
      </c>
      <c r="K129" s="16">
        <v>0</v>
      </c>
      <c r="L129" s="16">
        <f t="shared" si="85"/>
        <v>1</v>
      </c>
      <c r="M129" s="16" t="s">
        <v>5023</v>
      </c>
      <c r="N129" s="16">
        <f t="shared" si="86"/>
        <v>0</v>
      </c>
      <c r="O129" s="16">
        <v>1</v>
      </c>
      <c r="P129" s="16">
        <v>1</v>
      </c>
      <c r="Q129" s="16">
        <v>0</v>
      </c>
      <c r="R129" s="16" t="e" cm="1">
        <f t="array" aca="1" ref="R129" ca="1">IF(P129&gt;0,INDIRECT(ADDRESS(MOD(ROW(O129)-1,1500)+1,P129,1,1,"rand_B")),IF(ISBLANK(P129),-1,0))</f>
        <v>#VALUE!</v>
      </c>
      <c r="S129" s="16" cm="1">
        <f t="array" aca="1" ref="S129" ca="1">IF(AND(P129=0,O129&gt;0,Q129&gt;0),INDIRECT(ADDRESS(MOD(ROW(O129)-1,1500)+1,Q129,1,1,"rand_B")),IF(ISBLANK(Q129),-1,0))</f>
        <v>0</v>
      </c>
      <c r="T129" s="16">
        <f t="shared" si="87"/>
        <v>1</v>
      </c>
      <c r="U129" s="16">
        <v>1</v>
      </c>
      <c r="V129" s="16">
        <v>0</v>
      </c>
      <c r="W129" s="16" t="s">
        <v>5024</v>
      </c>
      <c r="X129" s="16">
        <f t="shared" si="88"/>
        <v>0</v>
      </c>
      <c r="Y129" s="16">
        <f t="shared" si="89"/>
        <v>3</v>
      </c>
      <c r="Z129" s="16">
        <v>0</v>
      </c>
      <c r="AA129" s="16">
        <v>1</v>
      </c>
      <c r="AB129" s="16" cm="1">
        <f t="array" aca="1" ref="AB129" ca="1">IF(Z129&gt;0,INDIRECT(ADDRESS(MOD(ROW(Y129)-1,1500)+1,Z129,1,1,"rand_C")),IF(ISBLANK(Z129),-1,0))</f>
        <v>0</v>
      </c>
      <c r="AC129" s="16" t="e" cm="1">
        <f t="array" aca="1" ref="AC129" ca="1">IF(AND(Z129=0,Y129&gt;0, AA129&gt;0),INDIRECT(ADDRESS(MOD(ROW(Y129)-1,1500)+1,AA129,1,1,"rand_C")),IF(ISBLANK(AA129),-1,0))</f>
        <v>#VALUE!</v>
      </c>
      <c r="AD129" s="16">
        <f t="shared" si="90"/>
        <v>0</v>
      </c>
      <c r="AE129" s="16">
        <v>1</v>
      </c>
      <c r="AF129" s="16">
        <v>0</v>
      </c>
      <c r="AG129" s="16" t="s">
        <v>5024</v>
      </c>
      <c r="AH129" s="16">
        <f t="shared" si="91"/>
        <v>-1</v>
      </c>
      <c r="AI129" s="16">
        <v>0</v>
      </c>
      <c r="AJ129" s="16">
        <v>1</v>
      </c>
      <c r="AK129" s="16">
        <f t="shared" si="95"/>
        <v>-1</v>
      </c>
      <c r="AL129" s="16">
        <v>0</v>
      </c>
      <c r="AM129" s="16">
        <f t="shared" si="92"/>
        <v>0</v>
      </c>
      <c r="AN129" s="16">
        <f t="shared" si="93"/>
        <v>1</v>
      </c>
      <c r="AO129" s="16">
        <v>0</v>
      </c>
      <c r="AP129" s="16">
        <v>0</v>
      </c>
      <c r="AQ129" s="16">
        <v>0</v>
      </c>
      <c r="AR129" s="16" t="s">
        <v>5025</v>
      </c>
    </row>
    <row r="130" spans="1:44" x14ac:dyDescent="0.2">
      <c r="A130" s="16" t="s">
        <v>4311</v>
      </c>
      <c r="B130" s="4" t="str">
        <f>VLOOKUP(A130, PaperMeta!A$1:O$750, 6,FALSE)</f>
        <v>The new identity theft: Perceptions of cultural appropriation in intergroup contexts.</v>
      </c>
      <c r="C130" s="15">
        <f>VLOOKUP(A130, PaperMeta!A$1:O$750, 2,FALSE)</f>
        <v>1</v>
      </c>
      <c r="D130" s="16">
        <v>1</v>
      </c>
      <c r="E130" s="20" t="s">
        <v>5112</v>
      </c>
      <c r="F130" s="16">
        <f>VLOOKUP($A130, ResearchPaper!$A$1:$L$750,11,FALSE)</f>
        <v>1</v>
      </c>
      <c r="G130" s="16">
        <f>VLOOKUP($A130, ResearchPaper!$A$1:$L$750,11,FALSE)</f>
        <v>1</v>
      </c>
      <c r="H130" s="16" t="s">
        <v>5022</v>
      </c>
      <c r="I130" s="16">
        <v>2</v>
      </c>
      <c r="J130" s="16">
        <v>2</v>
      </c>
      <c r="K130" s="16">
        <v>1</v>
      </c>
      <c r="L130" s="16">
        <f t="shared" si="85"/>
        <v>1</v>
      </c>
      <c r="M130" s="16" t="s">
        <v>5023</v>
      </c>
      <c r="N130" s="16">
        <f t="shared" si="86"/>
        <v>1</v>
      </c>
      <c r="O130" s="16">
        <v>0</v>
      </c>
      <c r="P130" s="16">
        <v>0</v>
      </c>
      <c r="Q130" s="16">
        <v>0</v>
      </c>
      <c r="R130" s="16" cm="1">
        <f t="array" aca="1" ref="R130" ca="1">IF(P130&gt;0,INDIRECT(ADDRESS(MOD(ROW(O130)-1,1500)+1,P130,1,1,"rand_B")),IF(ISBLANK(P130),-1,0))</f>
        <v>0</v>
      </c>
      <c r="S130" s="16" cm="1">
        <f t="array" aca="1" ref="S130" ca="1">IF(AND(P130=0,O130&gt;0,Q130&gt;0),INDIRECT(ADDRESS(MOD(ROW(O130)-1,1500)+1,Q130,1,1,"rand_B")),IF(ISBLANK(Q130),-1,0))</f>
        <v>0</v>
      </c>
      <c r="T130" s="16">
        <f t="shared" si="87"/>
        <v>-1</v>
      </c>
      <c r="U130" s="16" t="s">
        <v>5024</v>
      </c>
      <c r="V130" s="16">
        <v>-1</v>
      </c>
      <c r="W130" s="16" t="s">
        <v>5024</v>
      </c>
      <c r="X130" s="16">
        <f t="shared" si="88"/>
        <v>-1</v>
      </c>
      <c r="Y130" s="16">
        <f t="shared" si="89"/>
        <v>1</v>
      </c>
      <c r="Z130" s="16">
        <v>0</v>
      </c>
      <c r="AA130" s="16">
        <v>1</v>
      </c>
      <c r="AB130" s="16" cm="1">
        <f t="array" aca="1" ref="AB130" ca="1">IF(Z130&gt;0,INDIRECT(ADDRESS(MOD(ROW(Y130)-1,1500)+1,Z130,1,1,"rand_C")),IF(ISBLANK(Z130),-1,0))</f>
        <v>0</v>
      </c>
      <c r="AC130" s="16" t="e" cm="1">
        <f t="array" aca="1" ref="AC130" ca="1">IF(AND(Z130=0,Y130&gt;0, AA130&gt;0),INDIRECT(ADDRESS(MOD(ROW(Y130)-1,1500)+1,AA130,1,1,"rand_C")),IF(ISBLANK(AA130),-1,0))</f>
        <v>#VALUE!</v>
      </c>
      <c r="AD130" s="16">
        <f t="shared" si="90"/>
        <v>0</v>
      </c>
      <c r="AE130" s="16">
        <v>1</v>
      </c>
      <c r="AF130" s="16">
        <v>0</v>
      </c>
      <c r="AG130" s="16" t="s">
        <v>5024</v>
      </c>
      <c r="AH130" s="16">
        <f t="shared" si="91"/>
        <v>-1</v>
      </c>
      <c r="AI130" s="16">
        <v>-1</v>
      </c>
      <c r="AJ130" s="16">
        <v>-1</v>
      </c>
      <c r="AK130" s="16">
        <f t="shared" si="95"/>
        <v>-1</v>
      </c>
      <c r="AL130" s="16">
        <v>-1</v>
      </c>
      <c r="AM130" s="16">
        <f t="shared" si="92"/>
        <v>-1</v>
      </c>
      <c r="AN130" s="16">
        <f t="shared" si="93"/>
        <v>0</v>
      </c>
      <c r="AO130" s="16">
        <v>-1</v>
      </c>
      <c r="AP130" s="16">
        <v>0</v>
      </c>
      <c r="AQ130" s="16">
        <v>0</v>
      </c>
      <c r="AR130" s="16" t="s">
        <v>5025</v>
      </c>
    </row>
    <row r="131" spans="1:44" x14ac:dyDescent="0.2">
      <c r="A131" s="16" t="s">
        <v>4311</v>
      </c>
      <c r="B131" s="4" t="str">
        <f>VLOOKUP(A131, PaperMeta!A$1:O$750, 6,FALSE)</f>
        <v>The new identity theft: Perceptions of cultural appropriation in intergroup contexts.</v>
      </c>
      <c r="C131" s="15">
        <f>VLOOKUP(A131, PaperMeta!A$1:O$750, 2,FALSE)</f>
        <v>1</v>
      </c>
      <c r="D131" s="16">
        <v>2</v>
      </c>
      <c r="E131" s="20" t="s">
        <v>5113</v>
      </c>
      <c r="F131" s="16">
        <f>VLOOKUP($A131, ResearchPaper!$A$1:$L$750,11,FALSE)</f>
        <v>1</v>
      </c>
      <c r="G131" s="16">
        <f>VLOOKUP($A131, ResearchPaper!$A$1:$L$750,11,FALSE)</f>
        <v>1</v>
      </c>
      <c r="H131" s="16" t="s">
        <v>5114</v>
      </c>
      <c r="I131" s="16">
        <v>3</v>
      </c>
      <c r="J131" s="16">
        <v>4</v>
      </c>
      <c r="K131" s="16">
        <v>0</v>
      </c>
      <c r="L131" s="16">
        <f t="shared" si="85"/>
        <v>1</v>
      </c>
      <c r="M131" s="16" t="s">
        <v>5023</v>
      </c>
      <c r="N131" s="16">
        <f t="shared" si="86"/>
        <v>0</v>
      </c>
      <c r="O131" s="16">
        <v>1</v>
      </c>
      <c r="P131" s="16">
        <v>1</v>
      </c>
      <c r="Q131" s="16">
        <v>0</v>
      </c>
      <c r="R131" s="16" t="e" cm="1">
        <f t="array" aca="1" ref="R131" ca="1">IF(P131&gt;0,INDIRECT(ADDRESS(MOD(ROW(O131)-1,1500)+1,P131,1,1,"rand_B")),IF(ISBLANK(P131),-1,0))</f>
        <v>#VALUE!</v>
      </c>
      <c r="S131" s="16" cm="1">
        <f t="array" aca="1" ref="S131" ca="1">IF(AND(P131=0,O131&gt;0,Q131&gt;0),INDIRECT(ADDRESS(MOD(ROW(O131)-1,1500)+1,Q131,1,1,"rand_B")),IF(ISBLANK(Q131),-1,0))</f>
        <v>0</v>
      </c>
      <c r="T131" s="16">
        <f t="shared" si="87"/>
        <v>1</v>
      </c>
      <c r="U131" s="16">
        <v>1</v>
      </c>
      <c r="V131" s="16">
        <v>0</v>
      </c>
      <c r="W131" s="16" t="s">
        <v>5024</v>
      </c>
      <c r="X131" s="16">
        <f t="shared" si="88"/>
        <v>0</v>
      </c>
      <c r="Y131" s="16">
        <f t="shared" si="89"/>
        <v>3</v>
      </c>
      <c r="Z131" s="16">
        <v>1</v>
      </c>
      <c r="AA131" s="16">
        <v>0</v>
      </c>
      <c r="AB131" s="16" t="e" cm="1">
        <f t="array" aca="1" ref="AB131" ca="1">IF(Z131&gt;0,INDIRECT(ADDRESS(MOD(ROW(Y131)-1,1500)+1,Z131,1,1,"rand_C")),IF(ISBLANK(Z131),-1,0))</f>
        <v>#VALUE!</v>
      </c>
      <c r="AC131" s="16" cm="1">
        <f t="array" aca="1" ref="AC131" ca="1">IF(AND(Z131=0,Y131&gt;0, AA131&gt;0),INDIRECT(ADDRESS(MOD(ROW(Y131)-1,1500)+1,AA131,1,1,"rand_C")),IF(ISBLANK(AA131),-1,0))</f>
        <v>0</v>
      </c>
      <c r="AD131" s="16">
        <f t="shared" si="90"/>
        <v>1</v>
      </c>
      <c r="AE131" s="16">
        <v>1</v>
      </c>
      <c r="AF131" s="16">
        <v>1</v>
      </c>
      <c r="AG131" s="16" t="s">
        <v>5023</v>
      </c>
      <c r="AH131" s="16">
        <f t="shared" si="91"/>
        <v>1</v>
      </c>
      <c r="AI131" s="16">
        <v>1</v>
      </c>
      <c r="AJ131" s="16">
        <v>1</v>
      </c>
      <c r="AK131" s="16">
        <f t="shared" si="95"/>
        <v>1</v>
      </c>
      <c r="AL131" s="16">
        <v>-1</v>
      </c>
      <c r="AM131" s="16">
        <f t="shared" si="92"/>
        <v>-1</v>
      </c>
      <c r="AN131" s="16">
        <f t="shared" si="93"/>
        <v>1</v>
      </c>
      <c r="AO131" s="16">
        <v>0</v>
      </c>
      <c r="AP131" s="16">
        <v>0</v>
      </c>
      <c r="AQ131" s="16">
        <v>0</v>
      </c>
      <c r="AR131" s="16" t="s">
        <v>5025</v>
      </c>
    </row>
    <row r="132" spans="1:44" x14ac:dyDescent="0.2">
      <c r="A132" s="16" t="s">
        <v>4311</v>
      </c>
      <c r="B132" s="4" t="str">
        <f>VLOOKUP(A132, PaperMeta!A$1:O$750, 6,FALSE)</f>
        <v>The new identity theft: Perceptions of cultural appropriation in intergroup contexts.</v>
      </c>
      <c r="C132" s="15">
        <f>VLOOKUP(A132, PaperMeta!A$1:O$750, 2,FALSE)</f>
        <v>1</v>
      </c>
      <c r="D132" s="16">
        <v>2</v>
      </c>
      <c r="E132" s="20" t="s">
        <v>5115</v>
      </c>
      <c r="F132" s="16">
        <f>VLOOKUP($A132, ResearchPaper!$A$1:$L$750,11,FALSE)</f>
        <v>1</v>
      </c>
      <c r="G132" s="16">
        <f>VLOOKUP($A132, ResearchPaper!$A$1:$L$750,11,FALSE)</f>
        <v>1</v>
      </c>
      <c r="H132" s="16" t="s">
        <v>5022</v>
      </c>
      <c r="I132" s="16">
        <v>2</v>
      </c>
      <c r="J132" s="16">
        <v>2</v>
      </c>
      <c r="K132" s="16">
        <v>1</v>
      </c>
      <c r="L132" s="16">
        <f t="shared" si="85"/>
        <v>1</v>
      </c>
      <c r="M132" s="16" t="s">
        <v>5023</v>
      </c>
      <c r="N132" s="16">
        <f t="shared" si="86"/>
        <v>1</v>
      </c>
      <c r="O132" s="16">
        <v>0</v>
      </c>
      <c r="P132" s="16">
        <v>0</v>
      </c>
      <c r="Q132" s="16">
        <v>0</v>
      </c>
      <c r="R132" s="16" cm="1">
        <f t="array" aca="1" ref="R132" ca="1">IF(P132&gt;0,INDIRECT(ADDRESS(MOD(ROW(O132)-1,1500)+1,P132,1,1,"rand_B")),IF(ISBLANK(P132),-1,0))</f>
        <v>0</v>
      </c>
      <c r="S132" s="16" cm="1">
        <f t="array" aca="1" ref="S132" ca="1">IF(AND(P132=0,O132&gt;0,Q132&gt;0),INDIRECT(ADDRESS(MOD(ROW(O132)-1,1500)+1,Q132,1,1,"rand_B")),IF(ISBLANK(Q132),-1,0))</f>
        <v>0</v>
      </c>
      <c r="T132" s="16">
        <f t="shared" si="87"/>
        <v>-1</v>
      </c>
      <c r="U132" s="16" t="s">
        <v>5024</v>
      </c>
      <c r="V132" s="16">
        <v>-1</v>
      </c>
      <c r="W132" s="16" t="s">
        <v>5024</v>
      </c>
      <c r="X132" s="16">
        <f t="shared" si="88"/>
        <v>-1</v>
      </c>
      <c r="Y132" s="16">
        <f t="shared" si="89"/>
        <v>1</v>
      </c>
      <c r="Z132" s="16">
        <v>1</v>
      </c>
      <c r="AA132" s="16">
        <v>0</v>
      </c>
      <c r="AB132" s="16" t="e" cm="1">
        <f t="array" aca="1" ref="AB132" ca="1">IF(Z132&gt;0,INDIRECT(ADDRESS(MOD(ROW(Y132)-1,1500)+1,Z132,1,1,"rand_C")),IF(ISBLANK(Z132),-1,0))</f>
        <v>#VALUE!</v>
      </c>
      <c r="AC132" s="16" cm="1">
        <f t="array" aca="1" ref="AC132" ca="1">IF(AND(Z132=0,Y132&gt;0, AA132&gt;0),INDIRECT(ADDRESS(MOD(ROW(Y132)-1,1500)+1,AA132,1,1,"rand_C")),IF(ISBLANK(AA132),-1,0))</f>
        <v>0</v>
      </c>
      <c r="AD132" s="16">
        <f t="shared" si="90"/>
        <v>1</v>
      </c>
      <c r="AE132" s="16">
        <v>1</v>
      </c>
      <c r="AF132" s="16">
        <v>1</v>
      </c>
      <c r="AG132" s="16" t="s">
        <v>5023</v>
      </c>
      <c r="AH132" s="16">
        <f t="shared" si="91"/>
        <v>1</v>
      </c>
      <c r="AI132" s="16">
        <v>-1</v>
      </c>
      <c r="AJ132" s="16">
        <v>-1</v>
      </c>
      <c r="AK132" s="16">
        <f>IF(AI132=1,AJ132,-1)</f>
        <v>-1</v>
      </c>
      <c r="AL132" s="16">
        <v>-1</v>
      </c>
      <c r="AM132" s="16">
        <f t="shared" si="92"/>
        <v>-1</v>
      </c>
      <c r="AN132" s="16">
        <f t="shared" si="93"/>
        <v>0</v>
      </c>
      <c r="AO132" s="16">
        <v>-1</v>
      </c>
      <c r="AP132" s="16">
        <v>0</v>
      </c>
      <c r="AQ132" s="16">
        <v>0</v>
      </c>
      <c r="AR132" s="16" t="s">
        <v>5025</v>
      </c>
    </row>
    <row r="133" spans="1:44" x14ac:dyDescent="0.2">
      <c r="A133" s="16" t="s">
        <v>4311</v>
      </c>
      <c r="B133" s="4" t="str">
        <f>VLOOKUP(A133, PaperMeta!A$1:O$750, 6,FALSE)</f>
        <v>The new identity theft: Perceptions of cultural appropriation in intergroup contexts.</v>
      </c>
      <c r="C133" s="15">
        <f>VLOOKUP(A133, PaperMeta!A$1:O$750, 2,FALSE)</f>
        <v>1</v>
      </c>
      <c r="D133" s="16">
        <v>2</v>
      </c>
      <c r="E133" s="20" t="s">
        <v>5116</v>
      </c>
      <c r="F133" s="16">
        <f>VLOOKUP($A133, ResearchPaper!$A$1:$L$750,11,FALSE)</f>
        <v>1</v>
      </c>
      <c r="G133" s="16">
        <f>VLOOKUP($A133, ResearchPaper!$A$1:$L$750,11,FALSE)</f>
        <v>1</v>
      </c>
      <c r="H133" s="16" t="s">
        <v>5022</v>
      </c>
      <c r="I133" s="16">
        <v>2</v>
      </c>
      <c r="J133" s="16">
        <v>2</v>
      </c>
      <c r="K133" s="16">
        <v>1</v>
      </c>
      <c r="L133" s="16">
        <f t="shared" si="85"/>
        <v>1</v>
      </c>
      <c r="M133" s="16" t="s">
        <v>5023</v>
      </c>
      <c r="N133" s="16">
        <f t="shared" si="86"/>
        <v>1</v>
      </c>
      <c r="O133" s="16">
        <v>0</v>
      </c>
      <c r="P133" s="16">
        <v>0</v>
      </c>
      <c r="Q133" s="16">
        <v>0</v>
      </c>
      <c r="R133" s="16" cm="1">
        <f t="array" aca="1" ref="R133" ca="1">IF(P133&gt;0,INDIRECT(ADDRESS(MOD(ROW(O133)-1,1500)+1,P133,1,1,"rand_B")),IF(ISBLANK(P133),-1,0))</f>
        <v>0</v>
      </c>
      <c r="S133" s="16" cm="1">
        <f t="array" aca="1" ref="S133" ca="1">IF(AND(P133=0,O133&gt;0,Q133&gt;0),INDIRECT(ADDRESS(MOD(ROW(O133)-1,1500)+1,Q133,1,1,"rand_B")),IF(ISBLANK(Q133),-1,0))</f>
        <v>0</v>
      </c>
      <c r="T133" s="16">
        <f t="shared" si="87"/>
        <v>-1</v>
      </c>
      <c r="U133" s="16" t="s">
        <v>5024</v>
      </c>
      <c r="V133" s="16">
        <v>-1</v>
      </c>
      <c r="W133" s="16" t="s">
        <v>5024</v>
      </c>
      <c r="X133" s="16">
        <f t="shared" si="88"/>
        <v>-1</v>
      </c>
      <c r="Y133" s="16">
        <f t="shared" si="89"/>
        <v>1</v>
      </c>
      <c r="Z133" s="16">
        <v>1</v>
      </c>
      <c r="AA133" s="16">
        <v>0</v>
      </c>
      <c r="AB133" s="16" t="e" cm="1">
        <f t="array" aca="1" ref="AB133" ca="1">IF(Z133&gt;0,INDIRECT(ADDRESS(MOD(ROW(Y133)-1,1500)+1,Z133,1,1,"rand_C")),IF(ISBLANK(Z133),-1,0))</f>
        <v>#VALUE!</v>
      </c>
      <c r="AC133" s="16" cm="1">
        <f t="array" aca="1" ref="AC133" ca="1">IF(AND(Z133=0,Y133&gt;0, AA133&gt;0),INDIRECT(ADDRESS(MOD(ROW(Y133)-1,1500)+1,AA133,1,1,"rand_C")),IF(ISBLANK(AA133),-1,0))</f>
        <v>0</v>
      </c>
      <c r="AD133" s="16">
        <f t="shared" si="90"/>
        <v>1</v>
      </c>
      <c r="AE133" s="16">
        <v>1</v>
      </c>
      <c r="AF133" s="16">
        <v>1</v>
      </c>
      <c r="AG133" s="16" t="s">
        <v>5023</v>
      </c>
      <c r="AH133" s="16">
        <f t="shared" si="91"/>
        <v>1</v>
      </c>
      <c r="AI133" s="16">
        <v>-1</v>
      </c>
      <c r="AJ133" s="16">
        <v>-1</v>
      </c>
      <c r="AK133" s="16">
        <f t="shared" si="95"/>
        <v>-1</v>
      </c>
      <c r="AL133" s="16">
        <v>-1</v>
      </c>
      <c r="AM133" s="16">
        <f t="shared" si="92"/>
        <v>-1</v>
      </c>
      <c r="AN133" s="16">
        <f t="shared" si="93"/>
        <v>0</v>
      </c>
      <c r="AO133" s="16">
        <v>-1</v>
      </c>
      <c r="AP133" s="16">
        <v>0</v>
      </c>
      <c r="AQ133" s="16">
        <v>0</v>
      </c>
      <c r="AR133" s="16" t="s">
        <v>5025</v>
      </c>
    </row>
    <row r="134" spans="1:44" x14ac:dyDescent="0.2">
      <c r="A134" s="16" t="s">
        <v>4311</v>
      </c>
      <c r="B134" s="4" t="str">
        <f>VLOOKUP(A134, PaperMeta!A$1:O$750, 6,FALSE)</f>
        <v>The new identity theft: Perceptions of cultural appropriation in intergroup contexts.</v>
      </c>
      <c r="C134" s="15">
        <f>VLOOKUP(A134, PaperMeta!A$1:O$750, 2,FALSE)</f>
        <v>1</v>
      </c>
      <c r="D134" s="16">
        <v>2</v>
      </c>
      <c r="E134" s="20" t="s">
        <v>5112</v>
      </c>
      <c r="F134" s="16">
        <f>VLOOKUP($A134, ResearchPaper!$A$1:$L$750,11,FALSE)</f>
        <v>1</v>
      </c>
      <c r="G134" s="16">
        <f>VLOOKUP($A134, ResearchPaper!$A$1:$L$750,11,FALSE)</f>
        <v>1</v>
      </c>
      <c r="H134" s="16" t="s">
        <v>5022</v>
      </c>
      <c r="I134" s="16">
        <v>2</v>
      </c>
      <c r="J134" s="16">
        <v>2</v>
      </c>
      <c r="K134" s="16">
        <v>1</v>
      </c>
      <c r="L134" s="16">
        <f t="shared" si="85"/>
        <v>1</v>
      </c>
      <c r="M134" s="16" t="s">
        <v>5023</v>
      </c>
      <c r="N134" s="16">
        <f t="shared" si="86"/>
        <v>1</v>
      </c>
      <c r="O134" s="16">
        <v>0</v>
      </c>
      <c r="P134" s="16">
        <v>0</v>
      </c>
      <c r="Q134" s="16">
        <v>0</v>
      </c>
      <c r="R134" s="16" cm="1">
        <f t="array" aca="1" ref="R134" ca="1">IF(P134&gt;0,INDIRECT(ADDRESS(MOD(ROW(O134)-1,1500)+1,P134,1,1,"rand_B")),IF(ISBLANK(P134),-1,0))</f>
        <v>0</v>
      </c>
      <c r="S134" s="16" cm="1">
        <f t="array" aca="1" ref="S134" ca="1">IF(AND(P134=0,O134&gt;0,Q134&gt;0),INDIRECT(ADDRESS(MOD(ROW(O134)-1,1500)+1,Q134,1,1,"rand_B")),IF(ISBLANK(Q134),-1,0))</f>
        <v>0</v>
      </c>
      <c r="T134" s="16">
        <f t="shared" si="87"/>
        <v>-1</v>
      </c>
      <c r="U134" s="16" t="s">
        <v>5024</v>
      </c>
      <c r="V134" s="16">
        <v>-1</v>
      </c>
      <c r="W134" s="16" t="s">
        <v>5024</v>
      </c>
      <c r="X134" s="16">
        <f t="shared" si="88"/>
        <v>-1</v>
      </c>
      <c r="Y134" s="16">
        <f t="shared" si="89"/>
        <v>1</v>
      </c>
      <c r="Z134" s="16">
        <v>1</v>
      </c>
      <c r="AA134" s="16">
        <v>0</v>
      </c>
      <c r="AB134" s="16" t="e" cm="1">
        <f t="array" aca="1" ref="AB134" ca="1">IF(Z134&gt;0,INDIRECT(ADDRESS(MOD(ROW(Y134)-1,1500)+1,Z134,1,1,"rand_C")),IF(ISBLANK(Z134),-1,0))</f>
        <v>#VALUE!</v>
      </c>
      <c r="AC134" s="16" cm="1">
        <f t="array" aca="1" ref="AC134" ca="1">IF(AND(Z134=0,Y134&gt;0, AA134&gt;0),INDIRECT(ADDRESS(MOD(ROW(Y134)-1,1500)+1,AA134,1,1,"rand_C")),IF(ISBLANK(AA134),-1,0))</f>
        <v>0</v>
      </c>
      <c r="AD134" s="16">
        <f t="shared" si="90"/>
        <v>1</v>
      </c>
      <c r="AE134" s="16">
        <v>1</v>
      </c>
      <c r="AF134" s="16">
        <v>1</v>
      </c>
      <c r="AG134" s="16" t="s">
        <v>5023</v>
      </c>
      <c r="AH134" s="16">
        <f t="shared" si="91"/>
        <v>1</v>
      </c>
      <c r="AI134" s="16">
        <v>-1</v>
      </c>
      <c r="AJ134" s="16">
        <v>-1</v>
      </c>
      <c r="AK134" s="16">
        <f t="shared" si="95"/>
        <v>-1</v>
      </c>
      <c r="AL134" s="16">
        <v>-1</v>
      </c>
      <c r="AM134" s="16">
        <f t="shared" si="92"/>
        <v>-1</v>
      </c>
      <c r="AN134" s="16">
        <f t="shared" si="93"/>
        <v>0</v>
      </c>
      <c r="AO134" s="16">
        <v>-1</v>
      </c>
      <c r="AP134" s="16">
        <v>0</v>
      </c>
      <c r="AQ134" s="16">
        <v>0</v>
      </c>
      <c r="AR134" s="16" t="s">
        <v>5025</v>
      </c>
    </row>
    <row r="135" spans="1:44" x14ac:dyDescent="0.2">
      <c r="A135" s="16" t="s">
        <v>4311</v>
      </c>
      <c r="B135" s="4" t="str">
        <f>VLOOKUP(A135, PaperMeta!A$1:O$750, 6,FALSE)</f>
        <v>The new identity theft: Perceptions of cultural appropriation in intergroup contexts.</v>
      </c>
      <c r="C135" s="15">
        <f>VLOOKUP(A135, PaperMeta!A$1:O$750, 2,FALSE)</f>
        <v>1</v>
      </c>
      <c r="D135" s="16">
        <v>3</v>
      </c>
      <c r="E135" s="20" t="s">
        <v>5113</v>
      </c>
      <c r="F135" s="16">
        <f>VLOOKUP($A135, ResearchPaper!$A$1:$L$750,11,FALSE)</f>
        <v>1</v>
      </c>
      <c r="G135" s="16">
        <f>VLOOKUP($A135, ResearchPaper!$A$1:$L$750,11,FALSE)</f>
        <v>1</v>
      </c>
      <c r="H135" s="16" t="s">
        <v>5117</v>
      </c>
      <c r="I135" s="16">
        <v>3</v>
      </c>
      <c r="J135" s="16">
        <v>8</v>
      </c>
      <c r="K135" s="16">
        <v>0</v>
      </c>
      <c r="L135" s="16">
        <f t="shared" si="85"/>
        <v>1</v>
      </c>
      <c r="M135" s="16" t="s">
        <v>5023</v>
      </c>
      <c r="N135" s="16">
        <f t="shared" si="86"/>
        <v>0</v>
      </c>
      <c r="O135" s="16">
        <v>1</v>
      </c>
      <c r="P135" s="16">
        <v>1</v>
      </c>
      <c r="Q135" s="16">
        <v>0</v>
      </c>
      <c r="R135" s="16" t="e" cm="1">
        <f t="array" aca="1" ref="R135" ca="1">IF(P135&gt;0,INDIRECT(ADDRESS(MOD(ROW(O135)-1,1500)+1,P135,1,1,"rand_B")),IF(ISBLANK(P135),-1,0))</f>
        <v>#VALUE!</v>
      </c>
      <c r="S135" s="16" cm="1">
        <f t="array" aca="1" ref="S135" ca="1">IF(AND(P135=0,O135&gt;0,Q135&gt;0),INDIRECT(ADDRESS(MOD(ROW(O135)-1,1500)+1,Q135,1,1,"rand_B")),IF(ISBLANK(Q135),-1,0))</f>
        <v>0</v>
      </c>
      <c r="T135" s="16">
        <f t="shared" si="87"/>
        <v>1</v>
      </c>
      <c r="U135" s="16">
        <v>1</v>
      </c>
      <c r="V135" s="16">
        <v>0</v>
      </c>
      <c r="W135" s="16" t="s">
        <v>5024</v>
      </c>
      <c r="X135" s="16">
        <f t="shared" si="88"/>
        <v>0</v>
      </c>
      <c r="Y135" s="16">
        <f t="shared" si="89"/>
        <v>3</v>
      </c>
      <c r="Z135" s="16">
        <v>1</v>
      </c>
      <c r="AA135" s="16">
        <v>0</v>
      </c>
      <c r="AB135" s="16" t="e" cm="1">
        <f t="array" aca="1" ref="AB135" ca="1">IF(Z135&gt;0,INDIRECT(ADDRESS(MOD(ROW(Y135)-1,1500)+1,Z135,1,1,"rand_C")),IF(ISBLANK(Z135),-1,0))</f>
        <v>#VALUE!</v>
      </c>
      <c r="AC135" s="16" cm="1">
        <f t="array" aca="1" ref="AC135" ca="1">IF(AND(Z135=0,Y135&gt;0, AA135&gt;0),INDIRECT(ADDRESS(MOD(ROW(Y135)-1,1500)+1,AA135,1,1,"rand_C")),IF(ISBLANK(AA135),-1,0))</f>
        <v>0</v>
      </c>
      <c r="AD135" s="16">
        <f t="shared" si="90"/>
        <v>1</v>
      </c>
      <c r="AE135" s="16">
        <v>1</v>
      </c>
      <c r="AF135" s="16">
        <v>1</v>
      </c>
      <c r="AG135" s="16" t="s">
        <v>5023</v>
      </c>
      <c r="AH135" s="16">
        <f t="shared" si="91"/>
        <v>1</v>
      </c>
      <c r="AI135" s="16">
        <v>0</v>
      </c>
      <c r="AJ135" s="16">
        <v>1</v>
      </c>
      <c r="AK135" s="16">
        <f t="shared" si="95"/>
        <v>-1</v>
      </c>
      <c r="AL135" s="16">
        <v>0</v>
      </c>
      <c r="AM135" s="16">
        <f t="shared" si="92"/>
        <v>0</v>
      </c>
      <c r="AN135" s="16">
        <f t="shared" si="93"/>
        <v>1</v>
      </c>
      <c r="AO135" s="16">
        <v>0</v>
      </c>
      <c r="AP135" s="16">
        <v>0</v>
      </c>
      <c r="AQ135" s="16">
        <v>0</v>
      </c>
      <c r="AR135" s="16" t="s">
        <v>5025</v>
      </c>
    </row>
    <row r="136" spans="1:44" x14ac:dyDescent="0.2">
      <c r="A136" s="16" t="s">
        <v>4311</v>
      </c>
      <c r="B136" s="4" t="str">
        <f>VLOOKUP(A136, PaperMeta!A$1:O$750, 6,FALSE)</f>
        <v>The new identity theft: Perceptions of cultural appropriation in intergroup contexts.</v>
      </c>
      <c r="C136" s="15">
        <f>VLOOKUP(A136, PaperMeta!A$1:O$750, 2,FALSE)</f>
        <v>1</v>
      </c>
      <c r="D136" s="16">
        <v>3</v>
      </c>
      <c r="E136" s="20" t="s">
        <v>5112</v>
      </c>
      <c r="F136" s="16">
        <f>VLOOKUP($A136, ResearchPaper!$A$1:$L$750,11,FALSE)</f>
        <v>1</v>
      </c>
      <c r="G136" s="16">
        <f>VLOOKUP($A136, ResearchPaper!$A$1:$L$750,11,FALSE)</f>
        <v>1</v>
      </c>
      <c r="H136" s="16" t="s">
        <v>5022</v>
      </c>
      <c r="I136" s="16">
        <v>2</v>
      </c>
      <c r="J136" s="16">
        <v>2</v>
      </c>
      <c r="K136" s="16">
        <v>1</v>
      </c>
      <c r="L136" s="16">
        <f t="shared" si="85"/>
        <v>1</v>
      </c>
      <c r="M136" s="16" t="s">
        <v>5023</v>
      </c>
      <c r="N136" s="16">
        <f t="shared" si="86"/>
        <v>1</v>
      </c>
      <c r="O136" s="16">
        <v>0</v>
      </c>
      <c r="P136" s="16">
        <v>0</v>
      </c>
      <c r="Q136" s="16">
        <v>0</v>
      </c>
      <c r="R136" s="16" cm="1">
        <f t="array" aca="1" ref="R136" ca="1">IF(P136&gt;0,INDIRECT(ADDRESS(MOD(ROW(O136)-1,1500)+1,P136,1,1,"rand_B")),IF(ISBLANK(P136),-1,0))</f>
        <v>0</v>
      </c>
      <c r="S136" s="16" cm="1">
        <f t="array" aca="1" ref="S136" ca="1">IF(AND(P136=0,O136&gt;0,Q136&gt;0),INDIRECT(ADDRESS(MOD(ROW(O136)-1,1500)+1,Q136,1,1,"rand_B")),IF(ISBLANK(Q136),-1,0))</f>
        <v>0</v>
      </c>
      <c r="T136" s="16">
        <f t="shared" si="87"/>
        <v>-1</v>
      </c>
      <c r="U136" s="16" t="s">
        <v>5024</v>
      </c>
      <c r="V136" s="16">
        <v>-1</v>
      </c>
      <c r="W136" s="16" t="s">
        <v>5024</v>
      </c>
      <c r="X136" s="16">
        <f t="shared" si="88"/>
        <v>-1</v>
      </c>
      <c r="Y136" s="16">
        <f t="shared" si="89"/>
        <v>1</v>
      </c>
      <c r="Z136" s="16">
        <v>1</v>
      </c>
      <c r="AA136" s="16">
        <v>0</v>
      </c>
      <c r="AB136" s="16" t="e" cm="1">
        <f t="array" aca="1" ref="AB136" ca="1">IF(Z136&gt;0,INDIRECT(ADDRESS(MOD(ROW(Y136)-1,1500)+1,Z136,1,1,"rand_C")),IF(ISBLANK(Z136),-1,0))</f>
        <v>#VALUE!</v>
      </c>
      <c r="AC136" s="16" cm="1">
        <f t="array" aca="1" ref="AC136" ca="1">IF(AND(Z136=0,Y136&gt;0, AA136&gt;0),INDIRECT(ADDRESS(MOD(ROW(Y136)-1,1500)+1,AA136,1,1,"rand_C")),IF(ISBLANK(AA136),-1,0))</f>
        <v>0</v>
      </c>
      <c r="AD136" s="16">
        <f t="shared" si="90"/>
        <v>1</v>
      </c>
      <c r="AE136" s="16">
        <v>1</v>
      </c>
      <c r="AF136" s="16">
        <v>1</v>
      </c>
      <c r="AG136" s="16" t="s">
        <v>5023</v>
      </c>
      <c r="AH136" s="16">
        <f t="shared" si="91"/>
        <v>1</v>
      </c>
      <c r="AI136" s="16">
        <v>-1</v>
      </c>
      <c r="AJ136" s="16">
        <v>-1</v>
      </c>
      <c r="AK136" s="16">
        <f t="shared" ref="AK136:AK143" si="119">IF(AI136=1,AJ136,-1)</f>
        <v>-1</v>
      </c>
      <c r="AL136" s="16">
        <v>-1</v>
      </c>
      <c r="AM136" s="16">
        <f t="shared" si="92"/>
        <v>-1</v>
      </c>
      <c r="AN136" s="16">
        <f t="shared" si="93"/>
        <v>0</v>
      </c>
      <c r="AO136" s="16">
        <v>-1</v>
      </c>
      <c r="AP136" s="16">
        <v>0</v>
      </c>
      <c r="AQ136" s="16">
        <v>0</v>
      </c>
      <c r="AR136" s="16" t="s">
        <v>5025</v>
      </c>
    </row>
    <row r="137" spans="1:44" x14ac:dyDescent="0.2">
      <c r="A137" s="16" t="s">
        <v>4311</v>
      </c>
      <c r="B137" s="4" t="str">
        <f>VLOOKUP(A137, PaperMeta!A$1:O$750, 6,FALSE)</f>
        <v>The new identity theft: Perceptions of cultural appropriation in intergroup contexts.</v>
      </c>
      <c r="C137" s="15">
        <f>VLOOKUP(A137, PaperMeta!A$1:O$750, 2,FALSE)</f>
        <v>1</v>
      </c>
      <c r="D137" s="16">
        <v>4</v>
      </c>
      <c r="E137" s="20" t="s">
        <v>5197</v>
      </c>
      <c r="F137" s="16">
        <f>VLOOKUP($A137, ResearchPaper!$A$1:$L$750,11,FALSE)</f>
        <v>1</v>
      </c>
      <c r="G137" s="16">
        <f>VLOOKUP($A137, ResearchPaper!$A$1:$L$750,11,FALSE)</f>
        <v>1</v>
      </c>
      <c r="H137" s="16" t="s">
        <v>5074</v>
      </c>
      <c r="I137" s="16">
        <v>3</v>
      </c>
      <c r="J137" s="16">
        <v>2</v>
      </c>
      <c r="K137" s="16">
        <v>1</v>
      </c>
      <c r="L137" s="16">
        <f t="shared" si="85"/>
        <v>1</v>
      </c>
      <c r="M137" s="16" t="s">
        <v>5023</v>
      </c>
      <c r="N137" s="16">
        <f t="shared" si="86"/>
        <v>1</v>
      </c>
      <c r="O137" s="16">
        <v>0</v>
      </c>
      <c r="P137" s="16">
        <v>0</v>
      </c>
      <c r="Q137" s="16">
        <v>0</v>
      </c>
      <c r="R137" s="16" cm="1">
        <f t="array" aca="1" ref="R137" ca="1">IF(P137&gt;0,INDIRECT(ADDRESS(MOD(ROW(O137)-1,1500)+1,P137,1,1,"rand_B")),IF(ISBLANK(P137),-1,0))</f>
        <v>0</v>
      </c>
      <c r="S137" s="16" cm="1">
        <f t="array" aca="1" ref="S137" ca="1">IF(AND(P137=0,O137&gt;0,Q137&gt;0),INDIRECT(ADDRESS(MOD(ROW(O137)-1,1500)+1,Q137,1,1,"rand_B")),IF(ISBLANK(Q137),-1,0))</f>
        <v>0</v>
      </c>
      <c r="T137" s="16">
        <f t="shared" ref="T137:T144" si="120">IF(O137&gt;0, IF(ISBLANK(P137),-1,INT(P137&gt;0)), -1)</f>
        <v>-1</v>
      </c>
      <c r="U137" s="16" t="s">
        <v>5024</v>
      </c>
      <c r="V137" s="16">
        <v>-1</v>
      </c>
      <c r="W137" s="16" t="s">
        <v>5024</v>
      </c>
      <c r="X137" s="16">
        <f t="shared" si="88"/>
        <v>-1</v>
      </c>
      <c r="Y137" s="16">
        <f t="shared" si="89"/>
        <v>3</v>
      </c>
      <c r="Z137" s="16">
        <v>0</v>
      </c>
      <c r="AA137" s="16">
        <v>3</v>
      </c>
      <c r="AB137" s="16" cm="1">
        <f t="array" aca="1" ref="AB137" ca="1">IF(Z137&gt;0,INDIRECT(ADDRESS(MOD(ROW(Y137)-1,1500)+1,Z137,1,1,"rand_C")),IF(ISBLANK(Z137),-1,0))</f>
        <v>0</v>
      </c>
      <c r="AC137" s="16" t="e" cm="1">
        <f t="array" aca="1" ref="AC137" ca="1">IF(AND(Z137=0,Y137&gt;0, AA137&gt;0),INDIRECT(ADDRESS(MOD(ROW(Y137)-1,1500)+1,AA137,1,1,"rand_C")),IF(ISBLANK(AA137),-1,0))</f>
        <v>#VALUE!</v>
      </c>
      <c r="AD137" s="16">
        <f t="shared" si="90"/>
        <v>0</v>
      </c>
      <c r="AE137" s="16" t="s">
        <v>5201</v>
      </c>
      <c r="AF137" s="16">
        <v>0</v>
      </c>
      <c r="AG137" s="16" t="s">
        <v>5024</v>
      </c>
      <c r="AH137" s="16">
        <f t="shared" si="91"/>
        <v>-1</v>
      </c>
      <c r="AI137" s="16">
        <v>0</v>
      </c>
      <c r="AJ137" s="16">
        <v>-1</v>
      </c>
      <c r="AK137" s="16">
        <f t="shared" si="119"/>
        <v>-1</v>
      </c>
      <c r="AL137" s="16">
        <v>0</v>
      </c>
      <c r="AM137" s="16">
        <f t="shared" si="92"/>
        <v>0</v>
      </c>
      <c r="AN137" s="16">
        <f t="shared" si="93"/>
        <v>0</v>
      </c>
      <c r="AO137" s="16">
        <v>-1</v>
      </c>
      <c r="AP137" s="16">
        <v>0</v>
      </c>
      <c r="AQ137" s="16">
        <v>0</v>
      </c>
      <c r="AR137" s="16" t="s">
        <v>5025</v>
      </c>
    </row>
    <row r="138" spans="1:44" x14ac:dyDescent="0.2">
      <c r="A138" s="16" t="s">
        <v>4311</v>
      </c>
      <c r="B138" s="4" t="str">
        <f>VLOOKUP(A138, PaperMeta!A$1:O$750, 6,FALSE)</f>
        <v>The new identity theft: Perceptions of cultural appropriation in intergroup contexts.</v>
      </c>
      <c r="C138" s="15">
        <f>VLOOKUP(A138, PaperMeta!A$1:O$750, 2,FALSE)</f>
        <v>1</v>
      </c>
      <c r="D138" s="16">
        <v>4</v>
      </c>
      <c r="E138" s="20" t="s">
        <v>5198</v>
      </c>
      <c r="F138" s="16">
        <f>VLOOKUP($A138, ResearchPaper!$A$1:$L$750,11,FALSE)</f>
        <v>1</v>
      </c>
      <c r="G138" s="16">
        <f>VLOOKUP($A138, ResearchPaper!$A$1:$L$750,11,FALSE)</f>
        <v>1</v>
      </c>
      <c r="H138" s="16" t="s">
        <v>5074</v>
      </c>
      <c r="I138" s="16">
        <v>3</v>
      </c>
      <c r="J138" s="16">
        <v>2</v>
      </c>
      <c r="K138" s="16">
        <v>0</v>
      </c>
      <c r="L138" s="16">
        <f t="shared" ref="L138:L140" si="121">IF(ISBLANK(I138),-1,INT(I138&gt;1))</f>
        <v>1</v>
      </c>
      <c r="M138" s="16" t="s">
        <v>5023</v>
      </c>
      <c r="N138" s="16">
        <f t="shared" ref="N138:N140" si="122">IF(L138=1, K138,-1)</f>
        <v>0</v>
      </c>
      <c r="O138" s="16">
        <v>0</v>
      </c>
      <c r="P138" s="16">
        <v>0</v>
      </c>
      <c r="Q138" s="16">
        <v>0</v>
      </c>
      <c r="R138" s="16" cm="1">
        <f t="array" aca="1" ref="R138" ca="1">IF(P138&gt;0,INDIRECT(ADDRESS(MOD(ROW(O138)-1,1500)+1,P138,1,1,"rand_B")),IF(ISBLANK(P138),-1,0))</f>
        <v>0</v>
      </c>
      <c r="S138" s="16" cm="1">
        <f t="array" aca="1" ref="S138" ca="1">IF(AND(P138=0,O138&gt;0,Q138&gt;0),INDIRECT(ADDRESS(MOD(ROW(O138)-1,1500)+1,Q138,1,1,"rand_B")),IF(ISBLANK(Q138),-1,0))</f>
        <v>0</v>
      </c>
      <c r="T138" s="16">
        <f t="shared" si="120"/>
        <v>-1</v>
      </c>
      <c r="U138" s="16" t="s">
        <v>5024</v>
      </c>
      <c r="V138" s="16">
        <v>-1</v>
      </c>
      <c r="W138" s="16" t="s">
        <v>5024</v>
      </c>
      <c r="X138" s="16">
        <f t="shared" si="88"/>
        <v>-1</v>
      </c>
      <c r="Y138" s="16">
        <f t="shared" si="89"/>
        <v>3</v>
      </c>
      <c r="Z138" s="16">
        <v>1</v>
      </c>
      <c r="AA138" s="16">
        <v>0</v>
      </c>
      <c r="AB138" s="16" t="e" cm="1">
        <f t="array" aca="1" ref="AB138" ca="1">IF(Z138&gt;0,INDIRECT(ADDRESS(MOD(ROW(Y138)-1,1500)+1,Z138,1,1,"rand_C")),IF(ISBLANK(Z138),-1,0))</f>
        <v>#VALUE!</v>
      </c>
      <c r="AC138" s="16" cm="1">
        <f t="array" aca="1" ref="AC138" ca="1">IF(AND(Z138=0,Y138&gt;0, AA138&gt;0),INDIRECT(ADDRESS(MOD(ROW(Y138)-1,1500)+1,AA138,1,1,"rand_C")),IF(ISBLANK(AA138),-1,0))</f>
        <v>0</v>
      </c>
      <c r="AD138" s="16">
        <f t="shared" si="90"/>
        <v>1</v>
      </c>
      <c r="AE138" s="16">
        <v>1</v>
      </c>
      <c r="AF138" s="16">
        <v>1</v>
      </c>
      <c r="AG138" s="16" t="s">
        <v>5023</v>
      </c>
      <c r="AH138" s="16">
        <f t="shared" si="91"/>
        <v>1</v>
      </c>
      <c r="AI138" s="16">
        <v>-1</v>
      </c>
      <c r="AJ138" s="16">
        <v>-1</v>
      </c>
      <c r="AK138" s="16">
        <f t="shared" si="119"/>
        <v>-1</v>
      </c>
      <c r="AL138" s="16">
        <v>-1</v>
      </c>
      <c r="AM138" s="16">
        <f t="shared" si="92"/>
        <v>-1</v>
      </c>
      <c r="AN138" s="16">
        <f t="shared" si="93"/>
        <v>0</v>
      </c>
      <c r="AO138" s="16">
        <v>-1</v>
      </c>
      <c r="AP138" s="16">
        <v>0</v>
      </c>
      <c r="AQ138" s="16">
        <v>0</v>
      </c>
      <c r="AR138" s="16" t="s">
        <v>5025</v>
      </c>
    </row>
    <row r="139" spans="1:44" x14ac:dyDescent="0.2">
      <c r="A139" s="16" t="s">
        <v>4311</v>
      </c>
      <c r="B139" s="4" t="str">
        <f>VLOOKUP(A139, PaperMeta!A$1:O$750, 6,FALSE)</f>
        <v>The new identity theft: Perceptions of cultural appropriation in intergroup contexts.</v>
      </c>
      <c r="C139" s="15">
        <f>VLOOKUP(A139, PaperMeta!A$1:O$750, 2,FALSE)</f>
        <v>1</v>
      </c>
      <c r="D139" s="16">
        <v>4</v>
      </c>
      <c r="E139" s="20" t="s">
        <v>5184</v>
      </c>
      <c r="F139" s="16">
        <f>VLOOKUP($A139, ResearchPaper!$A$1:$L$750,11,FALSE)</f>
        <v>1</v>
      </c>
      <c r="G139" s="16">
        <f>VLOOKUP($A139, ResearchPaper!$A$1:$L$750,11,FALSE)</f>
        <v>1</v>
      </c>
      <c r="H139" s="16" t="s">
        <v>5074</v>
      </c>
      <c r="I139" s="16">
        <v>3</v>
      </c>
      <c r="J139" s="16">
        <v>2</v>
      </c>
      <c r="K139" s="16">
        <v>0</v>
      </c>
      <c r="L139" s="16">
        <f t="shared" si="121"/>
        <v>1</v>
      </c>
      <c r="M139" s="16" t="s">
        <v>5023</v>
      </c>
      <c r="N139" s="16">
        <f t="shared" si="122"/>
        <v>0</v>
      </c>
      <c r="O139" s="16">
        <v>0</v>
      </c>
      <c r="P139" s="16">
        <v>0</v>
      </c>
      <c r="Q139" s="16">
        <v>0</v>
      </c>
      <c r="R139" s="16" cm="1">
        <f t="array" aca="1" ref="R139" ca="1">IF(P139&gt;0,INDIRECT(ADDRESS(MOD(ROW(O139)-1,1500)+1,P139,1,1,"rand_B")),IF(ISBLANK(P139),-1,0))</f>
        <v>0</v>
      </c>
      <c r="S139" s="16" cm="1">
        <f t="array" aca="1" ref="S139" ca="1">IF(AND(P139=0,O139&gt;0,Q139&gt;0),INDIRECT(ADDRESS(MOD(ROW(O139)-1,1500)+1,Q139,1,1,"rand_B")),IF(ISBLANK(Q139),-1,0))</f>
        <v>0</v>
      </c>
      <c r="T139" s="16">
        <f t="shared" si="120"/>
        <v>-1</v>
      </c>
      <c r="U139" s="16" t="s">
        <v>5024</v>
      </c>
      <c r="V139" s="16">
        <v>-1</v>
      </c>
      <c r="W139" s="16" t="s">
        <v>5024</v>
      </c>
      <c r="X139" s="16">
        <f t="shared" si="88"/>
        <v>-1</v>
      </c>
      <c r="Y139" s="16">
        <f t="shared" si="89"/>
        <v>3</v>
      </c>
      <c r="Z139" s="16">
        <v>1</v>
      </c>
      <c r="AA139" s="16">
        <v>0</v>
      </c>
      <c r="AB139" s="16" t="e" cm="1">
        <f t="array" aca="1" ref="AB139" ca="1">IF(Z139&gt;0,INDIRECT(ADDRESS(MOD(ROW(Y139)-1,1500)+1,Z139,1,1,"rand_C")),IF(ISBLANK(Z139),-1,0))</f>
        <v>#VALUE!</v>
      </c>
      <c r="AC139" s="16" cm="1">
        <f t="array" aca="1" ref="AC139" ca="1">IF(AND(Z139=0,Y139&gt;0, AA139&gt;0),INDIRECT(ADDRESS(MOD(ROW(Y139)-1,1500)+1,AA139,1,1,"rand_C")),IF(ISBLANK(AA139),-1,0))</f>
        <v>0</v>
      </c>
      <c r="AD139" s="16">
        <f t="shared" si="90"/>
        <v>1</v>
      </c>
      <c r="AE139" s="16">
        <v>1</v>
      </c>
      <c r="AF139" s="16">
        <v>1</v>
      </c>
      <c r="AG139" s="16" t="s">
        <v>5023</v>
      </c>
      <c r="AH139" s="16">
        <f t="shared" si="91"/>
        <v>1</v>
      </c>
      <c r="AI139" s="16">
        <v>1</v>
      </c>
      <c r="AJ139" s="16">
        <v>1</v>
      </c>
      <c r="AK139" s="16">
        <f t="shared" si="119"/>
        <v>1</v>
      </c>
      <c r="AL139" s="16">
        <v>-1</v>
      </c>
      <c r="AM139" s="16">
        <f t="shared" si="92"/>
        <v>-1</v>
      </c>
      <c r="AN139" s="16">
        <f t="shared" si="93"/>
        <v>0</v>
      </c>
      <c r="AO139" s="16">
        <v>-1</v>
      </c>
      <c r="AP139" s="16">
        <v>0</v>
      </c>
      <c r="AQ139" s="16">
        <v>0</v>
      </c>
      <c r="AR139" s="16" t="s">
        <v>5025</v>
      </c>
    </row>
    <row r="140" spans="1:44" x14ac:dyDescent="0.2">
      <c r="A140" s="16" t="s">
        <v>4311</v>
      </c>
      <c r="B140" s="4" t="str">
        <f>VLOOKUP(A140, PaperMeta!A$1:O$750, 6,FALSE)</f>
        <v>The new identity theft: Perceptions of cultural appropriation in intergroup contexts.</v>
      </c>
      <c r="C140" s="15">
        <f>VLOOKUP(A140, PaperMeta!A$1:O$750, 2,FALSE)</f>
        <v>1</v>
      </c>
      <c r="D140" s="16">
        <v>4</v>
      </c>
      <c r="E140" s="20" t="s">
        <v>5185</v>
      </c>
      <c r="F140" s="16">
        <f>VLOOKUP($A140, ResearchPaper!$A$1:$L$750,11,FALSE)</f>
        <v>1</v>
      </c>
      <c r="G140" s="16">
        <f>VLOOKUP($A140, ResearchPaper!$A$1:$L$750,11,FALSE)</f>
        <v>1</v>
      </c>
      <c r="H140" s="16" t="s">
        <v>5074</v>
      </c>
      <c r="I140" s="16">
        <v>3</v>
      </c>
      <c r="J140" s="16">
        <v>2</v>
      </c>
      <c r="K140" s="16">
        <v>1</v>
      </c>
      <c r="L140" s="16">
        <f t="shared" si="121"/>
        <v>1</v>
      </c>
      <c r="M140" s="16" t="s">
        <v>5023</v>
      </c>
      <c r="N140" s="16">
        <f t="shared" si="122"/>
        <v>1</v>
      </c>
      <c r="O140" s="16">
        <v>0</v>
      </c>
      <c r="P140" s="16">
        <v>0</v>
      </c>
      <c r="Q140" s="16">
        <v>0</v>
      </c>
      <c r="R140" s="16" cm="1">
        <f t="array" aca="1" ref="R140" ca="1">IF(P140&gt;0,INDIRECT(ADDRESS(MOD(ROW(O140)-1,1500)+1,P140,1,1,"rand_B")),IF(ISBLANK(P140),-1,0))</f>
        <v>0</v>
      </c>
      <c r="S140" s="16" cm="1">
        <f t="array" aca="1" ref="S140" ca="1">IF(AND(P140=0,O140&gt;0,Q140&gt;0),INDIRECT(ADDRESS(MOD(ROW(O140)-1,1500)+1,Q140,1,1,"rand_B")),IF(ISBLANK(Q140),-1,0))</f>
        <v>0</v>
      </c>
      <c r="T140" s="16">
        <f t="shared" ref="T140" si="123">IF(O140&gt;0, IF(ISBLANK(P140),-1,INT(P140&gt;0)), -1)</f>
        <v>-1</v>
      </c>
      <c r="U140" s="16" t="s">
        <v>5024</v>
      </c>
      <c r="V140" s="16">
        <v>-1</v>
      </c>
      <c r="W140" s="16" t="s">
        <v>5024</v>
      </c>
      <c r="X140" s="16">
        <f t="shared" ref="X140" si="124">IF(T140=1, V140, -1)</f>
        <v>-1</v>
      </c>
      <c r="Y140" s="16">
        <f t="shared" ref="Y140" si="125">IF(I140&gt;1,COMBIN(I140,2),0)</f>
        <v>3</v>
      </c>
      <c r="Z140" s="16">
        <v>0</v>
      </c>
      <c r="AA140" s="16">
        <v>3</v>
      </c>
      <c r="AB140" s="16" cm="1">
        <f t="array" aca="1" ref="AB140" ca="1">IF(Z140&gt;0,INDIRECT(ADDRESS(MOD(ROW(Y140)-1,1500)+1,Z140,1,1,"rand_C")),IF(ISBLANK(Z140),-1,0))</f>
        <v>0</v>
      </c>
      <c r="AC140" s="16" t="e" cm="1">
        <f t="array" aca="1" ref="AC140" ca="1">IF(AND(Z140=0,Y140&gt;0, AA140&gt;0),INDIRECT(ADDRESS(MOD(ROW(Y140)-1,1500)+1,AA140,1,1,"rand_C")),IF(ISBLANK(AA140),-1,0))</f>
        <v>#VALUE!</v>
      </c>
      <c r="AD140" s="16">
        <f t="shared" si="90"/>
        <v>0</v>
      </c>
      <c r="AE140" s="16" t="s">
        <v>5204</v>
      </c>
      <c r="AF140" s="16">
        <v>0</v>
      </c>
      <c r="AG140" s="16" t="s">
        <v>5024</v>
      </c>
      <c r="AH140" s="16">
        <f t="shared" si="91"/>
        <v>-1</v>
      </c>
      <c r="AI140" s="16">
        <v>0</v>
      </c>
      <c r="AJ140" s="16">
        <v>-1</v>
      </c>
      <c r="AK140" s="16">
        <f t="shared" si="119"/>
        <v>-1</v>
      </c>
      <c r="AL140" s="16">
        <v>0</v>
      </c>
      <c r="AM140" s="16">
        <f t="shared" si="92"/>
        <v>0</v>
      </c>
      <c r="AN140" s="16">
        <f t="shared" ref="AN140" si="126">IF(AND(I140&gt;1, J140&gt;2), 1, IF(ISBLANK(I140),-1,0))</f>
        <v>0</v>
      </c>
      <c r="AO140" s="16">
        <v>-1</v>
      </c>
      <c r="AP140" s="16">
        <v>0</v>
      </c>
      <c r="AQ140" s="16">
        <v>0</v>
      </c>
      <c r="AR140" s="16" t="s">
        <v>5025</v>
      </c>
    </row>
    <row r="141" spans="1:44" x14ac:dyDescent="0.2">
      <c r="A141" s="16" t="s">
        <v>4311</v>
      </c>
      <c r="B141" s="4" t="str">
        <f>VLOOKUP(A141, PaperMeta!A$1:O$750, 6,FALSE)</f>
        <v>The new identity theft: Perceptions of cultural appropriation in intergroup contexts.</v>
      </c>
      <c r="C141" s="15">
        <f>VLOOKUP(A141, PaperMeta!A$1:O$750, 2,FALSE)</f>
        <v>1</v>
      </c>
      <c r="D141" s="16">
        <v>5</v>
      </c>
      <c r="E141" s="20" t="s">
        <v>5199</v>
      </c>
      <c r="F141" s="16">
        <f>VLOOKUP($A141, ResearchPaper!$A$1:$L$750,11,FALSE)</f>
        <v>1</v>
      </c>
      <c r="G141" s="16">
        <f>VLOOKUP($A141, ResearchPaper!$A$1:$L$750,11,FALSE)</f>
        <v>1</v>
      </c>
      <c r="H141" s="16" t="s">
        <v>5074</v>
      </c>
      <c r="I141" s="16">
        <v>3</v>
      </c>
      <c r="J141" s="16">
        <v>2</v>
      </c>
      <c r="K141" s="16">
        <v>0</v>
      </c>
      <c r="L141" s="16">
        <f t="shared" ref="L141:L143" si="127">IF(ISBLANK(I141),-1,INT(I141&gt;1))</f>
        <v>1</v>
      </c>
      <c r="M141" s="16" t="s">
        <v>5023</v>
      </c>
      <c r="N141" s="16">
        <f t="shared" ref="N141:N143" si="128">IF(L141=1, K141,-1)</f>
        <v>0</v>
      </c>
      <c r="O141" s="16">
        <v>0</v>
      </c>
      <c r="P141" s="16">
        <v>0</v>
      </c>
      <c r="Q141" s="16">
        <v>0</v>
      </c>
      <c r="R141" s="16" cm="1">
        <f t="array" aca="1" ref="R141" ca="1">IF(P141&gt;0,INDIRECT(ADDRESS(MOD(ROW(O141)-1,1500)+1,P141,1,1,"rand_B")),IF(ISBLANK(P141),-1,0))</f>
        <v>0</v>
      </c>
      <c r="S141" s="16" cm="1">
        <f t="array" aca="1" ref="S141" ca="1">IF(AND(P141=0,O141&gt;0,Q141&gt;0),INDIRECT(ADDRESS(MOD(ROW(O141)-1,1500)+1,Q141,1,1,"rand_B")),IF(ISBLANK(Q141),-1,0))</f>
        <v>0</v>
      </c>
      <c r="T141" s="16">
        <f t="shared" si="120"/>
        <v>-1</v>
      </c>
      <c r="U141" s="16" t="s">
        <v>5024</v>
      </c>
      <c r="V141" s="16">
        <v>-1</v>
      </c>
      <c r="W141" s="16" t="s">
        <v>5024</v>
      </c>
      <c r="X141" s="16">
        <f t="shared" si="88"/>
        <v>-1</v>
      </c>
      <c r="Y141" s="16">
        <f t="shared" si="89"/>
        <v>3</v>
      </c>
      <c r="Z141" s="16">
        <v>1</v>
      </c>
      <c r="AA141" s="16">
        <v>0</v>
      </c>
      <c r="AB141" s="16" t="e" cm="1">
        <f t="array" aca="1" ref="AB141" ca="1">IF(Z141&gt;0,INDIRECT(ADDRESS(MOD(ROW(Y141)-1,1500)+1,Z141,1,1,"rand_C")),IF(ISBLANK(Z141),-1,0))</f>
        <v>#VALUE!</v>
      </c>
      <c r="AC141" s="16" cm="1">
        <f t="array" aca="1" ref="AC141" ca="1">IF(AND(Z141=0,Y141&gt;0, AA141&gt;0),INDIRECT(ADDRESS(MOD(ROW(Y141)-1,1500)+1,AA141,1,1,"rand_C")),IF(ISBLANK(AA141),-1,0))</f>
        <v>0</v>
      </c>
      <c r="AD141" s="16">
        <f t="shared" si="90"/>
        <v>1</v>
      </c>
      <c r="AE141" s="16">
        <v>1</v>
      </c>
      <c r="AF141" s="16">
        <v>1</v>
      </c>
      <c r="AG141" s="16" t="s">
        <v>5023</v>
      </c>
      <c r="AH141" s="16">
        <f t="shared" si="91"/>
        <v>1</v>
      </c>
      <c r="AI141" s="16">
        <v>-1</v>
      </c>
      <c r="AJ141" s="16">
        <v>-1</v>
      </c>
      <c r="AK141" s="16">
        <f t="shared" si="119"/>
        <v>-1</v>
      </c>
      <c r="AL141" s="16">
        <v>-1</v>
      </c>
      <c r="AM141" s="16">
        <f t="shared" si="92"/>
        <v>-1</v>
      </c>
      <c r="AN141" s="16">
        <f t="shared" si="93"/>
        <v>0</v>
      </c>
      <c r="AO141" s="16">
        <v>-1</v>
      </c>
      <c r="AP141" s="16">
        <v>0</v>
      </c>
      <c r="AQ141" s="16">
        <v>0</v>
      </c>
      <c r="AR141" s="16" t="s">
        <v>5025</v>
      </c>
    </row>
    <row r="142" spans="1:44" x14ac:dyDescent="0.2">
      <c r="A142" s="16" t="s">
        <v>4311</v>
      </c>
      <c r="B142" s="4" t="str">
        <f>VLOOKUP(A142, PaperMeta!A$1:O$750, 6,FALSE)</f>
        <v>The new identity theft: Perceptions of cultural appropriation in intergroup contexts.</v>
      </c>
      <c r="C142" s="15">
        <f>VLOOKUP(A142, PaperMeta!A$1:O$750, 2,FALSE)</f>
        <v>1</v>
      </c>
      <c r="D142" s="16">
        <v>5</v>
      </c>
      <c r="E142" s="20" t="s">
        <v>5184</v>
      </c>
      <c r="F142" s="16">
        <f>VLOOKUP($A142, ResearchPaper!$A$1:$L$750,11,FALSE)</f>
        <v>1</v>
      </c>
      <c r="G142" s="16">
        <f>VLOOKUP($A142, ResearchPaper!$A$1:$L$750,11,FALSE)</f>
        <v>1</v>
      </c>
      <c r="H142" s="16" t="s">
        <v>5074</v>
      </c>
      <c r="I142" s="16">
        <v>3</v>
      </c>
      <c r="J142" s="16">
        <v>2</v>
      </c>
      <c r="K142" s="16">
        <v>1</v>
      </c>
      <c r="L142" s="16">
        <f t="shared" si="127"/>
        <v>1</v>
      </c>
      <c r="M142" s="16" t="s">
        <v>5023</v>
      </c>
      <c r="N142" s="16">
        <f t="shared" si="128"/>
        <v>1</v>
      </c>
      <c r="O142" s="16">
        <v>0</v>
      </c>
      <c r="P142" s="16">
        <v>0</v>
      </c>
      <c r="Q142" s="16">
        <v>0</v>
      </c>
      <c r="R142" s="16" cm="1">
        <f t="array" aca="1" ref="R142" ca="1">IF(P142&gt;0,INDIRECT(ADDRESS(MOD(ROW(O142)-1,1500)+1,P142,1,1,"rand_B")),IF(ISBLANK(P142),-1,0))</f>
        <v>0</v>
      </c>
      <c r="S142" s="16" cm="1">
        <f t="array" aca="1" ref="S142" ca="1">IF(AND(P142=0,O142&gt;0,Q142&gt;0),INDIRECT(ADDRESS(MOD(ROW(O142)-1,1500)+1,Q142,1,1,"rand_B")),IF(ISBLANK(Q142),-1,0))</f>
        <v>0</v>
      </c>
      <c r="T142" s="16">
        <f t="shared" si="120"/>
        <v>-1</v>
      </c>
      <c r="U142" s="16" t="s">
        <v>5024</v>
      </c>
      <c r="V142" s="16">
        <v>-1</v>
      </c>
      <c r="W142" s="16" t="s">
        <v>5024</v>
      </c>
      <c r="X142" s="16">
        <f t="shared" si="88"/>
        <v>-1</v>
      </c>
      <c r="Y142" s="16">
        <f t="shared" si="89"/>
        <v>3</v>
      </c>
      <c r="Z142" s="16">
        <v>1</v>
      </c>
      <c r="AA142" s="16">
        <v>2</v>
      </c>
      <c r="AB142" s="16" t="e" cm="1">
        <f t="array" aca="1" ref="AB142" ca="1">IF(Z142&gt;0,INDIRECT(ADDRESS(MOD(ROW(Y142)-1,1500)+1,Z142,1,1,"rand_C")),IF(ISBLANK(Z142),-1,0))</f>
        <v>#VALUE!</v>
      </c>
      <c r="AC142" s="16" cm="1">
        <f t="array" aca="1" ref="AC142" ca="1">IF(AND(Z142=0,Y142&gt;0, AA142&gt;0),INDIRECT(ADDRESS(MOD(ROW(Y142)-1,1500)+1,AA142,1,1,"rand_C")),IF(ISBLANK(AA142),-1,0))</f>
        <v>0</v>
      </c>
      <c r="AD142" s="16">
        <f t="shared" si="90"/>
        <v>1</v>
      </c>
      <c r="AE142" s="16">
        <v>1</v>
      </c>
      <c r="AF142" s="16">
        <v>1</v>
      </c>
      <c r="AG142" s="16" t="s">
        <v>5023</v>
      </c>
      <c r="AH142" s="16">
        <f t="shared" si="91"/>
        <v>1</v>
      </c>
      <c r="AI142" s="16">
        <v>0</v>
      </c>
      <c r="AJ142" s="16">
        <v>-1</v>
      </c>
      <c r="AK142" s="16">
        <f t="shared" si="119"/>
        <v>-1</v>
      </c>
      <c r="AL142" s="16">
        <v>0</v>
      </c>
      <c r="AM142" s="16">
        <f t="shared" si="92"/>
        <v>0</v>
      </c>
      <c r="AN142" s="16">
        <f t="shared" si="93"/>
        <v>0</v>
      </c>
      <c r="AO142" s="16">
        <v>-1</v>
      </c>
      <c r="AP142" s="16">
        <v>0</v>
      </c>
      <c r="AQ142" s="16">
        <v>0</v>
      </c>
      <c r="AR142" s="16" t="s">
        <v>5025</v>
      </c>
    </row>
    <row r="143" spans="1:44" x14ac:dyDescent="0.2">
      <c r="A143" s="16" t="s">
        <v>4311</v>
      </c>
      <c r="B143" s="4" t="str">
        <f>VLOOKUP(A143, PaperMeta!A$1:O$750, 6,FALSE)</f>
        <v>The new identity theft: Perceptions of cultural appropriation in intergroup contexts.</v>
      </c>
      <c r="C143" s="15">
        <f>VLOOKUP(A143, PaperMeta!A$1:O$750, 2,FALSE)</f>
        <v>1</v>
      </c>
      <c r="D143" s="16">
        <v>5</v>
      </c>
      <c r="E143" s="20" t="s">
        <v>5200</v>
      </c>
      <c r="F143" s="16">
        <f>VLOOKUP($A143, ResearchPaper!$A$1:$L$750,11,FALSE)</f>
        <v>1</v>
      </c>
      <c r="G143" s="16">
        <f>VLOOKUP($A143, ResearchPaper!$A$1:$L$750,11,FALSE)</f>
        <v>1</v>
      </c>
      <c r="H143" s="16" t="s">
        <v>5074</v>
      </c>
      <c r="I143" s="16">
        <v>3</v>
      </c>
      <c r="J143" s="16">
        <v>2</v>
      </c>
      <c r="K143" s="16">
        <v>1</v>
      </c>
      <c r="L143" s="16">
        <f t="shared" si="127"/>
        <v>1</v>
      </c>
      <c r="M143" s="16" t="s">
        <v>5023</v>
      </c>
      <c r="N143" s="16">
        <f t="shared" si="128"/>
        <v>1</v>
      </c>
      <c r="O143" s="16">
        <v>0</v>
      </c>
      <c r="P143" s="16">
        <v>0</v>
      </c>
      <c r="Q143" s="16">
        <v>0</v>
      </c>
      <c r="R143" s="16" cm="1">
        <f t="array" aca="1" ref="R143" ca="1">IF(P143&gt;0,INDIRECT(ADDRESS(MOD(ROW(O143)-1,1500)+1,P143,1,1,"rand_B")),IF(ISBLANK(P143),-1,0))</f>
        <v>0</v>
      </c>
      <c r="S143" s="16" cm="1">
        <f t="array" aca="1" ref="S143" ca="1">IF(AND(P143=0,O143&gt;0,Q143&gt;0),INDIRECT(ADDRESS(MOD(ROW(O143)-1,1500)+1,Q143,1,1,"rand_B")),IF(ISBLANK(Q143),-1,0))</f>
        <v>0</v>
      </c>
      <c r="T143" s="16">
        <f t="shared" si="120"/>
        <v>-1</v>
      </c>
      <c r="U143" s="16" t="s">
        <v>5024</v>
      </c>
      <c r="V143" s="16">
        <v>-1</v>
      </c>
      <c r="W143" s="16" t="s">
        <v>5024</v>
      </c>
      <c r="X143" s="16">
        <f t="shared" si="88"/>
        <v>-1</v>
      </c>
      <c r="Y143" s="16">
        <f t="shared" si="89"/>
        <v>3</v>
      </c>
      <c r="Z143" s="16">
        <v>0</v>
      </c>
      <c r="AA143" s="16">
        <v>3</v>
      </c>
      <c r="AB143" s="16" cm="1">
        <f t="array" aca="1" ref="AB143" ca="1">IF(Z143&gt;0,INDIRECT(ADDRESS(MOD(ROW(Y143)-1,1500)+1,Z143,1,1,"rand_C")),IF(ISBLANK(Z143),-1,0))</f>
        <v>0</v>
      </c>
      <c r="AC143" s="16" t="e" cm="1">
        <f t="array" aca="1" ref="AC143" ca="1">IF(AND(Z143=0,Y143&gt;0, AA143&gt;0),INDIRECT(ADDRESS(MOD(ROW(Y143)-1,1500)+1,AA143,1,1,"rand_C")),IF(ISBLANK(AA143),-1,0))</f>
        <v>#VALUE!</v>
      </c>
      <c r="AD143" s="16">
        <f t="shared" si="90"/>
        <v>0</v>
      </c>
      <c r="AE143" s="16" t="s">
        <v>5205</v>
      </c>
      <c r="AF143" s="16">
        <v>0</v>
      </c>
      <c r="AG143" s="16" t="s">
        <v>5024</v>
      </c>
      <c r="AH143" s="16">
        <f t="shared" si="91"/>
        <v>-1</v>
      </c>
      <c r="AI143" s="16">
        <v>0</v>
      </c>
      <c r="AJ143" s="16">
        <v>-1</v>
      </c>
      <c r="AK143" s="16">
        <f t="shared" si="119"/>
        <v>-1</v>
      </c>
      <c r="AL143" s="16">
        <v>0</v>
      </c>
      <c r="AM143" s="16">
        <f t="shared" si="92"/>
        <v>0</v>
      </c>
      <c r="AN143" s="16">
        <f t="shared" si="93"/>
        <v>0</v>
      </c>
      <c r="AO143" s="16">
        <v>-1</v>
      </c>
      <c r="AP143" s="16">
        <v>0</v>
      </c>
      <c r="AQ143" s="16">
        <v>0</v>
      </c>
      <c r="AR143" s="16" t="s">
        <v>5025</v>
      </c>
    </row>
    <row r="144" spans="1:44" x14ac:dyDescent="0.2">
      <c r="A144" s="16" t="s">
        <v>4312</v>
      </c>
      <c r="B144" s="4" t="str">
        <f>VLOOKUP(A144, PaperMeta!A$1:O$750, 6,FALSE)</f>
        <v>I’m up here! Sexual objectification leads to feeling ostracized.</v>
      </c>
      <c r="C144" s="15">
        <f>VLOOKUP(A144, PaperMeta!A$1:O$750, 2,FALSE)</f>
        <v>1</v>
      </c>
      <c r="D144" s="16" t="s">
        <v>5118</v>
      </c>
      <c r="E144" s="20" t="s">
        <v>5119</v>
      </c>
      <c r="F144" s="16">
        <f>VLOOKUP($A144, ResearchPaper!$A$1:$L$750,11,FALSE)</f>
        <v>1</v>
      </c>
      <c r="G144" s="16">
        <f>VLOOKUP($A144, ResearchPaper!$A$1:$L$750,11,FALSE)</f>
        <v>1</v>
      </c>
      <c r="H144" s="16">
        <v>3</v>
      </c>
      <c r="I144" s="16">
        <v>1</v>
      </c>
      <c r="J144" s="16">
        <v>3</v>
      </c>
      <c r="K144" s="16">
        <v>1</v>
      </c>
      <c r="L144" s="16">
        <f t="shared" si="85"/>
        <v>0</v>
      </c>
      <c r="M144" s="16" t="s">
        <v>5023</v>
      </c>
      <c r="N144" s="16">
        <f t="shared" si="86"/>
        <v>-1</v>
      </c>
      <c r="O144" s="16">
        <v>1</v>
      </c>
      <c r="P144" s="16">
        <v>1</v>
      </c>
      <c r="Q144" s="16">
        <v>0</v>
      </c>
      <c r="R144" s="16" t="e" cm="1">
        <f t="array" aca="1" ref="R144" ca="1">IF(P144&gt;0,INDIRECT(ADDRESS(MOD(ROW(O144)-1,1500)+1,P144,1,1,"rand_B")),IF(ISBLANK(P144),-1,0))</f>
        <v>#VALUE!</v>
      </c>
      <c r="S144" s="16" cm="1">
        <f t="array" aca="1" ref="S144" ca="1">IF(AND(P144=0,O144&gt;0,Q144&gt;0),INDIRECT(ADDRESS(MOD(ROW(O144)-1,1500)+1,Q144,1,1,"rand_B")),IF(ISBLANK(Q144),-1,0))</f>
        <v>0</v>
      </c>
      <c r="T144" s="16">
        <f t="shared" si="120"/>
        <v>1</v>
      </c>
      <c r="U144" s="16">
        <v>1</v>
      </c>
      <c r="V144" s="16">
        <v>1</v>
      </c>
      <c r="W144" s="16" t="s">
        <v>5121</v>
      </c>
      <c r="X144" s="16">
        <f t="shared" si="88"/>
        <v>1</v>
      </c>
      <c r="Y144" s="16">
        <f t="shared" si="89"/>
        <v>0</v>
      </c>
      <c r="Z144" s="16">
        <v>0</v>
      </c>
      <c r="AA144" s="16">
        <v>0</v>
      </c>
      <c r="AB144" s="16" cm="1">
        <f t="array" aca="1" ref="AB144" ca="1">IF(Z144&gt;0,INDIRECT(ADDRESS(MOD(ROW(Y144)-1,1500)+1,Z144,1,1,"rand_C")),IF(ISBLANK(Z144),-1,0))</f>
        <v>0</v>
      </c>
      <c r="AC144" s="16" cm="1">
        <f t="array" aca="1" ref="AC144" ca="1">IF(AND(Z144=0,Y144&gt;0, AA144&gt;0),INDIRECT(ADDRESS(MOD(ROW(Y144)-1,1500)+1,AA144,1,1,"rand_C")),IF(ISBLANK(AA144),-1,0))</f>
        <v>0</v>
      </c>
      <c r="AD144" s="16">
        <f t="shared" si="90"/>
        <v>-1</v>
      </c>
      <c r="AE144" s="16" t="s">
        <v>5024</v>
      </c>
      <c r="AF144" s="16">
        <v>-1</v>
      </c>
      <c r="AG144" s="16" t="s">
        <v>5024</v>
      </c>
      <c r="AH144" s="16">
        <f t="shared" si="91"/>
        <v>-1</v>
      </c>
      <c r="AI144" s="16">
        <v>-1</v>
      </c>
      <c r="AJ144" s="16">
        <v>-1</v>
      </c>
      <c r="AK144" s="16">
        <f t="shared" ref="AK144:AK149" si="129">IF(AI144=1,AJ144,-1)</f>
        <v>-1</v>
      </c>
      <c r="AL144" s="16">
        <v>-1</v>
      </c>
      <c r="AM144" s="16">
        <f t="shared" si="92"/>
        <v>-1</v>
      </c>
      <c r="AN144" s="16">
        <f t="shared" si="93"/>
        <v>0</v>
      </c>
      <c r="AO144" s="16">
        <v>-1</v>
      </c>
      <c r="AP144" s="16">
        <v>0</v>
      </c>
      <c r="AQ144" s="16">
        <v>0</v>
      </c>
      <c r="AR144" s="16" t="s">
        <v>5025</v>
      </c>
    </row>
    <row r="145" spans="1:44" x14ac:dyDescent="0.2">
      <c r="A145" s="16" t="s">
        <v>4312</v>
      </c>
      <c r="B145" s="4" t="str">
        <f>VLOOKUP(A145, PaperMeta!A$1:O$750, 6,FALSE)</f>
        <v>I’m up here! Sexual objectification leads to feeling ostracized.</v>
      </c>
      <c r="C145" s="15">
        <f>VLOOKUP(A145, PaperMeta!A$1:O$750, 2,FALSE)</f>
        <v>1</v>
      </c>
      <c r="D145" s="16" t="s">
        <v>5118</v>
      </c>
      <c r="E145" s="20" t="s">
        <v>5120</v>
      </c>
      <c r="F145" s="16">
        <f>VLOOKUP($A145, ResearchPaper!$A$1:$L$750,11,FALSE)</f>
        <v>1</v>
      </c>
      <c r="G145" s="16">
        <f>VLOOKUP($A145, ResearchPaper!$A$1:$L$750,11,FALSE)</f>
        <v>1</v>
      </c>
      <c r="H145" s="16">
        <v>3</v>
      </c>
      <c r="I145" s="16">
        <v>1</v>
      </c>
      <c r="J145" s="16">
        <v>3</v>
      </c>
      <c r="K145" s="16">
        <v>1</v>
      </c>
      <c r="L145" s="16">
        <f t="shared" ref="L145:L149" si="130">IF(ISBLANK(I145),-1,INT(I145&gt;1))</f>
        <v>0</v>
      </c>
      <c r="M145" s="16" t="s">
        <v>5023</v>
      </c>
      <c r="N145" s="16">
        <f t="shared" si="86"/>
        <v>-1</v>
      </c>
      <c r="O145" s="16">
        <v>1</v>
      </c>
      <c r="P145" s="16">
        <v>1</v>
      </c>
      <c r="Q145" s="16">
        <v>0</v>
      </c>
      <c r="R145" s="16" t="e" cm="1">
        <f t="array" aca="1" ref="R145" ca="1">IF(P145&gt;0,INDIRECT(ADDRESS(MOD(ROW(O145)-1,1500)+1,P145,1,1,"rand_B")),IF(ISBLANK(P145),-1,0))</f>
        <v>#VALUE!</v>
      </c>
      <c r="S145" s="16" cm="1">
        <f t="array" aca="1" ref="S145" ca="1">IF(AND(P145=0,O145&gt;0,Q145&gt;0),INDIRECT(ADDRESS(MOD(ROW(O145)-1,1500)+1,Q145,1,1,"rand_B")),IF(ISBLANK(Q145),-1,0))</f>
        <v>0</v>
      </c>
      <c r="T145" s="16">
        <f t="shared" si="87"/>
        <v>1</v>
      </c>
      <c r="U145" s="16">
        <v>1</v>
      </c>
      <c r="V145" s="16">
        <v>1</v>
      </c>
      <c r="W145" s="16" t="s">
        <v>5121</v>
      </c>
      <c r="X145" s="16">
        <f t="shared" si="88"/>
        <v>1</v>
      </c>
      <c r="Y145" s="16">
        <f t="shared" si="89"/>
        <v>0</v>
      </c>
      <c r="Z145" s="16">
        <v>0</v>
      </c>
      <c r="AA145" s="16">
        <v>0</v>
      </c>
      <c r="AB145" s="16" cm="1">
        <f t="array" aca="1" ref="AB145" ca="1">IF(Z145&gt;0,INDIRECT(ADDRESS(MOD(ROW(Y145)-1,1500)+1,Z145,1,1,"rand_C")),IF(ISBLANK(Z145),-1,0))</f>
        <v>0</v>
      </c>
      <c r="AC145" s="16" cm="1">
        <f t="array" aca="1" ref="AC145" ca="1">IF(AND(Z145=0,Y145&gt;0, AA145&gt;0),INDIRECT(ADDRESS(MOD(ROW(Y145)-1,1500)+1,AA145,1,1,"rand_C")),IF(ISBLANK(AA145),-1,0))</f>
        <v>0</v>
      </c>
      <c r="AD145" s="16">
        <f t="shared" si="90"/>
        <v>-1</v>
      </c>
      <c r="AE145" s="16" t="s">
        <v>5024</v>
      </c>
      <c r="AF145" s="16">
        <v>-1</v>
      </c>
      <c r="AG145" s="16" t="s">
        <v>5024</v>
      </c>
      <c r="AH145" s="16">
        <f t="shared" si="91"/>
        <v>-1</v>
      </c>
      <c r="AI145" s="16">
        <v>-1</v>
      </c>
      <c r="AJ145" s="16">
        <v>-1</v>
      </c>
      <c r="AK145" s="16">
        <f t="shared" si="129"/>
        <v>-1</v>
      </c>
      <c r="AL145" s="16">
        <v>-1</v>
      </c>
      <c r="AM145" s="16">
        <f t="shared" si="92"/>
        <v>-1</v>
      </c>
      <c r="AN145" s="16">
        <f t="shared" si="93"/>
        <v>0</v>
      </c>
      <c r="AO145" s="16">
        <v>-1</v>
      </c>
      <c r="AP145" s="16">
        <v>0</v>
      </c>
      <c r="AQ145" s="16">
        <v>0</v>
      </c>
      <c r="AR145" s="16" t="s">
        <v>5025</v>
      </c>
    </row>
    <row r="146" spans="1:44" x14ac:dyDescent="0.2">
      <c r="A146" s="16" t="s">
        <v>4312</v>
      </c>
      <c r="B146" s="4" t="str">
        <f>VLOOKUP(A146, PaperMeta!A$1:O$750, 6,FALSE)</f>
        <v>I’m up here! Sexual objectification leads to feeling ostracized.</v>
      </c>
      <c r="C146" s="15">
        <f>VLOOKUP(A146, PaperMeta!A$1:O$750, 2,FALSE)</f>
        <v>1</v>
      </c>
      <c r="D146" s="16" t="s">
        <v>5118</v>
      </c>
      <c r="E146" s="20" t="s">
        <v>5122</v>
      </c>
      <c r="F146" s="16">
        <f>VLOOKUP($A146, ResearchPaper!$A$1:$L$750,11,FALSE)</f>
        <v>1</v>
      </c>
      <c r="G146" s="16">
        <f>VLOOKUP($A146, ResearchPaper!$A$1:$L$750,11,FALSE)</f>
        <v>1</v>
      </c>
      <c r="H146" s="16">
        <v>3</v>
      </c>
      <c r="I146" s="16">
        <v>1</v>
      </c>
      <c r="J146" s="16">
        <v>3</v>
      </c>
      <c r="K146" s="16">
        <v>1</v>
      </c>
      <c r="L146" s="16">
        <f t="shared" si="130"/>
        <v>0</v>
      </c>
      <c r="M146" s="16" t="s">
        <v>5023</v>
      </c>
      <c r="N146" s="16">
        <f t="shared" si="86"/>
        <v>-1</v>
      </c>
      <c r="O146" s="16">
        <v>1</v>
      </c>
      <c r="P146" s="16">
        <v>1</v>
      </c>
      <c r="Q146" s="16">
        <v>0</v>
      </c>
      <c r="R146" s="16" t="e" cm="1">
        <f t="array" aca="1" ref="R146" ca="1">IF(P146&gt;0,INDIRECT(ADDRESS(MOD(ROW(O146)-1,1500)+1,P146,1,1,"rand_B")),IF(ISBLANK(P146),-1,0))</f>
        <v>#VALUE!</v>
      </c>
      <c r="S146" s="16" cm="1">
        <f t="array" aca="1" ref="S146" ca="1">IF(AND(P146=0,O146&gt;0,Q146&gt;0),INDIRECT(ADDRESS(MOD(ROW(O146)-1,1500)+1,Q146,1,1,"rand_B")),IF(ISBLANK(Q146),-1,0))</f>
        <v>0</v>
      </c>
      <c r="T146" s="16">
        <f t="shared" si="87"/>
        <v>1</v>
      </c>
      <c r="U146" s="16">
        <v>1</v>
      </c>
      <c r="V146" s="16">
        <v>1</v>
      </c>
      <c r="W146" s="16" t="s">
        <v>5121</v>
      </c>
      <c r="X146" s="16">
        <f t="shared" si="88"/>
        <v>1</v>
      </c>
      <c r="Y146" s="16">
        <f t="shared" si="89"/>
        <v>0</v>
      </c>
      <c r="Z146" s="16">
        <v>0</v>
      </c>
      <c r="AA146" s="16">
        <v>0</v>
      </c>
      <c r="AB146" s="16" cm="1">
        <f t="array" aca="1" ref="AB146" ca="1">IF(Z146&gt;0,INDIRECT(ADDRESS(MOD(ROW(Y146)-1,1500)+1,Z146,1,1,"rand_C")),IF(ISBLANK(Z146),-1,0))</f>
        <v>0</v>
      </c>
      <c r="AC146" s="16" cm="1">
        <f t="array" aca="1" ref="AC146" ca="1">IF(AND(Z146=0,Y146&gt;0, AA146&gt;0),INDIRECT(ADDRESS(MOD(ROW(Y146)-1,1500)+1,AA146,1,1,"rand_C")),IF(ISBLANK(AA146),-1,0))</f>
        <v>0</v>
      </c>
      <c r="AD146" s="16">
        <f t="shared" si="90"/>
        <v>-1</v>
      </c>
      <c r="AE146" s="16" t="s">
        <v>5024</v>
      </c>
      <c r="AF146" s="16">
        <v>-1</v>
      </c>
      <c r="AG146" s="16" t="s">
        <v>5024</v>
      </c>
      <c r="AH146" s="16">
        <f t="shared" si="91"/>
        <v>-1</v>
      </c>
      <c r="AI146" s="16">
        <v>-1</v>
      </c>
      <c r="AJ146" s="16">
        <v>-1</v>
      </c>
      <c r="AK146" s="16">
        <f t="shared" si="129"/>
        <v>-1</v>
      </c>
      <c r="AL146" s="16">
        <v>-1</v>
      </c>
      <c r="AM146" s="16">
        <f t="shared" si="92"/>
        <v>-1</v>
      </c>
      <c r="AN146" s="16">
        <f t="shared" si="93"/>
        <v>0</v>
      </c>
      <c r="AO146" s="16">
        <v>-1</v>
      </c>
      <c r="AP146" s="16">
        <v>0</v>
      </c>
      <c r="AQ146" s="16">
        <v>0</v>
      </c>
      <c r="AR146" s="16" t="s">
        <v>5025</v>
      </c>
    </row>
    <row r="147" spans="1:44" x14ac:dyDescent="0.2">
      <c r="A147" s="16" t="s">
        <v>4312</v>
      </c>
      <c r="B147" s="4" t="str">
        <f>VLOOKUP(A147, PaperMeta!A$1:O$750, 6,FALSE)</f>
        <v>I’m up here! Sexual objectification leads to feeling ostracized.</v>
      </c>
      <c r="C147" s="15">
        <f>VLOOKUP(A147, PaperMeta!A$1:O$750, 2,FALSE)</f>
        <v>1</v>
      </c>
      <c r="D147" s="16" t="s">
        <v>5118</v>
      </c>
      <c r="E147" s="20" t="s">
        <v>5123</v>
      </c>
      <c r="F147" s="16">
        <f>VLOOKUP($A147, ResearchPaper!$A$1:$L$750,11,FALSE)</f>
        <v>1</v>
      </c>
      <c r="G147" s="16">
        <f>VLOOKUP($A147, ResearchPaper!$A$1:$L$750,11,FALSE)</f>
        <v>1</v>
      </c>
      <c r="H147" s="16">
        <v>3</v>
      </c>
      <c r="I147" s="16">
        <v>1</v>
      </c>
      <c r="J147" s="16">
        <v>3</v>
      </c>
      <c r="K147" s="16">
        <v>1</v>
      </c>
      <c r="L147" s="16">
        <f t="shared" si="130"/>
        <v>0</v>
      </c>
      <c r="M147" s="16" t="s">
        <v>5023</v>
      </c>
      <c r="N147" s="16">
        <f t="shared" si="86"/>
        <v>-1</v>
      </c>
      <c r="O147" s="16">
        <v>1</v>
      </c>
      <c r="P147" s="16">
        <v>1</v>
      </c>
      <c r="Q147" s="16">
        <v>0</v>
      </c>
      <c r="R147" s="16" t="e" cm="1">
        <f t="array" aca="1" ref="R147" ca="1">IF(P147&gt;0,INDIRECT(ADDRESS(MOD(ROW(O147)-1,1500)+1,P147,1,1,"rand_B")),IF(ISBLANK(P147),-1,0))</f>
        <v>#VALUE!</v>
      </c>
      <c r="S147" s="16" cm="1">
        <f t="array" aca="1" ref="S147" ca="1">IF(AND(P147=0,O147&gt;0,Q147&gt;0),INDIRECT(ADDRESS(MOD(ROW(O147)-1,1500)+1,Q147,1,1,"rand_B")),IF(ISBLANK(Q147),-1,0))</f>
        <v>0</v>
      </c>
      <c r="T147" s="16">
        <f t="shared" si="87"/>
        <v>1</v>
      </c>
      <c r="U147" s="16">
        <v>1</v>
      </c>
      <c r="V147" s="16">
        <v>1</v>
      </c>
      <c r="W147" s="16" t="s">
        <v>5121</v>
      </c>
      <c r="X147" s="16">
        <f t="shared" si="88"/>
        <v>1</v>
      </c>
      <c r="Y147" s="16">
        <f t="shared" si="89"/>
        <v>0</v>
      </c>
      <c r="Z147" s="16">
        <v>0</v>
      </c>
      <c r="AA147" s="16">
        <v>0</v>
      </c>
      <c r="AB147" s="16" cm="1">
        <f t="array" aca="1" ref="AB147" ca="1">IF(Z147&gt;0,INDIRECT(ADDRESS(MOD(ROW(Y147)-1,1500)+1,Z147,1,1,"rand_C")),IF(ISBLANK(Z147),-1,0))</f>
        <v>0</v>
      </c>
      <c r="AC147" s="16" cm="1">
        <f t="array" aca="1" ref="AC147" ca="1">IF(AND(Z147=0,Y147&gt;0, AA147&gt;0),INDIRECT(ADDRESS(MOD(ROW(Y147)-1,1500)+1,AA147,1,1,"rand_C")),IF(ISBLANK(AA147),-1,0))</f>
        <v>0</v>
      </c>
      <c r="AD147" s="16">
        <f t="shared" si="90"/>
        <v>-1</v>
      </c>
      <c r="AE147" s="16" t="s">
        <v>5024</v>
      </c>
      <c r="AF147" s="16">
        <v>-1</v>
      </c>
      <c r="AG147" s="16" t="s">
        <v>5024</v>
      </c>
      <c r="AH147" s="16">
        <f t="shared" si="91"/>
        <v>-1</v>
      </c>
      <c r="AI147" s="16">
        <v>-1</v>
      </c>
      <c r="AJ147" s="16">
        <v>-1</v>
      </c>
      <c r="AK147" s="16">
        <f t="shared" si="129"/>
        <v>-1</v>
      </c>
      <c r="AL147" s="16">
        <v>-1</v>
      </c>
      <c r="AM147" s="16">
        <f t="shared" si="92"/>
        <v>-1</v>
      </c>
      <c r="AN147" s="16">
        <f t="shared" si="93"/>
        <v>0</v>
      </c>
      <c r="AO147" s="16">
        <v>-1</v>
      </c>
      <c r="AP147" s="16">
        <v>0</v>
      </c>
      <c r="AQ147" s="16">
        <v>0</v>
      </c>
      <c r="AR147" s="16" t="s">
        <v>5025</v>
      </c>
    </row>
    <row r="148" spans="1:44" x14ac:dyDescent="0.2">
      <c r="A148" s="16" t="s">
        <v>4312</v>
      </c>
      <c r="B148" s="4" t="str">
        <f>VLOOKUP(A148, PaperMeta!A$1:O$750, 6,FALSE)</f>
        <v>I’m up here! Sexual objectification leads to feeling ostracized.</v>
      </c>
      <c r="C148" s="15">
        <f>VLOOKUP(A148, PaperMeta!A$1:O$750, 2,FALSE)</f>
        <v>1</v>
      </c>
      <c r="D148" s="16" t="s">
        <v>5118</v>
      </c>
      <c r="E148" s="20" t="s">
        <v>5124</v>
      </c>
      <c r="F148" s="16">
        <f>VLOOKUP($A148, ResearchPaper!$A$1:$L$750,11,FALSE)</f>
        <v>1</v>
      </c>
      <c r="G148" s="16">
        <f>VLOOKUP($A148, ResearchPaper!$A$1:$L$750,11,FALSE)</f>
        <v>1</v>
      </c>
      <c r="H148" s="16">
        <v>3</v>
      </c>
      <c r="I148" s="16">
        <v>1</v>
      </c>
      <c r="J148" s="16">
        <v>3</v>
      </c>
      <c r="K148" s="16">
        <v>1</v>
      </c>
      <c r="L148" s="16">
        <f t="shared" si="130"/>
        <v>0</v>
      </c>
      <c r="M148" s="16" t="s">
        <v>5023</v>
      </c>
      <c r="N148" s="16">
        <f t="shared" si="86"/>
        <v>-1</v>
      </c>
      <c r="O148" s="16">
        <v>1</v>
      </c>
      <c r="P148" s="16">
        <v>1</v>
      </c>
      <c r="Q148" s="16">
        <v>0</v>
      </c>
      <c r="R148" s="16" t="e" cm="1">
        <f t="array" aca="1" ref="R148" ca="1">IF(P148&gt;0,INDIRECT(ADDRESS(MOD(ROW(O148)-1,1500)+1,P148,1,1,"rand_B")),IF(ISBLANK(P148),-1,0))</f>
        <v>#VALUE!</v>
      </c>
      <c r="S148" s="16" cm="1">
        <f t="array" aca="1" ref="S148" ca="1">IF(AND(P148=0,O148&gt;0,Q148&gt;0),INDIRECT(ADDRESS(MOD(ROW(O148)-1,1500)+1,Q148,1,1,"rand_B")),IF(ISBLANK(Q148),-1,0))</f>
        <v>0</v>
      </c>
      <c r="T148" s="16">
        <f t="shared" si="87"/>
        <v>1</v>
      </c>
      <c r="U148" s="16">
        <v>1</v>
      </c>
      <c r="V148" s="16">
        <v>1</v>
      </c>
      <c r="W148" s="16" t="s">
        <v>5121</v>
      </c>
      <c r="X148" s="16">
        <f t="shared" si="88"/>
        <v>1</v>
      </c>
      <c r="Y148" s="16">
        <f t="shared" si="89"/>
        <v>0</v>
      </c>
      <c r="Z148" s="16">
        <v>0</v>
      </c>
      <c r="AA148" s="16">
        <v>0</v>
      </c>
      <c r="AB148" s="16" cm="1">
        <f t="array" aca="1" ref="AB148" ca="1">IF(Z148&gt;0,INDIRECT(ADDRESS(MOD(ROW(Y148)-1,1500)+1,Z148,1,1,"rand_C")),IF(ISBLANK(Z148),-1,0))</f>
        <v>0</v>
      </c>
      <c r="AC148" s="16" cm="1">
        <f t="array" aca="1" ref="AC148" ca="1">IF(AND(Z148=0,Y148&gt;0, AA148&gt;0),INDIRECT(ADDRESS(MOD(ROW(Y148)-1,1500)+1,AA148,1,1,"rand_C")),IF(ISBLANK(AA148),-1,0))</f>
        <v>0</v>
      </c>
      <c r="AD148" s="16">
        <f t="shared" si="90"/>
        <v>-1</v>
      </c>
      <c r="AE148" s="16" t="s">
        <v>5024</v>
      </c>
      <c r="AF148" s="16">
        <v>-1</v>
      </c>
      <c r="AG148" s="16" t="s">
        <v>5024</v>
      </c>
      <c r="AH148" s="16">
        <f t="shared" si="91"/>
        <v>-1</v>
      </c>
      <c r="AI148" s="16">
        <v>-1</v>
      </c>
      <c r="AJ148" s="16">
        <v>-1</v>
      </c>
      <c r="AK148" s="16">
        <f t="shared" si="129"/>
        <v>-1</v>
      </c>
      <c r="AL148" s="16">
        <v>-1</v>
      </c>
      <c r="AM148" s="16">
        <f t="shared" si="92"/>
        <v>-1</v>
      </c>
      <c r="AN148" s="16">
        <f t="shared" si="93"/>
        <v>0</v>
      </c>
      <c r="AO148" s="16">
        <v>-1</v>
      </c>
      <c r="AP148" s="16">
        <v>0</v>
      </c>
      <c r="AQ148" s="16">
        <v>0</v>
      </c>
      <c r="AR148" s="16" t="s">
        <v>5025</v>
      </c>
    </row>
    <row r="149" spans="1:44" x14ac:dyDescent="0.2">
      <c r="A149" s="16" t="s">
        <v>4312</v>
      </c>
      <c r="B149" s="4" t="str">
        <f>VLOOKUP(A149, PaperMeta!A$1:O$750, 6,FALSE)</f>
        <v>I’m up here! Sexual objectification leads to feeling ostracized.</v>
      </c>
      <c r="C149" s="15">
        <f>VLOOKUP(A149, PaperMeta!A$1:O$750, 2,FALSE)</f>
        <v>1</v>
      </c>
      <c r="D149" s="16" t="s">
        <v>5118</v>
      </c>
      <c r="E149" s="20" t="s">
        <v>5125</v>
      </c>
      <c r="F149" s="16">
        <f>VLOOKUP($A149, ResearchPaper!$A$1:$L$750,11,FALSE)</f>
        <v>1</v>
      </c>
      <c r="G149" s="16">
        <f>VLOOKUP($A149, ResearchPaper!$A$1:$L$750,11,FALSE)</f>
        <v>1</v>
      </c>
      <c r="H149" s="16">
        <v>3</v>
      </c>
      <c r="I149" s="16">
        <v>1</v>
      </c>
      <c r="J149" s="16">
        <v>3</v>
      </c>
      <c r="K149" s="16">
        <v>1</v>
      </c>
      <c r="L149" s="16">
        <f t="shared" si="130"/>
        <v>0</v>
      </c>
      <c r="M149" s="16" t="s">
        <v>5023</v>
      </c>
      <c r="N149" s="16">
        <f t="shared" si="86"/>
        <v>-1</v>
      </c>
      <c r="O149" s="16">
        <v>1</v>
      </c>
      <c r="P149" s="16">
        <v>1</v>
      </c>
      <c r="Q149" s="16">
        <v>0</v>
      </c>
      <c r="R149" s="16" t="e" cm="1">
        <f t="array" aca="1" ref="R149" ca="1">IF(P149&gt;0,INDIRECT(ADDRESS(MOD(ROW(O149)-1,1500)+1,P149,1,1,"rand_B")),IF(ISBLANK(P149),-1,0))</f>
        <v>#VALUE!</v>
      </c>
      <c r="S149" s="16" cm="1">
        <f t="array" aca="1" ref="S149" ca="1">IF(AND(P149=0,O149&gt;0,Q149&gt;0),INDIRECT(ADDRESS(MOD(ROW(O149)-1,1500)+1,Q149,1,1,"rand_B")),IF(ISBLANK(Q149),-1,0))</f>
        <v>0</v>
      </c>
      <c r="T149" s="16">
        <f t="shared" si="87"/>
        <v>1</v>
      </c>
      <c r="U149" s="16">
        <v>1</v>
      </c>
      <c r="V149" s="16">
        <v>1</v>
      </c>
      <c r="W149" s="16" t="s">
        <v>5121</v>
      </c>
      <c r="X149" s="16">
        <f t="shared" si="88"/>
        <v>1</v>
      </c>
      <c r="Y149" s="16">
        <f t="shared" si="89"/>
        <v>0</v>
      </c>
      <c r="Z149" s="16">
        <v>0</v>
      </c>
      <c r="AA149" s="16">
        <v>0</v>
      </c>
      <c r="AB149" s="16" cm="1">
        <f t="array" aca="1" ref="AB149" ca="1">IF(Z149&gt;0,INDIRECT(ADDRESS(MOD(ROW(Y149)-1,1500)+1,Z149,1,1,"rand_C")),IF(ISBLANK(Z149),-1,0))</f>
        <v>0</v>
      </c>
      <c r="AC149" s="16" cm="1">
        <f t="array" aca="1" ref="AC149" ca="1">IF(AND(Z149=0,Y149&gt;0, AA149&gt;0),INDIRECT(ADDRESS(MOD(ROW(Y149)-1,1500)+1,AA149,1,1,"rand_C")),IF(ISBLANK(AA149),-1,0))</f>
        <v>0</v>
      </c>
      <c r="AD149" s="16">
        <f t="shared" si="90"/>
        <v>-1</v>
      </c>
      <c r="AE149" s="16" t="s">
        <v>5024</v>
      </c>
      <c r="AF149" s="16">
        <v>-1</v>
      </c>
      <c r="AG149" s="16" t="s">
        <v>5024</v>
      </c>
      <c r="AH149" s="16">
        <f t="shared" si="91"/>
        <v>-1</v>
      </c>
      <c r="AI149" s="16">
        <v>-1</v>
      </c>
      <c r="AJ149" s="16">
        <v>-1</v>
      </c>
      <c r="AK149" s="16">
        <f t="shared" si="129"/>
        <v>-1</v>
      </c>
      <c r="AL149" s="16">
        <v>-1</v>
      </c>
      <c r="AM149" s="16">
        <f t="shared" si="92"/>
        <v>-1</v>
      </c>
      <c r="AN149" s="16">
        <f t="shared" si="93"/>
        <v>0</v>
      </c>
      <c r="AO149" s="16">
        <v>-1</v>
      </c>
      <c r="AP149" s="16">
        <v>0</v>
      </c>
      <c r="AQ149" s="16">
        <v>0</v>
      </c>
      <c r="AR149" s="16" t="s">
        <v>5025</v>
      </c>
    </row>
    <row r="150" spans="1:44" x14ac:dyDescent="0.2">
      <c r="A150" s="16" t="s">
        <v>4312</v>
      </c>
      <c r="B150" s="4" t="str">
        <f>VLOOKUP(A150, PaperMeta!A$1:O$750, 6,FALSE)</f>
        <v>I’m up here! Sexual objectification leads to feeling ostracized.</v>
      </c>
      <c r="C150" s="15">
        <f>VLOOKUP(A150, PaperMeta!A$1:O$750, 2,FALSE)</f>
        <v>1</v>
      </c>
      <c r="D150" s="16" t="s">
        <v>5126</v>
      </c>
      <c r="E150" s="20" t="s">
        <v>5119</v>
      </c>
      <c r="F150" s="16">
        <f>VLOOKUP($A150, ResearchPaper!$A$1:$L$750,11,FALSE)</f>
        <v>1</v>
      </c>
      <c r="G150" s="16">
        <f>VLOOKUP($A150, ResearchPaper!$A$1:$L$750,11,FALSE)</f>
        <v>1</v>
      </c>
      <c r="H150" s="16" t="s">
        <v>5053</v>
      </c>
      <c r="I150" s="16">
        <v>2</v>
      </c>
      <c r="J150" s="16">
        <v>3</v>
      </c>
      <c r="K150" s="16">
        <v>1</v>
      </c>
      <c r="L150" s="16">
        <f t="shared" si="85"/>
        <v>1</v>
      </c>
      <c r="M150" s="16" t="s">
        <v>5023</v>
      </c>
      <c r="N150" s="16">
        <f t="shared" si="86"/>
        <v>1</v>
      </c>
      <c r="O150" s="16">
        <v>1</v>
      </c>
      <c r="P150" s="16">
        <v>1</v>
      </c>
      <c r="Q150" s="16">
        <v>0</v>
      </c>
      <c r="R150" s="16" t="e" cm="1">
        <f t="array" aca="1" ref="R150" ca="1">IF(P150&gt;0,INDIRECT(ADDRESS(MOD(ROW(O150)-1,1500)+1,P150,1,1,"rand_B")),IF(ISBLANK(P150),-1,0))</f>
        <v>#VALUE!</v>
      </c>
      <c r="S150" s="16" cm="1">
        <f t="array" aca="1" ref="S150" ca="1">IF(AND(P150=0,O150&gt;0,Q150&gt;0),INDIRECT(ADDRESS(MOD(ROW(O150)-1,1500)+1,Q150,1,1,"rand_B")),IF(ISBLANK(Q150),-1,0))</f>
        <v>0</v>
      </c>
      <c r="T150" s="16">
        <f t="shared" si="87"/>
        <v>1</v>
      </c>
      <c r="U150" s="16">
        <v>1</v>
      </c>
      <c r="V150" s="16">
        <v>1</v>
      </c>
      <c r="W150" s="16" t="s">
        <v>5121</v>
      </c>
      <c r="X150" s="16">
        <f t="shared" si="88"/>
        <v>1</v>
      </c>
      <c r="Y150" s="16">
        <f t="shared" si="89"/>
        <v>1</v>
      </c>
      <c r="Z150" s="16">
        <v>0</v>
      </c>
      <c r="AA150" s="16">
        <v>1</v>
      </c>
      <c r="AB150" s="16" cm="1">
        <f t="array" aca="1" ref="AB150" ca="1">IF(Z150&gt;0,INDIRECT(ADDRESS(MOD(ROW(Y150)-1,1500)+1,Z150,1,1,"rand_C")),IF(ISBLANK(Z150),-1,0))</f>
        <v>0</v>
      </c>
      <c r="AC150" s="16" t="e" cm="1">
        <f t="array" aca="1" ref="AC150" ca="1">IF(AND(Z150=0,Y150&gt;0, AA150&gt;0),INDIRECT(ADDRESS(MOD(ROW(Y150)-1,1500)+1,AA150,1,1,"rand_C")),IF(ISBLANK(AA150),-1,0))</f>
        <v>#VALUE!</v>
      </c>
      <c r="AD150" s="16">
        <f t="shared" si="90"/>
        <v>0</v>
      </c>
      <c r="AE150" s="16">
        <v>1</v>
      </c>
      <c r="AF150" s="16">
        <v>0</v>
      </c>
      <c r="AG150" s="16" t="s">
        <v>5024</v>
      </c>
      <c r="AH150" s="16">
        <f t="shared" si="91"/>
        <v>-1</v>
      </c>
      <c r="AI150" s="16">
        <v>-1</v>
      </c>
      <c r="AJ150" s="16">
        <v>-1</v>
      </c>
      <c r="AK150" s="16">
        <f t="shared" ref="AK150:AK155" si="131">IF(AI150=1,AJ150,-1)</f>
        <v>-1</v>
      </c>
      <c r="AL150" s="16">
        <v>-1</v>
      </c>
      <c r="AM150" s="16">
        <f t="shared" si="92"/>
        <v>-1</v>
      </c>
      <c r="AN150" s="16">
        <f t="shared" si="93"/>
        <v>1</v>
      </c>
      <c r="AO150" s="16">
        <v>0</v>
      </c>
      <c r="AP150" s="16">
        <v>0</v>
      </c>
      <c r="AQ150" s="16">
        <v>0</v>
      </c>
      <c r="AR150" s="16" t="s">
        <v>5025</v>
      </c>
    </row>
    <row r="151" spans="1:44" x14ac:dyDescent="0.2">
      <c r="A151" s="16" t="s">
        <v>4312</v>
      </c>
      <c r="B151" s="4" t="str">
        <f>VLOOKUP(A151, PaperMeta!A$1:O$750, 6,FALSE)</f>
        <v>I’m up here! Sexual objectification leads to feeling ostracized.</v>
      </c>
      <c r="C151" s="15">
        <f>VLOOKUP(A151, PaperMeta!A$1:O$750, 2,FALSE)</f>
        <v>1</v>
      </c>
      <c r="D151" s="16" t="s">
        <v>5126</v>
      </c>
      <c r="E151" s="20" t="s">
        <v>5120</v>
      </c>
      <c r="F151" s="16">
        <f>VLOOKUP($A151, ResearchPaper!$A$1:$L$750,11,FALSE)</f>
        <v>1</v>
      </c>
      <c r="G151" s="16">
        <f>VLOOKUP($A151, ResearchPaper!$A$1:$L$750,11,FALSE)</f>
        <v>1</v>
      </c>
      <c r="H151" s="16" t="s">
        <v>5053</v>
      </c>
      <c r="I151" s="16">
        <v>2</v>
      </c>
      <c r="J151" s="16">
        <v>3</v>
      </c>
      <c r="K151" s="16">
        <v>1</v>
      </c>
      <c r="L151" s="16">
        <f t="shared" si="85"/>
        <v>1</v>
      </c>
      <c r="M151" s="16" t="s">
        <v>5023</v>
      </c>
      <c r="N151" s="16">
        <f t="shared" si="86"/>
        <v>1</v>
      </c>
      <c r="O151" s="16">
        <v>1</v>
      </c>
      <c r="P151" s="16">
        <v>1</v>
      </c>
      <c r="Q151" s="16">
        <v>0</v>
      </c>
      <c r="R151" s="16" t="e" cm="1">
        <f t="array" aca="1" ref="R151" ca="1">IF(P151&gt;0,INDIRECT(ADDRESS(MOD(ROW(O151)-1,1500)+1,P151,1,1,"rand_B")),IF(ISBLANK(P151),-1,0))</f>
        <v>#VALUE!</v>
      </c>
      <c r="S151" s="16" cm="1">
        <f t="array" aca="1" ref="S151" ca="1">IF(AND(P151=0,O151&gt;0,Q151&gt;0),INDIRECT(ADDRESS(MOD(ROW(O151)-1,1500)+1,Q151,1,1,"rand_B")),IF(ISBLANK(Q151),-1,0))</f>
        <v>0</v>
      </c>
      <c r="T151" s="16">
        <f t="shared" si="87"/>
        <v>1</v>
      </c>
      <c r="U151" s="16">
        <v>1</v>
      </c>
      <c r="V151" s="16">
        <v>1</v>
      </c>
      <c r="W151" s="16" t="s">
        <v>5121</v>
      </c>
      <c r="X151" s="16">
        <f t="shared" si="88"/>
        <v>1</v>
      </c>
      <c r="Y151" s="16">
        <f t="shared" si="89"/>
        <v>1</v>
      </c>
      <c r="Z151" s="16">
        <v>0</v>
      </c>
      <c r="AA151" s="16">
        <v>1</v>
      </c>
      <c r="AB151" s="16" cm="1">
        <f t="array" aca="1" ref="AB151" ca="1">IF(Z151&gt;0,INDIRECT(ADDRESS(MOD(ROW(Y151)-1,1500)+1,Z151,1,1,"rand_C")),IF(ISBLANK(Z151),-1,0))</f>
        <v>0</v>
      </c>
      <c r="AC151" s="16" t="e" cm="1">
        <f t="array" aca="1" ref="AC151" ca="1">IF(AND(Z151=0,Y151&gt;0, AA151&gt;0),INDIRECT(ADDRESS(MOD(ROW(Y151)-1,1500)+1,AA151,1,1,"rand_C")),IF(ISBLANK(AA151),-1,0))</f>
        <v>#VALUE!</v>
      </c>
      <c r="AD151" s="16">
        <f t="shared" si="90"/>
        <v>0</v>
      </c>
      <c r="AE151" s="16">
        <v>1</v>
      </c>
      <c r="AF151" s="16">
        <v>0</v>
      </c>
      <c r="AG151" s="16" t="s">
        <v>5024</v>
      </c>
      <c r="AH151" s="16">
        <f t="shared" si="91"/>
        <v>-1</v>
      </c>
      <c r="AI151" s="16">
        <v>-1</v>
      </c>
      <c r="AJ151" s="16">
        <v>-1</v>
      </c>
      <c r="AK151" s="16">
        <f t="shared" si="131"/>
        <v>-1</v>
      </c>
      <c r="AL151" s="16">
        <v>-1</v>
      </c>
      <c r="AM151" s="16">
        <f t="shared" si="92"/>
        <v>-1</v>
      </c>
      <c r="AN151" s="16">
        <f t="shared" si="93"/>
        <v>1</v>
      </c>
      <c r="AO151" s="16">
        <v>0</v>
      </c>
      <c r="AP151" s="16">
        <v>0</v>
      </c>
      <c r="AQ151" s="16">
        <v>0</v>
      </c>
      <c r="AR151" s="16" t="s">
        <v>5025</v>
      </c>
    </row>
    <row r="152" spans="1:44" x14ac:dyDescent="0.2">
      <c r="A152" s="16" t="s">
        <v>4312</v>
      </c>
      <c r="B152" s="4" t="str">
        <f>VLOOKUP(A152, PaperMeta!A$1:O$750, 6,FALSE)</f>
        <v>I’m up here! Sexual objectification leads to feeling ostracized.</v>
      </c>
      <c r="C152" s="15">
        <f>VLOOKUP(A152, PaperMeta!A$1:O$750, 2,FALSE)</f>
        <v>1</v>
      </c>
      <c r="D152" s="16" t="s">
        <v>5126</v>
      </c>
      <c r="E152" s="20" t="s">
        <v>5122</v>
      </c>
      <c r="F152" s="16">
        <f>VLOOKUP($A152, ResearchPaper!$A$1:$L$750,11,FALSE)</f>
        <v>1</v>
      </c>
      <c r="G152" s="16">
        <f>VLOOKUP($A152, ResearchPaper!$A$1:$L$750,11,FALSE)</f>
        <v>1</v>
      </c>
      <c r="H152" s="16" t="s">
        <v>5053</v>
      </c>
      <c r="I152" s="16">
        <v>2</v>
      </c>
      <c r="J152" s="16">
        <v>3</v>
      </c>
      <c r="K152" s="16">
        <v>1</v>
      </c>
      <c r="L152" s="16">
        <f t="shared" si="85"/>
        <v>1</v>
      </c>
      <c r="M152" s="16" t="s">
        <v>5023</v>
      </c>
      <c r="N152" s="16">
        <f t="shared" si="86"/>
        <v>1</v>
      </c>
      <c r="O152" s="16">
        <v>1</v>
      </c>
      <c r="P152" s="16">
        <v>1</v>
      </c>
      <c r="Q152" s="16">
        <v>0</v>
      </c>
      <c r="R152" s="16" t="e" cm="1">
        <f t="array" aca="1" ref="R152" ca="1">IF(P152&gt;0,INDIRECT(ADDRESS(MOD(ROW(O152)-1,1500)+1,P152,1,1,"rand_B")),IF(ISBLANK(P152),-1,0))</f>
        <v>#VALUE!</v>
      </c>
      <c r="S152" s="16" cm="1">
        <f t="array" aca="1" ref="S152" ca="1">IF(AND(P152=0,O152&gt;0,Q152&gt;0),INDIRECT(ADDRESS(MOD(ROW(O152)-1,1500)+1,Q152,1,1,"rand_B")),IF(ISBLANK(Q152),-1,0))</f>
        <v>0</v>
      </c>
      <c r="T152" s="16">
        <f t="shared" si="87"/>
        <v>1</v>
      </c>
      <c r="U152" s="16">
        <v>1</v>
      </c>
      <c r="V152" s="16">
        <v>1</v>
      </c>
      <c r="W152" s="16" t="s">
        <v>5121</v>
      </c>
      <c r="X152" s="16">
        <f t="shared" si="88"/>
        <v>1</v>
      </c>
      <c r="Y152" s="16">
        <f t="shared" si="89"/>
        <v>1</v>
      </c>
      <c r="Z152" s="16">
        <v>0</v>
      </c>
      <c r="AA152" s="16">
        <v>1</v>
      </c>
      <c r="AB152" s="16" cm="1">
        <f t="array" aca="1" ref="AB152" ca="1">IF(Z152&gt;0,INDIRECT(ADDRESS(MOD(ROW(Y152)-1,1500)+1,Z152,1,1,"rand_C")),IF(ISBLANK(Z152),-1,0))</f>
        <v>0</v>
      </c>
      <c r="AC152" s="16" t="e" cm="1">
        <f t="array" aca="1" ref="AC152" ca="1">IF(AND(Z152=0,Y152&gt;0, AA152&gt;0),INDIRECT(ADDRESS(MOD(ROW(Y152)-1,1500)+1,AA152,1,1,"rand_C")),IF(ISBLANK(AA152),-1,0))</f>
        <v>#VALUE!</v>
      </c>
      <c r="AD152" s="16">
        <f t="shared" si="90"/>
        <v>0</v>
      </c>
      <c r="AE152" s="16">
        <v>1</v>
      </c>
      <c r="AF152" s="16">
        <v>0</v>
      </c>
      <c r="AG152" s="16" t="s">
        <v>5024</v>
      </c>
      <c r="AH152" s="16">
        <f t="shared" si="91"/>
        <v>-1</v>
      </c>
      <c r="AI152" s="16">
        <v>-1</v>
      </c>
      <c r="AJ152" s="16">
        <v>-1</v>
      </c>
      <c r="AK152" s="16">
        <f t="shared" si="131"/>
        <v>-1</v>
      </c>
      <c r="AL152" s="16">
        <v>-1</v>
      </c>
      <c r="AM152" s="16">
        <f t="shared" si="92"/>
        <v>-1</v>
      </c>
      <c r="AN152" s="16">
        <f t="shared" si="93"/>
        <v>1</v>
      </c>
      <c r="AO152" s="16">
        <v>0</v>
      </c>
      <c r="AP152" s="16">
        <v>0</v>
      </c>
      <c r="AQ152" s="16">
        <v>0</v>
      </c>
      <c r="AR152" s="16" t="s">
        <v>5025</v>
      </c>
    </row>
    <row r="153" spans="1:44" x14ac:dyDescent="0.2">
      <c r="A153" s="16" t="s">
        <v>4312</v>
      </c>
      <c r="B153" s="4" t="str">
        <f>VLOOKUP(A153, PaperMeta!A$1:O$750, 6,FALSE)</f>
        <v>I’m up here! Sexual objectification leads to feeling ostracized.</v>
      </c>
      <c r="C153" s="15">
        <f>VLOOKUP(A153, PaperMeta!A$1:O$750, 2,FALSE)</f>
        <v>1</v>
      </c>
      <c r="D153" s="16" t="s">
        <v>5126</v>
      </c>
      <c r="E153" s="20" t="s">
        <v>5123</v>
      </c>
      <c r="F153" s="16">
        <f>VLOOKUP($A153, ResearchPaper!$A$1:$L$750,11,FALSE)</f>
        <v>1</v>
      </c>
      <c r="G153" s="16">
        <f>VLOOKUP($A153, ResearchPaper!$A$1:$L$750,11,FALSE)</f>
        <v>1</v>
      </c>
      <c r="H153" s="16" t="s">
        <v>5053</v>
      </c>
      <c r="I153" s="16">
        <v>2</v>
      </c>
      <c r="J153" s="16">
        <v>3</v>
      </c>
      <c r="K153" s="16">
        <v>1</v>
      </c>
      <c r="L153" s="16">
        <f t="shared" si="85"/>
        <v>1</v>
      </c>
      <c r="M153" s="16" t="s">
        <v>5023</v>
      </c>
      <c r="N153" s="16">
        <f t="shared" si="86"/>
        <v>1</v>
      </c>
      <c r="O153" s="16">
        <v>1</v>
      </c>
      <c r="P153" s="16">
        <v>1</v>
      </c>
      <c r="Q153" s="16">
        <v>0</v>
      </c>
      <c r="R153" s="16" t="e" cm="1">
        <f t="array" aca="1" ref="R153" ca="1">IF(P153&gt;0,INDIRECT(ADDRESS(MOD(ROW(O153)-1,1500)+1,P153,1,1,"rand_B")),IF(ISBLANK(P153),-1,0))</f>
        <v>#VALUE!</v>
      </c>
      <c r="S153" s="16" cm="1">
        <f t="array" aca="1" ref="S153" ca="1">IF(AND(P153=0,O153&gt;0,Q153&gt;0),INDIRECT(ADDRESS(MOD(ROW(O153)-1,1500)+1,Q153,1,1,"rand_B")),IF(ISBLANK(Q153),-1,0))</f>
        <v>0</v>
      </c>
      <c r="T153" s="16">
        <f t="shared" si="87"/>
        <v>1</v>
      </c>
      <c r="U153" s="16">
        <v>1</v>
      </c>
      <c r="V153" s="16">
        <v>1</v>
      </c>
      <c r="W153" s="16" t="s">
        <v>5121</v>
      </c>
      <c r="X153" s="16">
        <f t="shared" si="88"/>
        <v>1</v>
      </c>
      <c r="Y153" s="16">
        <f t="shared" si="89"/>
        <v>1</v>
      </c>
      <c r="Z153" s="16">
        <v>0</v>
      </c>
      <c r="AA153" s="16">
        <v>1</v>
      </c>
      <c r="AB153" s="16" cm="1">
        <f t="array" aca="1" ref="AB153" ca="1">IF(Z153&gt;0,INDIRECT(ADDRESS(MOD(ROW(Y153)-1,1500)+1,Z153,1,1,"rand_C")),IF(ISBLANK(Z153),-1,0))</f>
        <v>0</v>
      </c>
      <c r="AC153" s="16" t="e" cm="1">
        <f t="array" aca="1" ref="AC153" ca="1">IF(AND(Z153=0,Y153&gt;0, AA153&gt;0),INDIRECT(ADDRESS(MOD(ROW(Y153)-1,1500)+1,AA153,1,1,"rand_C")),IF(ISBLANK(AA153),-1,0))</f>
        <v>#VALUE!</v>
      </c>
      <c r="AD153" s="16">
        <f t="shared" si="90"/>
        <v>0</v>
      </c>
      <c r="AE153" s="16">
        <v>1</v>
      </c>
      <c r="AF153" s="16">
        <v>0</v>
      </c>
      <c r="AG153" s="16" t="s">
        <v>5024</v>
      </c>
      <c r="AH153" s="16">
        <f t="shared" si="91"/>
        <v>-1</v>
      </c>
      <c r="AI153" s="16">
        <v>-1</v>
      </c>
      <c r="AJ153" s="16">
        <v>-1</v>
      </c>
      <c r="AK153" s="16">
        <f t="shared" si="131"/>
        <v>-1</v>
      </c>
      <c r="AL153" s="16">
        <v>-1</v>
      </c>
      <c r="AM153" s="16">
        <f t="shared" si="92"/>
        <v>-1</v>
      </c>
      <c r="AN153" s="16">
        <f t="shared" si="93"/>
        <v>1</v>
      </c>
      <c r="AO153" s="16">
        <v>0</v>
      </c>
      <c r="AP153" s="16">
        <v>0</v>
      </c>
      <c r="AQ153" s="16">
        <v>0</v>
      </c>
      <c r="AR153" s="16" t="s">
        <v>5025</v>
      </c>
    </row>
    <row r="154" spans="1:44" x14ac:dyDescent="0.2">
      <c r="A154" s="16" t="s">
        <v>4312</v>
      </c>
      <c r="B154" s="4" t="str">
        <f>VLOOKUP(A154, PaperMeta!A$1:O$750, 6,FALSE)</f>
        <v>I’m up here! Sexual objectification leads to feeling ostracized.</v>
      </c>
      <c r="C154" s="15">
        <f>VLOOKUP(A154, PaperMeta!A$1:O$750, 2,FALSE)</f>
        <v>1</v>
      </c>
      <c r="D154" s="16" t="s">
        <v>5126</v>
      </c>
      <c r="E154" s="20" t="s">
        <v>5124</v>
      </c>
      <c r="F154" s="16">
        <f>VLOOKUP($A154, ResearchPaper!$A$1:$L$750,11,FALSE)</f>
        <v>1</v>
      </c>
      <c r="G154" s="16">
        <f>VLOOKUP($A154, ResearchPaper!$A$1:$L$750,11,FALSE)</f>
        <v>1</v>
      </c>
      <c r="H154" s="16" t="s">
        <v>5053</v>
      </c>
      <c r="I154" s="16">
        <v>2</v>
      </c>
      <c r="J154" s="16">
        <v>3</v>
      </c>
      <c r="K154" s="16">
        <v>1</v>
      </c>
      <c r="L154" s="16">
        <f t="shared" si="85"/>
        <v>1</v>
      </c>
      <c r="M154" s="16" t="s">
        <v>5023</v>
      </c>
      <c r="N154" s="16">
        <f t="shared" si="86"/>
        <v>1</v>
      </c>
      <c r="O154" s="16">
        <v>1</v>
      </c>
      <c r="P154" s="16">
        <v>1</v>
      </c>
      <c r="Q154" s="16">
        <v>0</v>
      </c>
      <c r="R154" s="16" t="e" cm="1">
        <f t="array" aca="1" ref="R154" ca="1">IF(P154&gt;0,INDIRECT(ADDRESS(MOD(ROW(O154)-1,1500)+1,P154,1,1,"rand_B")),IF(ISBLANK(P154),-1,0))</f>
        <v>#VALUE!</v>
      </c>
      <c r="S154" s="16" cm="1">
        <f t="array" aca="1" ref="S154" ca="1">IF(AND(P154=0,O154&gt;0,Q154&gt;0),INDIRECT(ADDRESS(MOD(ROW(O154)-1,1500)+1,Q154,1,1,"rand_B")),IF(ISBLANK(Q154),-1,0))</f>
        <v>0</v>
      </c>
      <c r="T154" s="16">
        <f t="shared" si="87"/>
        <v>1</v>
      </c>
      <c r="U154" s="16">
        <v>1</v>
      </c>
      <c r="V154" s="16">
        <v>1</v>
      </c>
      <c r="W154" s="16" t="s">
        <v>5121</v>
      </c>
      <c r="X154" s="16">
        <f t="shared" si="88"/>
        <v>1</v>
      </c>
      <c r="Y154" s="16">
        <f t="shared" si="89"/>
        <v>1</v>
      </c>
      <c r="Z154" s="16">
        <v>0</v>
      </c>
      <c r="AA154" s="16">
        <v>1</v>
      </c>
      <c r="AB154" s="16" cm="1">
        <f t="array" aca="1" ref="AB154" ca="1">IF(Z154&gt;0,INDIRECT(ADDRESS(MOD(ROW(Y154)-1,1500)+1,Z154,1,1,"rand_C")),IF(ISBLANK(Z154),-1,0))</f>
        <v>0</v>
      </c>
      <c r="AC154" s="16" t="e" cm="1">
        <f t="array" aca="1" ref="AC154" ca="1">IF(AND(Z154=0,Y154&gt;0, AA154&gt;0),INDIRECT(ADDRESS(MOD(ROW(Y154)-1,1500)+1,AA154,1,1,"rand_C")),IF(ISBLANK(AA154),-1,0))</f>
        <v>#VALUE!</v>
      </c>
      <c r="AD154" s="16">
        <f t="shared" si="90"/>
        <v>0</v>
      </c>
      <c r="AE154" s="16">
        <v>1</v>
      </c>
      <c r="AF154" s="16">
        <v>0</v>
      </c>
      <c r="AG154" s="16" t="s">
        <v>5024</v>
      </c>
      <c r="AH154" s="16">
        <f t="shared" si="91"/>
        <v>-1</v>
      </c>
      <c r="AI154" s="16">
        <v>-1</v>
      </c>
      <c r="AJ154" s="16">
        <v>-1</v>
      </c>
      <c r="AK154" s="16">
        <f t="shared" si="131"/>
        <v>-1</v>
      </c>
      <c r="AL154" s="16">
        <v>-1</v>
      </c>
      <c r="AM154" s="16">
        <f t="shared" si="92"/>
        <v>-1</v>
      </c>
      <c r="AN154" s="16">
        <f t="shared" si="93"/>
        <v>1</v>
      </c>
      <c r="AO154" s="16">
        <v>0</v>
      </c>
      <c r="AP154" s="16">
        <v>0</v>
      </c>
      <c r="AQ154" s="16">
        <v>0</v>
      </c>
      <c r="AR154" s="16" t="s">
        <v>5025</v>
      </c>
    </row>
    <row r="155" spans="1:44" x14ac:dyDescent="0.2">
      <c r="A155" s="16" t="s">
        <v>4312</v>
      </c>
      <c r="B155" s="4" t="str">
        <f>VLOOKUP(A155, PaperMeta!A$1:O$750, 6,FALSE)</f>
        <v>I’m up here! Sexual objectification leads to feeling ostracized.</v>
      </c>
      <c r="C155" s="15">
        <f>VLOOKUP(A155, PaperMeta!A$1:O$750, 2,FALSE)</f>
        <v>1</v>
      </c>
      <c r="D155" s="16" t="s">
        <v>5126</v>
      </c>
      <c r="E155" s="20" t="s">
        <v>5125</v>
      </c>
      <c r="F155" s="16">
        <f>VLOOKUP($A155, ResearchPaper!$A$1:$L$750,11,FALSE)</f>
        <v>1</v>
      </c>
      <c r="G155" s="16">
        <f>VLOOKUP($A155, ResearchPaper!$A$1:$L$750,11,FALSE)</f>
        <v>1</v>
      </c>
      <c r="H155" s="16" t="s">
        <v>5053</v>
      </c>
      <c r="I155" s="16">
        <v>2</v>
      </c>
      <c r="J155" s="16">
        <v>3</v>
      </c>
      <c r="K155" s="16">
        <v>1</v>
      </c>
      <c r="L155" s="16">
        <f t="shared" si="85"/>
        <v>1</v>
      </c>
      <c r="M155" s="16" t="s">
        <v>5023</v>
      </c>
      <c r="N155" s="16">
        <f t="shared" si="86"/>
        <v>1</v>
      </c>
      <c r="O155" s="16">
        <v>1</v>
      </c>
      <c r="P155" s="16">
        <v>1</v>
      </c>
      <c r="Q155" s="16">
        <v>0</v>
      </c>
      <c r="R155" s="16" t="e" cm="1">
        <f t="array" aca="1" ref="R155" ca="1">IF(P155&gt;0,INDIRECT(ADDRESS(MOD(ROW(O155)-1,1500)+1,P155,1,1,"rand_B")),IF(ISBLANK(P155),-1,0))</f>
        <v>#VALUE!</v>
      </c>
      <c r="S155" s="16" cm="1">
        <f t="array" aca="1" ref="S155" ca="1">IF(AND(P155=0,O155&gt;0,Q155&gt;0),INDIRECT(ADDRESS(MOD(ROW(O155)-1,1500)+1,Q155,1,1,"rand_B")),IF(ISBLANK(Q155),-1,0))</f>
        <v>0</v>
      </c>
      <c r="T155" s="16">
        <f t="shared" si="87"/>
        <v>1</v>
      </c>
      <c r="U155" s="16">
        <v>1</v>
      </c>
      <c r="V155" s="16">
        <v>1</v>
      </c>
      <c r="W155" s="16" t="s">
        <v>5121</v>
      </c>
      <c r="X155" s="16">
        <f t="shared" si="88"/>
        <v>1</v>
      </c>
      <c r="Y155" s="16">
        <f t="shared" si="89"/>
        <v>1</v>
      </c>
      <c r="Z155" s="16">
        <v>0</v>
      </c>
      <c r="AA155" s="16">
        <v>1</v>
      </c>
      <c r="AB155" s="16" cm="1">
        <f t="array" aca="1" ref="AB155" ca="1">IF(Z155&gt;0,INDIRECT(ADDRESS(MOD(ROW(Y155)-1,1500)+1,Z155,1,1,"rand_C")),IF(ISBLANK(Z155),-1,0))</f>
        <v>0</v>
      </c>
      <c r="AC155" s="16" t="e" cm="1">
        <f t="array" aca="1" ref="AC155" ca="1">IF(AND(Z155=0,Y155&gt;0, AA155&gt;0),INDIRECT(ADDRESS(MOD(ROW(Y155)-1,1500)+1,AA155,1,1,"rand_C")),IF(ISBLANK(AA155),-1,0))</f>
        <v>#VALUE!</v>
      </c>
      <c r="AD155" s="16">
        <f t="shared" si="90"/>
        <v>0</v>
      </c>
      <c r="AE155" s="16">
        <v>1</v>
      </c>
      <c r="AF155" s="16">
        <v>0</v>
      </c>
      <c r="AG155" s="16" t="s">
        <v>5024</v>
      </c>
      <c r="AH155" s="16">
        <f t="shared" si="91"/>
        <v>-1</v>
      </c>
      <c r="AI155" s="16">
        <v>-1</v>
      </c>
      <c r="AJ155" s="16">
        <v>-1</v>
      </c>
      <c r="AK155" s="16">
        <f t="shared" si="131"/>
        <v>-1</v>
      </c>
      <c r="AL155" s="16">
        <v>-1</v>
      </c>
      <c r="AM155" s="16">
        <f t="shared" si="92"/>
        <v>-1</v>
      </c>
      <c r="AN155" s="16">
        <f t="shared" si="93"/>
        <v>1</v>
      </c>
      <c r="AO155" s="16">
        <v>0</v>
      </c>
      <c r="AP155" s="16">
        <v>0</v>
      </c>
      <c r="AQ155" s="16">
        <v>0</v>
      </c>
      <c r="AR155" s="16" t="s">
        <v>5025</v>
      </c>
    </row>
    <row r="156" spans="1:44" x14ac:dyDescent="0.2">
      <c r="A156" s="16" t="s">
        <v>4312</v>
      </c>
      <c r="B156" s="4" t="str">
        <f>VLOOKUP(A156, PaperMeta!A$1:O$750, 6,FALSE)</f>
        <v>I’m up here! Sexual objectification leads to feeling ostracized.</v>
      </c>
      <c r="C156" s="15">
        <f>VLOOKUP(A156, PaperMeta!A$1:O$750, 2,FALSE)</f>
        <v>1</v>
      </c>
      <c r="D156" s="16" t="s">
        <v>5127</v>
      </c>
      <c r="E156" s="20" t="s">
        <v>5119</v>
      </c>
      <c r="F156" s="16">
        <f>VLOOKUP($A156, ResearchPaper!$A$1:$L$750,11,FALSE)</f>
        <v>1</v>
      </c>
      <c r="G156" s="16">
        <f>VLOOKUP($A156, ResearchPaper!$A$1:$L$750,11,FALSE)</f>
        <v>1</v>
      </c>
      <c r="H156" s="16" t="s">
        <v>5128</v>
      </c>
      <c r="I156" s="16">
        <v>2</v>
      </c>
      <c r="J156" s="16">
        <v>3</v>
      </c>
      <c r="K156" s="16">
        <v>1</v>
      </c>
      <c r="L156" s="16">
        <f t="shared" si="85"/>
        <v>1</v>
      </c>
      <c r="M156" s="16" t="s">
        <v>5023</v>
      </c>
      <c r="N156" s="16">
        <f t="shared" si="86"/>
        <v>1</v>
      </c>
      <c r="O156" s="16">
        <v>2</v>
      </c>
      <c r="P156" s="16">
        <v>1</v>
      </c>
      <c r="Q156" s="16">
        <v>0</v>
      </c>
      <c r="R156" s="16" t="e" cm="1">
        <f t="array" aca="1" ref="R156" ca="1">IF(P156&gt;0,INDIRECT(ADDRESS(MOD(ROW(O156)-1,1500)+1,P156,1,1,"rand_B")),IF(ISBLANK(P156),-1,0))</f>
        <v>#VALUE!</v>
      </c>
      <c r="S156" s="16" cm="1">
        <f t="array" aca="1" ref="S156" ca="1">IF(AND(P156=0,O156&gt;0,Q156&gt;0),INDIRECT(ADDRESS(MOD(ROW(O156)-1,1500)+1,Q156,1,1,"rand_B")),IF(ISBLANK(Q156),-1,0))</f>
        <v>0</v>
      </c>
      <c r="T156" s="16">
        <f t="shared" si="87"/>
        <v>1</v>
      </c>
      <c r="U156" s="16">
        <v>1</v>
      </c>
      <c r="V156" s="16">
        <v>1</v>
      </c>
      <c r="W156" s="16" t="s">
        <v>5121</v>
      </c>
      <c r="X156" s="16">
        <f t="shared" si="88"/>
        <v>1</v>
      </c>
      <c r="Y156" s="16">
        <f t="shared" si="89"/>
        <v>1</v>
      </c>
      <c r="Z156" s="16">
        <v>0</v>
      </c>
      <c r="AA156" s="16">
        <v>1</v>
      </c>
      <c r="AB156" s="16" cm="1">
        <f t="array" aca="1" ref="AB156" ca="1">IF(Z156&gt;0,INDIRECT(ADDRESS(MOD(ROW(Y156)-1,1500)+1,Z156,1,1,"rand_C")),IF(ISBLANK(Z156),-1,0))</f>
        <v>0</v>
      </c>
      <c r="AC156" s="16" t="e" cm="1">
        <f t="array" aca="1" ref="AC156" ca="1">IF(AND(Z156=0,Y156&gt;0, AA156&gt;0),INDIRECT(ADDRESS(MOD(ROW(Y156)-1,1500)+1,AA156,1,1,"rand_C")),IF(ISBLANK(AA156),-1,0))</f>
        <v>#VALUE!</v>
      </c>
      <c r="AD156" s="16">
        <f t="shared" si="90"/>
        <v>0</v>
      </c>
      <c r="AE156" s="16">
        <v>1</v>
      </c>
      <c r="AF156" s="16">
        <v>0</v>
      </c>
      <c r="AG156" s="16" t="s">
        <v>5024</v>
      </c>
      <c r="AH156" s="16">
        <f t="shared" ref="AH156:AH161" si="132">IF(AD156=1,AF156,-1)</f>
        <v>-1</v>
      </c>
      <c r="AI156" s="16">
        <v>-1</v>
      </c>
      <c r="AJ156" s="16">
        <v>-1</v>
      </c>
      <c r="AK156" s="16">
        <f t="shared" si="95"/>
        <v>-1</v>
      </c>
      <c r="AL156" s="16">
        <v>-1</v>
      </c>
      <c r="AM156" s="16">
        <f t="shared" si="92"/>
        <v>-1</v>
      </c>
      <c r="AN156" s="16">
        <f t="shared" si="93"/>
        <v>1</v>
      </c>
      <c r="AO156" s="16">
        <v>0</v>
      </c>
      <c r="AP156" s="16">
        <v>0</v>
      </c>
      <c r="AQ156" s="16">
        <v>0</v>
      </c>
      <c r="AR156" s="16" t="s">
        <v>5025</v>
      </c>
    </row>
    <row r="157" spans="1:44" x14ac:dyDescent="0.2">
      <c r="A157" s="16" t="s">
        <v>4312</v>
      </c>
      <c r="B157" s="4" t="str">
        <f>VLOOKUP(A157, PaperMeta!A$1:O$750, 6,FALSE)</f>
        <v>I’m up here! Sexual objectification leads to feeling ostracized.</v>
      </c>
      <c r="C157" s="15">
        <f>VLOOKUP(A157, PaperMeta!A$1:O$750, 2,FALSE)</f>
        <v>1</v>
      </c>
      <c r="D157" s="16" t="s">
        <v>5127</v>
      </c>
      <c r="E157" s="20" t="s">
        <v>5120</v>
      </c>
      <c r="F157" s="16">
        <f>VLOOKUP($A157, ResearchPaper!$A$1:$L$750,11,FALSE)</f>
        <v>1</v>
      </c>
      <c r="G157" s="16">
        <f>VLOOKUP($A157, ResearchPaper!$A$1:$L$750,11,FALSE)</f>
        <v>1</v>
      </c>
      <c r="H157" s="16" t="s">
        <v>5128</v>
      </c>
      <c r="I157" s="16">
        <v>2</v>
      </c>
      <c r="J157" s="16">
        <v>3</v>
      </c>
      <c r="K157" s="16">
        <v>1</v>
      </c>
      <c r="L157" s="16">
        <f t="shared" si="85"/>
        <v>1</v>
      </c>
      <c r="M157" s="16" t="s">
        <v>5023</v>
      </c>
      <c r="N157" s="16">
        <f t="shared" si="86"/>
        <v>1</v>
      </c>
      <c r="O157" s="16">
        <v>2</v>
      </c>
      <c r="P157" s="16">
        <v>1</v>
      </c>
      <c r="Q157" s="16">
        <v>0</v>
      </c>
      <c r="R157" s="16" t="e" cm="1">
        <f t="array" aca="1" ref="R157" ca="1">IF(P157&gt;0,INDIRECT(ADDRESS(MOD(ROW(O157)-1,1500)+1,P157,1,1,"rand_B")),IF(ISBLANK(P157),-1,0))</f>
        <v>#VALUE!</v>
      </c>
      <c r="S157" s="16" cm="1">
        <f t="array" aca="1" ref="S157" ca="1">IF(AND(P157=0,O157&gt;0,Q157&gt;0),INDIRECT(ADDRESS(MOD(ROW(O157)-1,1500)+1,Q157,1,1,"rand_B")),IF(ISBLANK(Q157),-1,0))</f>
        <v>0</v>
      </c>
      <c r="T157" s="16">
        <f t="shared" si="87"/>
        <v>1</v>
      </c>
      <c r="U157" s="16">
        <v>1</v>
      </c>
      <c r="V157" s="16">
        <v>1</v>
      </c>
      <c r="W157" s="16" t="s">
        <v>5121</v>
      </c>
      <c r="X157" s="16">
        <f t="shared" si="88"/>
        <v>1</v>
      </c>
      <c r="Y157" s="16">
        <f t="shared" si="89"/>
        <v>1</v>
      </c>
      <c r="Z157" s="16">
        <v>0</v>
      </c>
      <c r="AA157" s="16">
        <v>1</v>
      </c>
      <c r="AB157" s="16" cm="1">
        <f t="array" aca="1" ref="AB157" ca="1">IF(Z157&gt;0,INDIRECT(ADDRESS(MOD(ROW(Y157)-1,1500)+1,Z157,1,1,"rand_C")),IF(ISBLANK(Z157),-1,0))</f>
        <v>0</v>
      </c>
      <c r="AC157" s="16" t="e" cm="1">
        <f t="array" aca="1" ref="AC157" ca="1">IF(AND(Z157=0,Y157&gt;0, AA157&gt;0),INDIRECT(ADDRESS(MOD(ROW(Y157)-1,1500)+1,AA157,1,1,"rand_C")),IF(ISBLANK(AA157),-1,0))</f>
        <v>#VALUE!</v>
      </c>
      <c r="AD157" s="16">
        <f t="shared" si="90"/>
        <v>0</v>
      </c>
      <c r="AE157" s="16">
        <v>1</v>
      </c>
      <c r="AF157" s="16">
        <v>0</v>
      </c>
      <c r="AG157" s="16" t="s">
        <v>5024</v>
      </c>
      <c r="AH157" s="16">
        <f t="shared" si="132"/>
        <v>-1</v>
      </c>
      <c r="AI157" s="16">
        <v>-1</v>
      </c>
      <c r="AJ157" s="16">
        <v>-1</v>
      </c>
      <c r="AK157" s="16">
        <f t="shared" si="95"/>
        <v>-1</v>
      </c>
      <c r="AL157" s="16">
        <v>-1</v>
      </c>
      <c r="AM157" s="16">
        <f t="shared" si="92"/>
        <v>-1</v>
      </c>
      <c r="AN157" s="16">
        <f t="shared" si="93"/>
        <v>1</v>
      </c>
      <c r="AO157" s="16">
        <v>0</v>
      </c>
      <c r="AP157" s="16">
        <v>0</v>
      </c>
      <c r="AQ157" s="16">
        <v>0</v>
      </c>
      <c r="AR157" s="16" t="s">
        <v>5025</v>
      </c>
    </row>
    <row r="158" spans="1:44" x14ac:dyDescent="0.2">
      <c r="A158" s="16" t="s">
        <v>4312</v>
      </c>
      <c r="B158" s="4" t="str">
        <f>VLOOKUP(A158, PaperMeta!A$1:O$750, 6,FALSE)</f>
        <v>I’m up here! Sexual objectification leads to feeling ostracized.</v>
      </c>
      <c r="C158" s="15">
        <f>VLOOKUP(A158, PaperMeta!A$1:O$750, 2,FALSE)</f>
        <v>1</v>
      </c>
      <c r="D158" s="16" t="s">
        <v>5127</v>
      </c>
      <c r="E158" s="20" t="s">
        <v>5122</v>
      </c>
      <c r="F158" s="16">
        <f>VLOOKUP($A158, ResearchPaper!$A$1:$L$750,11,FALSE)</f>
        <v>1</v>
      </c>
      <c r="G158" s="16">
        <f>VLOOKUP($A158, ResearchPaper!$A$1:$L$750,11,FALSE)</f>
        <v>1</v>
      </c>
      <c r="H158" s="16" t="s">
        <v>5128</v>
      </c>
      <c r="I158" s="16">
        <v>2</v>
      </c>
      <c r="J158" s="16">
        <v>3</v>
      </c>
      <c r="K158" s="16">
        <v>1</v>
      </c>
      <c r="L158" s="16">
        <f t="shared" si="85"/>
        <v>1</v>
      </c>
      <c r="M158" s="16" t="s">
        <v>5023</v>
      </c>
      <c r="N158" s="16">
        <f t="shared" si="86"/>
        <v>1</v>
      </c>
      <c r="O158" s="16">
        <v>2</v>
      </c>
      <c r="P158" s="16">
        <v>1</v>
      </c>
      <c r="Q158" s="16">
        <v>0</v>
      </c>
      <c r="R158" s="16" t="e" cm="1">
        <f t="array" aca="1" ref="R158" ca="1">IF(P158&gt;0,INDIRECT(ADDRESS(MOD(ROW(O158)-1,1500)+1,P158,1,1,"rand_B")),IF(ISBLANK(P158),-1,0))</f>
        <v>#VALUE!</v>
      </c>
      <c r="S158" s="16" cm="1">
        <f t="array" aca="1" ref="S158" ca="1">IF(AND(P158=0,O158&gt;0,Q158&gt;0),INDIRECT(ADDRESS(MOD(ROW(O158)-1,1500)+1,Q158,1,1,"rand_B")),IF(ISBLANK(Q158),-1,0))</f>
        <v>0</v>
      </c>
      <c r="T158" s="16">
        <f t="shared" si="87"/>
        <v>1</v>
      </c>
      <c r="U158" s="16">
        <v>1</v>
      </c>
      <c r="V158" s="16">
        <v>1</v>
      </c>
      <c r="W158" s="16" t="s">
        <v>5121</v>
      </c>
      <c r="X158" s="16">
        <f t="shared" si="88"/>
        <v>1</v>
      </c>
      <c r="Y158" s="16">
        <f t="shared" si="89"/>
        <v>1</v>
      </c>
      <c r="Z158" s="16">
        <v>0</v>
      </c>
      <c r="AA158" s="16">
        <v>1</v>
      </c>
      <c r="AB158" s="16" cm="1">
        <f t="array" aca="1" ref="AB158" ca="1">IF(Z158&gt;0,INDIRECT(ADDRESS(MOD(ROW(Y158)-1,1500)+1,Z158,1,1,"rand_C")),IF(ISBLANK(Z158),-1,0))</f>
        <v>0</v>
      </c>
      <c r="AC158" s="16" t="e" cm="1">
        <f t="array" aca="1" ref="AC158" ca="1">IF(AND(Z158=0,Y158&gt;0, AA158&gt;0),INDIRECT(ADDRESS(MOD(ROW(Y158)-1,1500)+1,AA158,1,1,"rand_C")),IF(ISBLANK(AA158),-1,0))</f>
        <v>#VALUE!</v>
      </c>
      <c r="AD158" s="16">
        <f t="shared" si="90"/>
        <v>0</v>
      </c>
      <c r="AE158" s="16">
        <v>1</v>
      </c>
      <c r="AF158" s="16">
        <v>0</v>
      </c>
      <c r="AG158" s="16" t="s">
        <v>5024</v>
      </c>
      <c r="AH158" s="16">
        <f t="shared" si="132"/>
        <v>-1</v>
      </c>
      <c r="AI158" s="16">
        <v>-1</v>
      </c>
      <c r="AJ158" s="16">
        <v>-1</v>
      </c>
      <c r="AK158" s="16">
        <f t="shared" si="95"/>
        <v>-1</v>
      </c>
      <c r="AL158" s="16">
        <v>-1</v>
      </c>
      <c r="AM158" s="16">
        <f t="shared" si="92"/>
        <v>-1</v>
      </c>
      <c r="AN158" s="16">
        <f t="shared" si="93"/>
        <v>1</v>
      </c>
      <c r="AO158" s="16">
        <v>0</v>
      </c>
      <c r="AP158" s="16">
        <v>0</v>
      </c>
      <c r="AQ158" s="16">
        <v>0</v>
      </c>
      <c r="AR158" s="16" t="s">
        <v>5025</v>
      </c>
    </row>
    <row r="159" spans="1:44" x14ac:dyDescent="0.2">
      <c r="A159" s="16" t="s">
        <v>4312</v>
      </c>
      <c r="B159" s="4" t="str">
        <f>VLOOKUP(A159, PaperMeta!A$1:O$750, 6,FALSE)</f>
        <v>I’m up here! Sexual objectification leads to feeling ostracized.</v>
      </c>
      <c r="C159" s="15">
        <f>VLOOKUP(A159, PaperMeta!A$1:O$750, 2,FALSE)</f>
        <v>1</v>
      </c>
      <c r="D159" s="16" t="s">
        <v>5127</v>
      </c>
      <c r="E159" s="20" t="s">
        <v>5123</v>
      </c>
      <c r="F159" s="16">
        <f>VLOOKUP($A159, ResearchPaper!$A$1:$L$750,11,FALSE)</f>
        <v>1</v>
      </c>
      <c r="G159" s="16">
        <f>VLOOKUP($A159, ResearchPaper!$A$1:$L$750,11,FALSE)</f>
        <v>1</v>
      </c>
      <c r="H159" s="16" t="s">
        <v>5128</v>
      </c>
      <c r="I159" s="16">
        <v>2</v>
      </c>
      <c r="J159" s="16">
        <v>3</v>
      </c>
      <c r="K159" s="16">
        <v>1</v>
      </c>
      <c r="L159" s="16">
        <f t="shared" si="85"/>
        <v>1</v>
      </c>
      <c r="M159" s="16" t="s">
        <v>5023</v>
      </c>
      <c r="N159" s="16">
        <f t="shared" si="86"/>
        <v>1</v>
      </c>
      <c r="O159" s="16">
        <v>2</v>
      </c>
      <c r="P159" s="16">
        <v>1</v>
      </c>
      <c r="Q159" s="16">
        <v>0</v>
      </c>
      <c r="R159" s="16" t="e" cm="1">
        <f t="array" aca="1" ref="R159" ca="1">IF(P159&gt;0,INDIRECT(ADDRESS(MOD(ROW(O159)-1,1500)+1,P159,1,1,"rand_B")),IF(ISBLANK(P159),-1,0))</f>
        <v>#VALUE!</v>
      </c>
      <c r="S159" s="16" cm="1">
        <f t="array" aca="1" ref="S159" ca="1">IF(AND(P159=0,O159&gt;0,Q159&gt;0),INDIRECT(ADDRESS(MOD(ROW(O159)-1,1500)+1,Q159,1,1,"rand_B")),IF(ISBLANK(Q159),-1,0))</f>
        <v>0</v>
      </c>
      <c r="T159" s="16">
        <f t="shared" si="87"/>
        <v>1</v>
      </c>
      <c r="U159" s="16">
        <v>1</v>
      </c>
      <c r="V159" s="16">
        <v>1</v>
      </c>
      <c r="W159" s="16" t="s">
        <v>5121</v>
      </c>
      <c r="X159" s="16">
        <f t="shared" si="88"/>
        <v>1</v>
      </c>
      <c r="Y159" s="16">
        <f t="shared" si="89"/>
        <v>1</v>
      </c>
      <c r="Z159" s="16">
        <v>0</v>
      </c>
      <c r="AA159" s="16">
        <v>1</v>
      </c>
      <c r="AB159" s="16" cm="1">
        <f t="array" aca="1" ref="AB159" ca="1">IF(Z159&gt;0,INDIRECT(ADDRESS(MOD(ROW(Y159)-1,1500)+1,Z159,1,1,"rand_C")),IF(ISBLANK(Z159),-1,0))</f>
        <v>0</v>
      </c>
      <c r="AC159" s="16" t="e" cm="1">
        <f t="array" aca="1" ref="AC159" ca="1">IF(AND(Z159=0,Y159&gt;0, AA159&gt;0),INDIRECT(ADDRESS(MOD(ROW(Y159)-1,1500)+1,AA159,1,1,"rand_C")),IF(ISBLANK(AA159),-1,0))</f>
        <v>#VALUE!</v>
      </c>
      <c r="AD159" s="16">
        <f t="shared" si="90"/>
        <v>0</v>
      </c>
      <c r="AE159" s="16">
        <v>1</v>
      </c>
      <c r="AF159" s="16">
        <v>0</v>
      </c>
      <c r="AG159" s="16" t="s">
        <v>5024</v>
      </c>
      <c r="AH159" s="16">
        <f t="shared" si="132"/>
        <v>-1</v>
      </c>
      <c r="AI159" s="16">
        <v>-1</v>
      </c>
      <c r="AJ159" s="16">
        <v>-1</v>
      </c>
      <c r="AK159" s="16">
        <f t="shared" si="95"/>
        <v>-1</v>
      </c>
      <c r="AL159" s="16">
        <v>-1</v>
      </c>
      <c r="AM159" s="16">
        <f t="shared" si="92"/>
        <v>-1</v>
      </c>
      <c r="AN159" s="16">
        <f t="shared" si="93"/>
        <v>1</v>
      </c>
      <c r="AO159" s="16">
        <v>0</v>
      </c>
      <c r="AP159" s="16">
        <v>0</v>
      </c>
      <c r="AQ159" s="16">
        <v>0</v>
      </c>
      <c r="AR159" s="16" t="s">
        <v>5025</v>
      </c>
    </row>
    <row r="160" spans="1:44" x14ac:dyDescent="0.2">
      <c r="A160" s="16" t="s">
        <v>4312</v>
      </c>
      <c r="B160" s="4" t="str">
        <f>VLOOKUP(A160, PaperMeta!A$1:O$750, 6,FALSE)</f>
        <v>I’m up here! Sexual objectification leads to feeling ostracized.</v>
      </c>
      <c r="C160" s="15">
        <f>VLOOKUP(A160, PaperMeta!A$1:O$750, 2,FALSE)</f>
        <v>1</v>
      </c>
      <c r="D160" s="16" t="s">
        <v>5127</v>
      </c>
      <c r="E160" s="20" t="s">
        <v>5124</v>
      </c>
      <c r="F160" s="16">
        <f>VLOOKUP($A160, ResearchPaper!$A$1:$L$750,11,FALSE)</f>
        <v>1</v>
      </c>
      <c r="G160" s="16">
        <f>VLOOKUP($A160, ResearchPaper!$A$1:$L$750,11,FALSE)</f>
        <v>1</v>
      </c>
      <c r="H160" s="16" t="s">
        <v>5128</v>
      </c>
      <c r="I160" s="16">
        <v>2</v>
      </c>
      <c r="J160" s="16">
        <v>3</v>
      </c>
      <c r="K160" s="16">
        <v>1</v>
      </c>
      <c r="L160" s="16">
        <f t="shared" si="85"/>
        <v>1</v>
      </c>
      <c r="M160" s="16" t="s">
        <v>5023</v>
      </c>
      <c r="N160" s="16">
        <f t="shared" si="86"/>
        <v>1</v>
      </c>
      <c r="O160" s="16">
        <v>2</v>
      </c>
      <c r="P160" s="16">
        <v>1</v>
      </c>
      <c r="Q160" s="16">
        <v>0</v>
      </c>
      <c r="R160" s="16" t="e" cm="1">
        <f t="array" aca="1" ref="R160" ca="1">IF(P160&gt;0,INDIRECT(ADDRESS(MOD(ROW(O160)-1,1500)+1,P160,1,1,"rand_B")),IF(ISBLANK(P160),-1,0))</f>
        <v>#VALUE!</v>
      </c>
      <c r="S160" s="16" cm="1">
        <f t="array" aca="1" ref="S160" ca="1">IF(AND(P160=0,O160&gt;0,Q160&gt;0),INDIRECT(ADDRESS(MOD(ROW(O160)-1,1500)+1,Q160,1,1,"rand_B")),IF(ISBLANK(Q160),-1,0))</f>
        <v>0</v>
      </c>
      <c r="T160" s="16">
        <f t="shared" si="87"/>
        <v>1</v>
      </c>
      <c r="U160" s="16">
        <v>1</v>
      </c>
      <c r="V160" s="16">
        <v>1</v>
      </c>
      <c r="W160" s="16" t="s">
        <v>5121</v>
      </c>
      <c r="X160" s="16">
        <f t="shared" si="88"/>
        <v>1</v>
      </c>
      <c r="Y160" s="16">
        <f t="shared" si="89"/>
        <v>1</v>
      </c>
      <c r="Z160" s="16">
        <v>0</v>
      </c>
      <c r="AA160" s="16">
        <v>1</v>
      </c>
      <c r="AB160" s="16" cm="1">
        <f t="array" aca="1" ref="AB160" ca="1">IF(Z160&gt;0,INDIRECT(ADDRESS(MOD(ROW(Y160)-1,1500)+1,Z160,1,1,"rand_C")),IF(ISBLANK(Z160),-1,0))</f>
        <v>0</v>
      </c>
      <c r="AC160" s="16" t="e" cm="1">
        <f t="array" aca="1" ref="AC160" ca="1">IF(AND(Z160=0,Y160&gt;0, AA160&gt;0),INDIRECT(ADDRESS(MOD(ROW(Y160)-1,1500)+1,AA160,1,1,"rand_C")),IF(ISBLANK(AA160),-1,0))</f>
        <v>#VALUE!</v>
      </c>
      <c r="AD160" s="16">
        <f t="shared" si="90"/>
        <v>0</v>
      </c>
      <c r="AE160" s="16">
        <v>1</v>
      </c>
      <c r="AF160" s="16">
        <v>0</v>
      </c>
      <c r="AG160" s="16" t="s">
        <v>5024</v>
      </c>
      <c r="AH160" s="16">
        <f t="shared" si="132"/>
        <v>-1</v>
      </c>
      <c r="AI160" s="16">
        <v>-1</v>
      </c>
      <c r="AJ160" s="16">
        <v>-1</v>
      </c>
      <c r="AK160" s="16">
        <f t="shared" si="95"/>
        <v>-1</v>
      </c>
      <c r="AL160" s="16">
        <v>-1</v>
      </c>
      <c r="AM160" s="16">
        <f t="shared" si="92"/>
        <v>-1</v>
      </c>
      <c r="AN160" s="16">
        <f t="shared" si="93"/>
        <v>1</v>
      </c>
      <c r="AO160" s="16">
        <v>0</v>
      </c>
      <c r="AP160" s="16">
        <v>0</v>
      </c>
      <c r="AQ160" s="16">
        <v>0</v>
      </c>
      <c r="AR160" s="16" t="s">
        <v>5025</v>
      </c>
    </row>
    <row r="161" spans="1:44" x14ac:dyDescent="0.2">
      <c r="A161" s="16" t="s">
        <v>4312</v>
      </c>
      <c r="B161" s="4" t="str">
        <f>VLOOKUP(A161, PaperMeta!A$1:O$750, 6,FALSE)</f>
        <v>I’m up here! Sexual objectification leads to feeling ostracized.</v>
      </c>
      <c r="C161" s="15">
        <f>VLOOKUP(A161, PaperMeta!A$1:O$750, 2,FALSE)</f>
        <v>1</v>
      </c>
      <c r="D161" s="16" t="s">
        <v>5127</v>
      </c>
      <c r="E161" s="20" t="s">
        <v>5125</v>
      </c>
      <c r="F161" s="16">
        <f>VLOOKUP($A161, ResearchPaper!$A$1:$L$750,11,FALSE)</f>
        <v>1</v>
      </c>
      <c r="G161" s="16">
        <f>VLOOKUP($A161, ResearchPaper!$A$1:$L$750,11,FALSE)</f>
        <v>1</v>
      </c>
      <c r="H161" s="16" t="s">
        <v>5128</v>
      </c>
      <c r="I161" s="16">
        <v>2</v>
      </c>
      <c r="J161" s="16">
        <v>3</v>
      </c>
      <c r="K161" s="16">
        <v>1</v>
      </c>
      <c r="L161" s="16">
        <f t="shared" si="85"/>
        <v>1</v>
      </c>
      <c r="M161" s="16" t="s">
        <v>5023</v>
      </c>
      <c r="N161" s="16">
        <f t="shared" si="86"/>
        <v>1</v>
      </c>
      <c r="O161" s="16">
        <v>2</v>
      </c>
      <c r="P161" s="16">
        <v>1</v>
      </c>
      <c r="Q161" s="16">
        <v>0</v>
      </c>
      <c r="R161" s="16" t="e" cm="1">
        <f t="array" aca="1" ref="R161" ca="1">IF(P161&gt;0,INDIRECT(ADDRESS(MOD(ROW(O161)-1,1500)+1,P161,1,1,"rand_B")),IF(ISBLANK(P161),-1,0))</f>
        <v>#VALUE!</v>
      </c>
      <c r="S161" s="16" cm="1">
        <f t="array" aca="1" ref="S161" ca="1">IF(AND(P161=0,O161&gt;0,Q161&gt;0),INDIRECT(ADDRESS(MOD(ROW(O161)-1,1500)+1,Q161,1,1,"rand_B")),IF(ISBLANK(Q161),-1,0))</f>
        <v>0</v>
      </c>
      <c r="T161" s="16">
        <f t="shared" si="87"/>
        <v>1</v>
      </c>
      <c r="U161" s="16">
        <v>1</v>
      </c>
      <c r="V161" s="16">
        <v>1</v>
      </c>
      <c r="W161" s="16" t="s">
        <v>5121</v>
      </c>
      <c r="X161" s="16">
        <f t="shared" si="88"/>
        <v>1</v>
      </c>
      <c r="Y161" s="16">
        <f t="shared" si="89"/>
        <v>1</v>
      </c>
      <c r="Z161" s="16">
        <v>0</v>
      </c>
      <c r="AA161" s="16">
        <v>1</v>
      </c>
      <c r="AB161" s="16" cm="1">
        <f t="array" aca="1" ref="AB161" ca="1">IF(Z161&gt;0,INDIRECT(ADDRESS(MOD(ROW(Y161)-1,1500)+1,Z161,1,1,"rand_C")),IF(ISBLANK(Z161),-1,0))</f>
        <v>0</v>
      </c>
      <c r="AC161" s="16" t="e" cm="1">
        <f t="array" aca="1" ref="AC161" ca="1">IF(AND(Z161=0,Y161&gt;0, AA161&gt;0),INDIRECT(ADDRESS(MOD(ROW(Y161)-1,1500)+1,AA161,1,1,"rand_C")),IF(ISBLANK(AA161),-1,0))</f>
        <v>#VALUE!</v>
      </c>
      <c r="AD161" s="16">
        <f t="shared" si="90"/>
        <v>0</v>
      </c>
      <c r="AE161" s="16">
        <v>1</v>
      </c>
      <c r="AF161" s="16">
        <v>0</v>
      </c>
      <c r="AG161" s="16" t="s">
        <v>5024</v>
      </c>
      <c r="AH161" s="16">
        <f t="shared" si="132"/>
        <v>-1</v>
      </c>
      <c r="AI161" s="16">
        <v>-1</v>
      </c>
      <c r="AJ161" s="16">
        <v>-1</v>
      </c>
      <c r="AK161" s="16">
        <f t="shared" si="95"/>
        <v>-1</v>
      </c>
      <c r="AL161" s="16">
        <v>-1</v>
      </c>
      <c r="AM161" s="16">
        <f t="shared" si="92"/>
        <v>-1</v>
      </c>
      <c r="AN161" s="16">
        <f t="shared" si="93"/>
        <v>1</v>
      </c>
      <c r="AO161" s="16">
        <v>0</v>
      </c>
      <c r="AP161" s="16">
        <v>0</v>
      </c>
      <c r="AQ161" s="16">
        <v>0</v>
      </c>
      <c r="AR161" s="16" t="s">
        <v>5025</v>
      </c>
    </row>
    <row r="162" spans="1:44" x14ac:dyDescent="0.2">
      <c r="A162" s="16" t="s">
        <v>4312</v>
      </c>
      <c r="B162" s="4" t="str">
        <f>VLOOKUP(A162, PaperMeta!A$1:O$750, 6,FALSE)</f>
        <v>I’m up here! Sexual objectification leads to feeling ostracized.</v>
      </c>
      <c r="C162" s="15">
        <f>VLOOKUP(A162, PaperMeta!A$1:O$750, 2,FALSE)</f>
        <v>1</v>
      </c>
      <c r="D162" s="16" t="s">
        <v>5129</v>
      </c>
      <c r="E162" s="20" t="s">
        <v>5119</v>
      </c>
      <c r="F162" s="16">
        <f>VLOOKUP($A162, ResearchPaper!$A$1:$L$750,11,FALSE)</f>
        <v>1</v>
      </c>
      <c r="G162" s="16">
        <f>VLOOKUP($A162, ResearchPaper!$A$1:$L$750,11,FALSE)</f>
        <v>1</v>
      </c>
      <c r="H162" s="16" t="s">
        <v>5128</v>
      </c>
      <c r="I162" s="16">
        <v>2</v>
      </c>
      <c r="J162" s="16">
        <v>3</v>
      </c>
      <c r="K162" s="16">
        <v>1</v>
      </c>
      <c r="L162" s="16">
        <f t="shared" ref="L162:L167" si="133">IF(ISBLANK(I162),-1,INT(I162&gt;1))</f>
        <v>1</v>
      </c>
      <c r="M162" s="16" t="s">
        <v>5023</v>
      </c>
      <c r="N162" s="16">
        <f t="shared" si="86"/>
        <v>1</v>
      </c>
      <c r="O162" s="16">
        <v>2</v>
      </c>
      <c r="P162" s="16">
        <v>1</v>
      </c>
      <c r="Q162" s="16">
        <v>0</v>
      </c>
      <c r="R162" s="16" t="e" cm="1">
        <f t="array" aca="1" ref="R162" ca="1">IF(P162&gt;0,INDIRECT(ADDRESS(MOD(ROW(O162)-1,1500)+1,P162,1,1,"rand_B")),IF(ISBLANK(P162),-1,0))</f>
        <v>#VALUE!</v>
      </c>
      <c r="S162" s="16" cm="1">
        <f t="array" aca="1" ref="S162" ca="1">IF(AND(P162=0,O162&gt;0,Q162&gt;0),INDIRECT(ADDRESS(MOD(ROW(O162)-1,1500)+1,Q162,1,1,"rand_B")),IF(ISBLANK(Q162),-1,0))</f>
        <v>0</v>
      </c>
      <c r="T162" s="16">
        <f t="shared" si="87"/>
        <v>1</v>
      </c>
      <c r="U162" s="16">
        <v>1</v>
      </c>
      <c r="V162" s="16">
        <v>1</v>
      </c>
      <c r="W162" s="16" t="s">
        <v>5121</v>
      </c>
      <c r="X162" s="16">
        <f t="shared" si="88"/>
        <v>1</v>
      </c>
      <c r="Y162" s="16">
        <f t="shared" si="89"/>
        <v>1</v>
      </c>
      <c r="Z162" s="16">
        <v>0</v>
      </c>
      <c r="AA162" s="16">
        <v>1</v>
      </c>
      <c r="AB162" s="16" cm="1">
        <f t="array" aca="1" ref="AB162" ca="1">IF(Z162&gt;0,INDIRECT(ADDRESS(MOD(ROW(Y162)-1,1500)+1,Z162,1,1,"rand_C")),IF(ISBLANK(Z162),-1,0))</f>
        <v>0</v>
      </c>
      <c r="AC162" s="16" t="e" cm="1">
        <f t="array" aca="1" ref="AC162" ca="1">IF(AND(Z162=0,Y162&gt;0, AA162&gt;0),INDIRECT(ADDRESS(MOD(ROW(Y162)-1,1500)+1,AA162,1,1,"rand_C")),IF(ISBLANK(AA162),-1,0))</f>
        <v>#VALUE!</v>
      </c>
      <c r="AD162" s="16">
        <f t="shared" si="90"/>
        <v>0</v>
      </c>
      <c r="AE162" s="16">
        <v>1</v>
      </c>
      <c r="AF162" s="16">
        <v>0</v>
      </c>
      <c r="AG162" s="16" t="s">
        <v>5024</v>
      </c>
      <c r="AH162" s="16">
        <f t="shared" si="91"/>
        <v>-1</v>
      </c>
      <c r="AI162" s="16">
        <v>-1</v>
      </c>
      <c r="AJ162" s="16">
        <v>-1</v>
      </c>
      <c r="AK162" s="16">
        <f t="shared" ref="AK162:AK167" si="134">IF(AI162=1,AJ162,-1)</f>
        <v>-1</v>
      </c>
      <c r="AL162" s="16">
        <v>-1</v>
      </c>
      <c r="AM162" s="16">
        <v>-1</v>
      </c>
      <c r="AN162" s="16">
        <f t="shared" si="93"/>
        <v>1</v>
      </c>
      <c r="AO162" s="16">
        <v>0</v>
      </c>
      <c r="AP162" s="16">
        <v>0</v>
      </c>
      <c r="AQ162" s="16">
        <v>0</v>
      </c>
      <c r="AR162" s="16" t="s">
        <v>5025</v>
      </c>
    </row>
    <row r="163" spans="1:44" x14ac:dyDescent="0.2">
      <c r="A163" s="16" t="s">
        <v>4312</v>
      </c>
      <c r="B163" s="4" t="str">
        <f>VLOOKUP(A163, PaperMeta!A$1:O$750, 6,FALSE)</f>
        <v>I’m up here! Sexual objectification leads to feeling ostracized.</v>
      </c>
      <c r="C163" s="15">
        <f>VLOOKUP(A163, PaperMeta!A$1:O$750, 2,FALSE)</f>
        <v>1</v>
      </c>
      <c r="D163" s="16" t="s">
        <v>5129</v>
      </c>
      <c r="E163" s="20" t="s">
        <v>5120</v>
      </c>
      <c r="F163" s="16">
        <f>VLOOKUP($A163, ResearchPaper!$A$1:$L$750,11,FALSE)</f>
        <v>1</v>
      </c>
      <c r="G163" s="16">
        <f>VLOOKUP($A163, ResearchPaper!$A$1:$L$750,11,FALSE)</f>
        <v>1</v>
      </c>
      <c r="H163" s="16" t="s">
        <v>5128</v>
      </c>
      <c r="I163" s="16">
        <v>2</v>
      </c>
      <c r="J163" s="16">
        <v>3</v>
      </c>
      <c r="K163" s="16">
        <v>1</v>
      </c>
      <c r="L163" s="16">
        <f t="shared" si="133"/>
        <v>1</v>
      </c>
      <c r="M163" s="16" t="s">
        <v>5023</v>
      </c>
      <c r="N163" s="16">
        <f t="shared" si="86"/>
        <v>1</v>
      </c>
      <c r="O163" s="16">
        <v>2</v>
      </c>
      <c r="P163" s="16">
        <v>1</v>
      </c>
      <c r="Q163" s="16">
        <v>0</v>
      </c>
      <c r="R163" s="16" t="e" cm="1">
        <f t="array" aca="1" ref="R163" ca="1">IF(P163&gt;0,INDIRECT(ADDRESS(MOD(ROW(O163)-1,1500)+1,P163,1,1,"rand_B")),IF(ISBLANK(P163),-1,0))</f>
        <v>#VALUE!</v>
      </c>
      <c r="S163" s="16" cm="1">
        <f t="array" aca="1" ref="S163" ca="1">IF(AND(P163=0,O163&gt;0,Q163&gt;0),INDIRECT(ADDRESS(MOD(ROW(O163)-1,1500)+1,Q163,1,1,"rand_B")),IF(ISBLANK(Q163),-1,0))</f>
        <v>0</v>
      </c>
      <c r="T163" s="16">
        <f t="shared" si="87"/>
        <v>1</v>
      </c>
      <c r="U163" s="16">
        <v>1</v>
      </c>
      <c r="V163" s="16">
        <v>1</v>
      </c>
      <c r="W163" s="16" t="s">
        <v>5121</v>
      </c>
      <c r="X163" s="16">
        <f t="shared" si="88"/>
        <v>1</v>
      </c>
      <c r="Y163" s="16">
        <f t="shared" si="89"/>
        <v>1</v>
      </c>
      <c r="Z163" s="16">
        <v>0</v>
      </c>
      <c r="AA163" s="16">
        <v>1</v>
      </c>
      <c r="AB163" s="16" cm="1">
        <f t="array" aca="1" ref="AB163" ca="1">IF(Z163&gt;0,INDIRECT(ADDRESS(MOD(ROW(Y163)-1,1500)+1,Z163,1,1,"rand_C")),IF(ISBLANK(Z163),-1,0))</f>
        <v>0</v>
      </c>
      <c r="AC163" s="16" t="e" cm="1">
        <f t="array" aca="1" ref="AC163" ca="1">IF(AND(Z163=0,Y163&gt;0, AA163&gt;0),INDIRECT(ADDRESS(MOD(ROW(Y163)-1,1500)+1,AA163,1,1,"rand_C")),IF(ISBLANK(AA163),-1,0))</f>
        <v>#VALUE!</v>
      </c>
      <c r="AD163" s="16">
        <f t="shared" si="90"/>
        <v>0</v>
      </c>
      <c r="AE163" s="16">
        <v>1</v>
      </c>
      <c r="AF163" s="16">
        <v>0</v>
      </c>
      <c r="AG163" s="16" t="s">
        <v>5024</v>
      </c>
      <c r="AH163" s="16">
        <f t="shared" si="91"/>
        <v>-1</v>
      </c>
      <c r="AI163" s="16">
        <v>-1</v>
      </c>
      <c r="AJ163" s="16">
        <v>-1</v>
      </c>
      <c r="AK163" s="16">
        <f t="shared" si="134"/>
        <v>-1</v>
      </c>
      <c r="AL163" s="16">
        <v>-1</v>
      </c>
      <c r="AM163" s="16">
        <f t="shared" si="92"/>
        <v>-1</v>
      </c>
      <c r="AN163" s="16">
        <f t="shared" si="93"/>
        <v>1</v>
      </c>
      <c r="AO163" s="16">
        <v>0</v>
      </c>
      <c r="AP163" s="16">
        <v>0</v>
      </c>
      <c r="AQ163" s="16">
        <v>0</v>
      </c>
      <c r="AR163" s="16" t="s">
        <v>5025</v>
      </c>
    </row>
    <row r="164" spans="1:44" x14ac:dyDescent="0.2">
      <c r="A164" s="16" t="s">
        <v>4312</v>
      </c>
      <c r="B164" s="4" t="str">
        <f>VLOOKUP(A164, PaperMeta!A$1:O$750, 6,FALSE)</f>
        <v>I’m up here! Sexual objectification leads to feeling ostracized.</v>
      </c>
      <c r="C164" s="15">
        <f>VLOOKUP(A164, PaperMeta!A$1:O$750, 2,FALSE)</f>
        <v>1</v>
      </c>
      <c r="D164" s="16" t="s">
        <v>5129</v>
      </c>
      <c r="E164" s="20" t="s">
        <v>5122</v>
      </c>
      <c r="F164" s="16">
        <f>VLOOKUP($A164, ResearchPaper!$A$1:$L$750,11,FALSE)</f>
        <v>1</v>
      </c>
      <c r="G164" s="16">
        <f>VLOOKUP($A164, ResearchPaper!$A$1:$L$750,11,FALSE)</f>
        <v>1</v>
      </c>
      <c r="H164" s="16" t="s">
        <v>5128</v>
      </c>
      <c r="I164" s="16">
        <v>2</v>
      </c>
      <c r="J164" s="16">
        <v>3</v>
      </c>
      <c r="K164" s="16">
        <v>1</v>
      </c>
      <c r="L164" s="16">
        <f t="shared" si="133"/>
        <v>1</v>
      </c>
      <c r="M164" s="16" t="s">
        <v>5023</v>
      </c>
      <c r="N164" s="16">
        <f t="shared" si="86"/>
        <v>1</v>
      </c>
      <c r="O164" s="16">
        <v>2</v>
      </c>
      <c r="P164" s="16">
        <v>1</v>
      </c>
      <c r="Q164" s="16">
        <v>0</v>
      </c>
      <c r="R164" s="16" t="e" cm="1">
        <f t="array" aca="1" ref="R164" ca="1">IF(P164&gt;0,INDIRECT(ADDRESS(MOD(ROW(O164)-1,1500)+1,P164,1,1,"rand_B")),IF(ISBLANK(P164),-1,0))</f>
        <v>#VALUE!</v>
      </c>
      <c r="S164" s="16" cm="1">
        <f t="array" aca="1" ref="S164" ca="1">IF(AND(P164=0,O164&gt;0,Q164&gt;0),INDIRECT(ADDRESS(MOD(ROW(O164)-1,1500)+1,Q164,1,1,"rand_B")),IF(ISBLANK(Q164),-1,0))</f>
        <v>0</v>
      </c>
      <c r="T164" s="16">
        <f t="shared" si="87"/>
        <v>1</v>
      </c>
      <c r="U164" s="16">
        <v>1</v>
      </c>
      <c r="V164" s="16">
        <v>1</v>
      </c>
      <c r="W164" s="16" t="s">
        <v>5121</v>
      </c>
      <c r="X164" s="16">
        <f t="shared" si="88"/>
        <v>1</v>
      </c>
      <c r="Y164" s="16">
        <f t="shared" si="89"/>
        <v>1</v>
      </c>
      <c r="Z164" s="16">
        <v>0</v>
      </c>
      <c r="AA164" s="16">
        <v>1</v>
      </c>
      <c r="AB164" s="16" cm="1">
        <f t="array" aca="1" ref="AB164" ca="1">IF(Z164&gt;0,INDIRECT(ADDRESS(MOD(ROW(Y164)-1,1500)+1,Z164,1,1,"rand_C")),IF(ISBLANK(Z164),-1,0))</f>
        <v>0</v>
      </c>
      <c r="AC164" s="16" t="e" cm="1">
        <f t="array" aca="1" ref="AC164" ca="1">IF(AND(Z164=0,Y164&gt;0, AA164&gt;0),INDIRECT(ADDRESS(MOD(ROW(Y164)-1,1500)+1,AA164,1,1,"rand_C")),IF(ISBLANK(AA164),-1,0))</f>
        <v>#VALUE!</v>
      </c>
      <c r="AD164" s="16">
        <f t="shared" si="90"/>
        <v>0</v>
      </c>
      <c r="AE164" s="16">
        <v>1</v>
      </c>
      <c r="AF164" s="16">
        <v>0</v>
      </c>
      <c r="AG164" s="16" t="s">
        <v>5024</v>
      </c>
      <c r="AH164" s="16">
        <f t="shared" si="91"/>
        <v>-1</v>
      </c>
      <c r="AI164" s="16">
        <v>-1</v>
      </c>
      <c r="AJ164" s="16">
        <v>-1</v>
      </c>
      <c r="AK164" s="16">
        <f t="shared" si="134"/>
        <v>-1</v>
      </c>
      <c r="AL164" s="16">
        <v>-1</v>
      </c>
      <c r="AM164" s="16">
        <f t="shared" si="92"/>
        <v>-1</v>
      </c>
      <c r="AN164" s="16">
        <f t="shared" si="93"/>
        <v>1</v>
      </c>
      <c r="AO164" s="16">
        <v>0</v>
      </c>
      <c r="AP164" s="16">
        <v>0</v>
      </c>
      <c r="AQ164" s="16">
        <v>0</v>
      </c>
      <c r="AR164" s="16" t="s">
        <v>5025</v>
      </c>
    </row>
    <row r="165" spans="1:44" x14ac:dyDescent="0.2">
      <c r="A165" s="16" t="s">
        <v>4312</v>
      </c>
      <c r="B165" s="4" t="str">
        <f>VLOOKUP(A165, PaperMeta!A$1:O$750, 6,FALSE)</f>
        <v>I’m up here! Sexual objectification leads to feeling ostracized.</v>
      </c>
      <c r="C165" s="15">
        <f>VLOOKUP(A165, PaperMeta!A$1:O$750, 2,FALSE)</f>
        <v>1</v>
      </c>
      <c r="D165" s="16" t="s">
        <v>5129</v>
      </c>
      <c r="E165" s="20" t="s">
        <v>5123</v>
      </c>
      <c r="F165" s="16">
        <f>VLOOKUP($A165, ResearchPaper!$A$1:$L$750,11,FALSE)</f>
        <v>1</v>
      </c>
      <c r="G165" s="16">
        <f>VLOOKUP($A165, ResearchPaper!$A$1:$L$750,11,FALSE)</f>
        <v>1</v>
      </c>
      <c r="H165" s="16" t="s">
        <v>5128</v>
      </c>
      <c r="I165" s="16">
        <v>2</v>
      </c>
      <c r="J165" s="16">
        <v>3</v>
      </c>
      <c r="K165" s="16">
        <v>1</v>
      </c>
      <c r="L165" s="16">
        <f t="shared" si="133"/>
        <v>1</v>
      </c>
      <c r="M165" s="16" t="s">
        <v>5023</v>
      </c>
      <c r="N165" s="16">
        <f t="shared" si="86"/>
        <v>1</v>
      </c>
      <c r="O165" s="16">
        <v>2</v>
      </c>
      <c r="P165" s="16">
        <v>1</v>
      </c>
      <c r="Q165" s="16">
        <v>0</v>
      </c>
      <c r="R165" s="16" t="e" cm="1">
        <f t="array" aca="1" ref="R165" ca="1">IF(P165&gt;0,INDIRECT(ADDRESS(MOD(ROW(O165)-1,1500)+1,P165,1,1,"rand_B")),IF(ISBLANK(P165),-1,0))</f>
        <v>#VALUE!</v>
      </c>
      <c r="S165" s="16" cm="1">
        <f t="array" aca="1" ref="S165" ca="1">IF(AND(P165=0,O165&gt;0,Q165&gt;0),INDIRECT(ADDRESS(MOD(ROW(O165)-1,1500)+1,Q165,1,1,"rand_B")),IF(ISBLANK(Q165),-1,0))</f>
        <v>0</v>
      </c>
      <c r="T165" s="16">
        <f t="shared" si="87"/>
        <v>1</v>
      </c>
      <c r="U165" s="16">
        <v>1</v>
      </c>
      <c r="V165" s="16">
        <v>1</v>
      </c>
      <c r="W165" s="16" t="s">
        <v>5121</v>
      </c>
      <c r="X165" s="16">
        <f t="shared" si="88"/>
        <v>1</v>
      </c>
      <c r="Y165" s="16">
        <f t="shared" si="89"/>
        <v>1</v>
      </c>
      <c r="Z165" s="16">
        <v>0</v>
      </c>
      <c r="AA165" s="16">
        <v>1</v>
      </c>
      <c r="AB165" s="16" cm="1">
        <f t="array" aca="1" ref="AB165" ca="1">IF(Z165&gt;0,INDIRECT(ADDRESS(MOD(ROW(Y165)-1,1500)+1,Z165,1,1,"rand_C")),IF(ISBLANK(Z165),-1,0))</f>
        <v>0</v>
      </c>
      <c r="AC165" s="16" t="e" cm="1">
        <f t="array" aca="1" ref="AC165" ca="1">IF(AND(Z165=0,Y165&gt;0, AA165&gt;0),INDIRECT(ADDRESS(MOD(ROW(Y165)-1,1500)+1,AA165,1,1,"rand_C")),IF(ISBLANK(AA165),-1,0))</f>
        <v>#VALUE!</v>
      </c>
      <c r="AD165" s="16">
        <f t="shared" si="90"/>
        <v>0</v>
      </c>
      <c r="AE165" s="16">
        <v>1</v>
      </c>
      <c r="AF165" s="16">
        <v>0</v>
      </c>
      <c r="AG165" s="16" t="s">
        <v>5024</v>
      </c>
      <c r="AH165" s="16">
        <f t="shared" si="91"/>
        <v>-1</v>
      </c>
      <c r="AI165" s="16">
        <v>-1</v>
      </c>
      <c r="AJ165" s="16">
        <v>-1</v>
      </c>
      <c r="AK165" s="16">
        <f t="shared" si="134"/>
        <v>-1</v>
      </c>
      <c r="AL165" s="16">
        <v>-1</v>
      </c>
      <c r="AM165" s="16">
        <f t="shared" si="92"/>
        <v>-1</v>
      </c>
      <c r="AN165" s="16">
        <f t="shared" si="93"/>
        <v>1</v>
      </c>
      <c r="AO165" s="16">
        <v>0</v>
      </c>
      <c r="AP165" s="16">
        <v>0</v>
      </c>
      <c r="AQ165" s="16">
        <v>0</v>
      </c>
      <c r="AR165" s="16" t="s">
        <v>5025</v>
      </c>
    </row>
    <row r="166" spans="1:44" x14ac:dyDescent="0.2">
      <c r="A166" s="16" t="s">
        <v>4312</v>
      </c>
      <c r="B166" s="4" t="str">
        <f>VLOOKUP(A166, PaperMeta!A$1:O$750, 6,FALSE)</f>
        <v>I’m up here! Sexual objectification leads to feeling ostracized.</v>
      </c>
      <c r="C166" s="15">
        <f>VLOOKUP(A166, PaperMeta!A$1:O$750, 2,FALSE)</f>
        <v>1</v>
      </c>
      <c r="D166" s="16" t="s">
        <v>5129</v>
      </c>
      <c r="E166" s="20" t="s">
        <v>5124</v>
      </c>
      <c r="F166" s="16">
        <f>VLOOKUP($A166, ResearchPaper!$A$1:$L$750,11,FALSE)</f>
        <v>1</v>
      </c>
      <c r="G166" s="16">
        <f>VLOOKUP($A166, ResearchPaper!$A$1:$L$750,11,FALSE)</f>
        <v>1</v>
      </c>
      <c r="H166" s="16" t="s">
        <v>5128</v>
      </c>
      <c r="I166" s="16">
        <v>2</v>
      </c>
      <c r="J166" s="16">
        <v>3</v>
      </c>
      <c r="K166" s="16">
        <v>1</v>
      </c>
      <c r="L166" s="16">
        <f t="shared" si="133"/>
        <v>1</v>
      </c>
      <c r="M166" s="16" t="s">
        <v>5023</v>
      </c>
      <c r="N166" s="16">
        <f t="shared" si="86"/>
        <v>1</v>
      </c>
      <c r="O166" s="16">
        <v>2</v>
      </c>
      <c r="P166" s="16">
        <v>1</v>
      </c>
      <c r="Q166" s="16">
        <v>0</v>
      </c>
      <c r="R166" s="16" t="e" cm="1">
        <f t="array" aca="1" ref="R166" ca="1">IF(P166&gt;0,INDIRECT(ADDRESS(MOD(ROW(O166)-1,1500)+1,P166,1,1,"rand_B")),IF(ISBLANK(P166),-1,0))</f>
        <v>#VALUE!</v>
      </c>
      <c r="S166" s="16" cm="1">
        <f t="array" aca="1" ref="S166" ca="1">IF(AND(P166=0,O166&gt;0,Q166&gt;0),INDIRECT(ADDRESS(MOD(ROW(O166)-1,1500)+1,Q166,1,1,"rand_B")),IF(ISBLANK(Q166),-1,0))</f>
        <v>0</v>
      </c>
      <c r="T166" s="16">
        <f t="shared" si="87"/>
        <v>1</v>
      </c>
      <c r="U166" s="16">
        <v>1</v>
      </c>
      <c r="V166" s="16">
        <v>1</v>
      </c>
      <c r="W166" s="16" t="s">
        <v>5121</v>
      </c>
      <c r="X166" s="16">
        <f t="shared" si="88"/>
        <v>1</v>
      </c>
      <c r="Y166" s="16">
        <f t="shared" si="89"/>
        <v>1</v>
      </c>
      <c r="Z166" s="16">
        <v>0</v>
      </c>
      <c r="AA166" s="16">
        <v>1</v>
      </c>
      <c r="AB166" s="16" cm="1">
        <f t="array" aca="1" ref="AB166" ca="1">IF(Z166&gt;0,INDIRECT(ADDRESS(MOD(ROW(Y166)-1,1500)+1,Z166,1,1,"rand_C")),IF(ISBLANK(Z166),-1,0))</f>
        <v>0</v>
      </c>
      <c r="AC166" s="16" t="e" cm="1">
        <f t="array" aca="1" ref="AC166" ca="1">IF(AND(Z166=0,Y166&gt;0, AA166&gt;0),INDIRECT(ADDRESS(MOD(ROW(Y166)-1,1500)+1,AA166,1,1,"rand_C")),IF(ISBLANK(AA166),-1,0))</f>
        <v>#VALUE!</v>
      </c>
      <c r="AD166" s="16">
        <f t="shared" si="90"/>
        <v>0</v>
      </c>
      <c r="AE166" s="16">
        <v>1</v>
      </c>
      <c r="AF166" s="16">
        <v>0</v>
      </c>
      <c r="AG166" s="16" t="s">
        <v>5024</v>
      </c>
      <c r="AH166" s="16">
        <f t="shared" si="91"/>
        <v>-1</v>
      </c>
      <c r="AI166" s="16">
        <v>-1</v>
      </c>
      <c r="AJ166" s="16">
        <v>-1</v>
      </c>
      <c r="AK166" s="16">
        <f t="shared" si="134"/>
        <v>-1</v>
      </c>
      <c r="AL166" s="16">
        <v>-1</v>
      </c>
      <c r="AM166" s="16">
        <f t="shared" si="92"/>
        <v>-1</v>
      </c>
      <c r="AN166" s="16">
        <f t="shared" si="93"/>
        <v>1</v>
      </c>
      <c r="AO166" s="16">
        <v>0</v>
      </c>
      <c r="AP166" s="16">
        <v>0</v>
      </c>
      <c r="AQ166" s="16">
        <v>0</v>
      </c>
      <c r="AR166" s="16" t="s">
        <v>5025</v>
      </c>
    </row>
    <row r="167" spans="1:44" x14ac:dyDescent="0.2">
      <c r="A167" s="16" t="s">
        <v>4312</v>
      </c>
      <c r="B167" s="4" t="str">
        <f>VLOOKUP(A167, PaperMeta!A$1:O$750, 6,FALSE)</f>
        <v>I’m up here! Sexual objectification leads to feeling ostracized.</v>
      </c>
      <c r="C167" s="15">
        <f>VLOOKUP(A167, PaperMeta!A$1:O$750, 2,FALSE)</f>
        <v>1</v>
      </c>
      <c r="D167" s="16" t="s">
        <v>5129</v>
      </c>
      <c r="E167" s="20" t="s">
        <v>5125</v>
      </c>
      <c r="F167" s="16">
        <f>VLOOKUP($A167, ResearchPaper!$A$1:$L$750,11,FALSE)</f>
        <v>1</v>
      </c>
      <c r="G167" s="16">
        <f>VLOOKUP($A167, ResearchPaper!$A$1:$L$750,11,FALSE)</f>
        <v>1</v>
      </c>
      <c r="H167" s="16" t="s">
        <v>5128</v>
      </c>
      <c r="I167" s="16">
        <v>2</v>
      </c>
      <c r="J167" s="16">
        <v>3</v>
      </c>
      <c r="K167" s="16">
        <v>1</v>
      </c>
      <c r="L167" s="16">
        <f t="shared" si="133"/>
        <v>1</v>
      </c>
      <c r="M167" s="16" t="s">
        <v>5023</v>
      </c>
      <c r="N167" s="16">
        <f t="shared" si="86"/>
        <v>1</v>
      </c>
      <c r="O167" s="16">
        <v>2</v>
      </c>
      <c r="P167" s="16">
        <v>1</v>
      </c>
      <c r="Q167" s="16">
        <v>0</v>
      </c>
      <c r="R167" s="16" t="e" cm="1">
        <f t="array" aca="1" ref="R167" ca="1">IF(P167&gt;0,INDIRECT(ADDRESS(MOD(ROW(O167)-1,1500)+1,P167,1,1,"rand_B")),IF(ISBLANK(P167),-1,0))</f>
        <v>#VALUE!</v>
      </c>
      <c r="S167" s="16" cm="1">
        <f t="array" aca="1" ref="S167" ca="1">IF(AND(P167=0,O167&gt;0,Q167&gt;0),INDIRECT(ADDRESS(MOD(ROW(O167)-1,1500)+1,Q167,1,1,"rand_B")),IF(ISBLANK(Q167),-1,0))</f>
        <v>0</v>
      </c>
      <c r="T167" s="16">
        <f t="shared" si="87"/>
        <v>1</v>
      </c>
      <c r="U167" s="16">
        <v>1</v>
      </c>
      <c r="V167" s="16">
        <v>1</v>
      </c>
      <c r="W167" s="16" t="s">
        <v>5121</v>
      </c>
      <c r="X167" s="16">
        <f t="shared" si="88"/>
        <v>1</v>
      </c>
      <c r="Y167" s="16">
        <f t="shared" si="89"/>
        <v>1</v>
      </c>
      <c r="Z167" s="16">
        <v>0</v>
      </c>
      <c r="AA167" s="16">
        <v>1</v>
      </c>
      <c r="AB167" s="16" cm="1">
        <f t="array" aca="1" ref="AB167" ca="1">IF(Z167&gt;0,INDIRECT(ADDRESS(MOD(ROW(Y167)-1,1500)+1,Z167,1,1,"rand_C")),IF(ISBLANK(Z167),-1,0))</f>
        <v>0</v>
      </c>
      <c r="AC167" s="16" t="e" cm="1">
        <f t="array" aca="1" ref="AC167" ca="1">IF(AND(Z167=0,Y167&gt;0, AA167&gt;0),INDIRECT(ADDRESS(MOD(ROW(Y167)-1,1500)+1,AA167,1,1,"rand_C")),IF(ISBLANK(AA167),-1,0))</f>
        <v>#VALUE!</v>
      </c>
      <c r="AD167" s="16">
        <f t="shared" si="90"/>
        <v>0</v>
      </c>
      <c r="AE167" s="16">
        <v>1</v>
      </c>
      <c r="AF167" s="16">
        <v>0</v>
      </c>
      <c r="AG167" s="16" t="s">
        <v>5024</v>
      </c>
      <c r="AH167" s="16">
        <f t="shared" si="91"/>
        <v>-1</v>
      </c>
      <c r="AI167" s="16">
        <v>-1</v>
      </c>
      <c r="AJ167" s="16">
        <v>-1</v>
      </c>
      <c r="AK167" s="16">
        <f t="shared" si="134"/>
        <v>-1</v>
      </c>
      <c r="AL167" s="16">
        <v>-1</v>
      </c>
      <c r="AM167" s="16">
        <f t="shared" si="92"/>
        <v>-1</v>
      </c>
      <c r="AN167" s="16">
        <f t="shared" si="93"/>
        <v>1</v>
      </c>
      <c r="AO167" s="16">
        <v>0</v>
      </c>
      <c r="AP167" s="16">
        <v>0</v>
      </c>
      <c r="AQ167" s="16">
        <v>0</v>
      </c>
      <c r="AR167" s="16" t="s">
        <v>5025</v>
      </c>
    </row>
    <row r="168" spans="1:44" x14ac:dyDescent="0.2">
      <c r="A168" s="16" t="s">
        <v>4312</v>
      </c>
      <c r="B168" s="4" t="str">
        <f>VLOOKUP(A168, PaperMeta!A$1:O$750, 6,FALSE)</f>
        <v>I’m up here! Sexual objectification leads to feeling ostracized.</v>
      </c>
      <c r="C168" s="15">
        <f>VLOOKUP(A168, PaperMeta!A$1:O$750, 2,FALSE)</f>
        <v>1</v>
      </c>
      <c r="D168" s="16">
        <v>2</v>
      </c>
      <c r="E168" s="20" t="s">
        <v>5119</v>
      </c>
      <c r="F168" s="16">
        <f>VLOOKUP($A168, ResearchPaper!$A$1:$L$750,11,FALSE)</f>
        <v>1</v>
      </c>
      <c r="G168" s="16">
        <f>VLOOKUP($A168, ResearchPaper!$A$1:$L$750,11,FALSE)</f>
        <v>1</v>
      </c>
      <c r="H168" s="16">
        <v>2</v>
      </c>
      <c r="I168" s="16">
        <v>1</v>
      </c>
      <c r="J168" s="16">
        <v>2</v>
      </c>
      <c r="K168" s="16">
        <v>1</v>
      </c>
      <c r="L168" s="16">
        <f t="shared" si="85"/>
        <v>0</v>
      </c>
      <c r="M168" s="16" t="s">
        <v>5023</v>
      </c>
      <c r="N168" s="16">
        <f t="shared" si="86"/>
        <v>-1</v>
      </c>
      <c r="O168" s="16">
        <v>0</v>
      </c>
      <c r="P168" s="16">
        <v>0</v>
      </c>
      <c r="Q168" s="16">
        <v>0</v>
      </c>
      <c r="R168" s="16" cm="1">
        <f t="array" aca="1" ref="R168" ca="1">IF(P168&gt;0,INDIRECT(ADDRESS(MOD(ROW(O168)-1,1500)+1,P168,1,1,"rand_B")),IF(ISBLANK(P168),-1,0))</f>
        <v>0</v>
      </c>
      <c r="S168" s="16" cm="1">
        <f t="array" aca="1" ref="S168" ca="1">IF(AND(P168=0,O168&gt;0,Q168&gt;0),INDIRECT(ADDRESS(MOD(ROW(O168)-1,1500)+1,Q168,1,1,"rand_B")),IF(ISBLANK(Q168),-1,0))</f>
        <v>0</v>
      </c>
      <c r="T168" s="16">
        <f t="shared" si="87"/>
        <v>-1</v>
      </c>
      <c r="U168" s="16" t="s">
        <v>5024</v>
      </c>
      <c r="V168" s="16">
        <v>-1</v>
      </c>
      <c r="W168" s="16" t="s">
        <v>5024</v>
      </c>
      <c r="X168" s="16">
        <f t="shared" si="88"/>
        <v>-1</v>
      </c>
      <c r="Y168" s="16">
        <f t="shared" si="89"/>
        <v>0</v>
      </c>
      <c r="Z168" s="16">
        <v>0</v>
      </c>
      <c r="AA168" s="16">
        <v>0</v>
      </c>
      <c r="AB168" s="16" cm="1">
        <f t="array" aca="1" ref="AB168" ca="1">IF(Z168&gt;0,INDIRECT(ADDRESS(MOD(ROW(Y168)-1,1500)+1,Z168,1,1,"rand_C")),IF(ISBLANK(Z168),-1,0))</f>
        <v>0</v>
      </c>
      <c r="AC168" s="16" cm="1">
        <f t="array" aca="1" ref="AC168" ca="1">IF(AND(Z168=0,Y168&gt;0, AA168&gt;0),INDIRECT(ADDRESS(MOD(ROW(Y168)-1,1500)+1,AA168,1,1,"rand_C")),IF(ISBLANK(AA168),-1,0))</f>
        <v>0</v>
      </c>
      <c r="AD168" s="16">
        <f t="shared" si="90"/>
        <v>-1</v>
      </c>
      <c r="AE168" s="16" t="s">
        <v>5024</v>
      </c>
      <c r="AF168" s="16">
        <v>-1</v>
      </c>
      <c r="AG168" s="16" t="s">
        <v>5024</v>
      </c>
      <c r="AH168" s="16">
        <f t="shared" si="91"/>
        <v>-1</v>
      </c>
      <c r="AI168" s="16">
        <v>-1</v>
      </c>
      <c r="AJ168" s="16">
        <v>-1</v>
      </c>
      <c r="AK168" s="16">
        <f t="shared" si="95"/>
        <v>-1</v>
      </c>
      <c r="AL168" s="16">
        <v>-1</v>
      </c>
      <c r="AM168" s="16">
        <f t="shared" si="92"/>
        <v>-1</v>
      </c>
      <c r="AN168" s="16">
        <f t="shared" si="93"/>
        <v>0</v>
      </c>
      <c r="AO168" s="16">
        <v>-1</v>
      </c>
      <c r="AP168" s="16">
        <v>0</v>
      </c>
      <c r="AQ168" s="16">
        <v>0</v>
      </c>
      <c r="AR168" s="16" t="s">
        <v>5025</v>
      </c>
    </row>
    <row r="169" spans="1:44" x14ac:dyDescent="0.2">
      <c r="A169" s="16" t="s">
        <v>4312</v>
      </c>
      <c r="B169" s="4" t="str">
        <f>VLOOKUP(A169, PaperMeta!A$1:O$750, 6,FALSE)</f>
        <v>I’m up here! Sexual objectification leads to feeling ostracized.</v>
      </c>
      <c r="C169" s="15">
        <f>VLOOKUP(A169, PaperMeta!A$1:O$750, 2,FALSE)</f>
        <v>1</v>
      </c>
      <c r="D169" s="16">
        <v>2</v>
      </c>
      <c r="E169" s="20" t="s">
        <v>5120</v>
      </c>
      <c r="F169" s="16">
        <f>VLOOKUP($A169, ResearchPaper!$A$1:$L$750,11,FALSE)</f>
        <v>1</v>
      </c>
      <c r="G169" s="16">
        <f>VLOOKUP($A169, ResearchPaper!$A$1:$L$750,11,FALSE)</f>
        <v>1</v>
      </c>
      <c r="H169" s="16">
        <v>2</v>
      </c>
      <c r="I169" s="16">
        <v>1</v>
      </c>
      <c r="J169" s="16">
        <v>2</v>
      </c>
      <c r="K169" s="16">
        <v>1</v>
      </c>
      <c r="L169" s="16">
        <f t="shared" si="85"/>
        <v>0</v>
      </c>
      <c r="M169" s="16" t="s">
        <v>5023</v>
      </c>
      <c r="N169" s="16">
        <f t="shared" si="86"/>
        <v>-1</v>
      </c>
      <c r="O169" s="16">
        <v>0</v>
      </c>
      <c r="P169" s="16">
        <v>0</v>
      </c>
      <c r="Q169" s="16">
        <v>0</v>
      </c>
      <c r="R169" s="16" cm="1">
        <f t="array" aca="1" ref="R169" ca="1">IF(P169&gt;0,INDIRECT(ADDRESS(MOD(ROW(O169)-1,1500)+1,P169,1,1,"rand_B")),IF(ISBLANK(P169),-1,0))</f>
        <v>0</v>
      </c>
      <c r="S169" s="16" cm="1">
        <f t="array" aca="1" ref="S169" ca="1">IF(AND(P169=0,O169&gt;0,Q169&gt;0),INDIRECT(ADDRESS(MOD(ROW(O169)-1,1500)+1,Q169,1,1,"rand_B")),IF(ISBLANK(Q169),-1,0))</f>
        <v>0</v>
      </c>
      <c r="T169" s="16">
        <f t="shared" si="87"/>
        <v>-1</v>
      </c>
      <c r="U169" s="16" t="s">
        <v>5024</v>
      </c>
      <c r="V169" s="16">
        <v>-1</v>
      </c>
      <c r="W169" s="16" t="s">
        <v>5024</v>
      </c>
      <c r="X169" s="16">
        <f t="shared" si="88"/>
        <v>-1</v>
      </c>
      <c r="Y169" s="16">
        <f t="shared" si="89"/>
        <v>0</v>
      </c>
      <c r="Z169" s="16">
        <v>0</v>
      </c>
      <c r="AA169" s="16">
        <v>0</v>
      </c>
      <c r="AB169" s="16" cm="1">
        <f t="array" aca="1" ref="AB169" ca="1">IF(Z169&gt;0,INDIRECT(ADDRESS(MOD(ROW(Y169)-1,1500)+1,Z169,1,1,"rand_C")),IF(ISBLANK(Z169),-1,0))</f>
        <v>0</v>
      </c>
      <c r="AC169" s="16" cm="1">
        <f t="array" aca="1" ref="AC169" ca="1">IF(AND(Z169=0,Y169&gt;0, AA169&gt;0),INDIRECT(ADDRESS(MOD(ROW(Y169)-1,1500)+1,AA169,1,1,"rand_C")),IF(ISBLANK(AA169),-1,0))</f>
        <v>0</v>
      </c>
      <c r="AD169" s="16">
        <f t="shared" si="90"/>
        <v>-1</v>
      </c>
      <c r="AE169" s="16" t="s">
        <v>5024</v>
      </c>
      <c r="AF169" s="16">
        <v>-1</v>
      </c>
      <c r="AG169" s="16" t="s">
        <v>5024</v>
      </c>
      <c r="AH169" s="16">
        <f t="shared" si="91"/>
        <v>-1</v>
      </c>
      <c r="AI169" s="16">
        <v>-1</v>
      </c>
      <c r="AJ169" s="16">
        <v>-1</v>
      </c>
      <c r="AK169" s="16">
        <f t="shared" si="95"/>
        <v>-1</v>
      </c>
      <c r="AL169" s="16">
        <v>-1</v>
      </c>
      <c r="AM169" s="16">
        <f t="shared" si="92"/>
        <v>-1</v>
      </c>
      <c r="AN169" s="16">
        <f t="shared" si="93"/>
        <v>0</v>
      </c>
      <c r="AO169" s="16">
        <v>-1</v>
      </c>
      <c r="AP169" s="16">
        <v>0</v>
      </c>
      <c r="AQ169" s="16">
        <v>0</v>
      </c>
      <c r="AR169" s="16" t="s">
        <v>5025</v>
      </c>
    </row>
    <row r="170" spans="1:44" x14ac:dyDescent="0.2">
      <c r="A170" s="16" t="s">
        <v>4312</v>
      </c>
      <c r="B170" s="4" t="str">
        <f>VLOOKUP(A170, PaperMeta!A$1:O$750, 6,FALSE)</f>
        <v>I’m up here! Sexual objectification leads to feeling ostracized.</v>
      </c>
      <c r="C170" s="15">
        <f>VLOOKUP(A170, PaperMeta!A$1:O$750, 2,FALSE)</f>
        <v>1</v>
      </c>
      <c r="D170" s="16">
        <v>2</v>
      </c>
      <c r="E170" s="20" t="s">
        <v>5122</v>
      </c>
      <c r="F170" s="16">
        <f>VLOOKUP($A170, ResearchPaper!$A$1:$L$750,11,FALSE)</f>
        <v>1</v>
      </c>
      <c r="G170" s="16">
        <f>VLOOKUP($A170, ResearchPaper!$A$1:$L$750,11,FALSE)</f>
        <v>1</v>
      </c>
      <c r="H170" s="16">
        <v>2</v>
      </c>
      <c r="I170" s="16">
        <v>1</v>
      </c>
      <c r="J170" s="16">
        <v>2</v>
      </c>
      <c r="K170" s="16">
        <v>1</v>
      </c>
      <c r="L170" s="16">
        <f t="shared" si="85"/>
        <v>0</v>
      </c>
      <c r="M170" s="16" t="s">
        <v>5023</v>
      </c>
      <c r="N170" s="16">
        <f t="shared" si="86"/>
        <v>-1</v>
      </c>
      <c r="O170" s="16">
        <v>0</v>
      </c>
      <c r="P170" s="16">
        <v>0</v>
      </c>
      <c r="Q170" s="16">
        <v>0</v>
      </c>
      <c r="R170" s="16" cm="1">
        <f t="array" aca="1" ref="R170" ca="1">IF(P170&gt;0,INDIRECT(ADDRESS(MOD(ROW(O170)-1,1500)+1,P170,1,1,"rand_B")),IF(ISBLANK(P170),-1,0))</f>
        <v>0</v>
      </c>
      <c r="S170" s="16" cm="1">
        <f t="array" aca="1" ref="S170" ca="1">IF(AND(P170=0,O170&gt;0,Q170&gt;0),INDIRECT(ADDRESS(MOD(ROW(O170)-1,1500)+1,Q170,1,1,"rand_B")),IF(ISBLANK(Q170),-1,0))</f>
        <v>0</v>
      </c>
      <c r="T170" s="16">
        <f t="shared" si="87"/>
        <v>-1</v>
      </c>
      <c r="U170" s="16" t="s">
        <v>5024</v>
      </c>
      <c r="V170" s="16">
        <v>-1</v>
      </c>
      <c r="W170" s="16" t="s">
        <v>5024</v>
      </c>
      <c r="X170" s="16">
        <f t="shared" si="88"/>
        <v>-1</v>
      </c>
      <c r="Y170" s="16">
        <f t="shared" si="89"/>
        <v>0</v>
      </c>
      <c r="Z170" s="16">
        <v>0</v>
      </c>
      <c r="AA170" s="16">
        <v>0</v>
      </c>
      <c r="AB170" s="16" cm="1">
        <f t="array" aca="1" ref="AB170" ca="1">IF(Z170&gt;0,INDIRECT(ADDRESS(MOD(ROW(Y170)-1,1500)+1,Z170,1,1,"rand_C")),IF(ISBLANK(Z170),-1,0))</f>
        <v>0</v>
      </c>
      <c r="AC170" s="16" cm="1">
        <f t="array" aca="1" ref="AC170" ca="1">IF(AND(Z170=0,Y170&gt;0, AA170&gt;0),INDIRECT(ADDRESS(MOD(ROW(Y170)-1,1500)+1,AA170,1,1,"rand_C")),IF(ISBLANK(AA170),-1,0))</f>
        <v>0</v>
      </c>
      <c r="AD170" s="16">
        <f t="shared" si="90"/>
        <v>-1</v>
      </c>
      <c r="AE170" s="16" t="s">
        <v>5024</v>
      </c>
      <c r="AF170" s="16">
        <v>-1</v>
      </c>
      <c r="AG170" s="16" t="s">
        <v>5024</v>
      </c>
      <c r="AH170" s="16">
        <f t="shared" si="91"/>
        <v>-1</v>
      </c>
      <c r="AI170" s="16">
        <v>-1</v>
      </c>
      <c r="AJ170" s="16">
        <v>-1</v>
      </c>
      <c r="AK170" s="16">
        <f t="shared" si="95"/>
        <v>-1</v>
      </c>
      <c r="AL170" s="16">
        <v>-1</v>
      </c>
      <c r="AM170" s="16">
        <f t="shared" si="92"/>
        <v>-1</v>
      </c>
      <c r="AN170" s="16">
        <f t="shared" si="93"/>
        <v>0</v>
      </c>
      <c r="AO170" s="16">
        <v>-1</v>
      </c>
      <c r="AP170" s="16">
        <v>0</v>
      </c>
      <c r="AQ170" s="16">
        <v>0</v>
      </c>
      <c r="AR170" s="16" t="s">
        <v>5025</v>
      </c>
    </row>
    <row r="171" spans="1:44" x14ac:dyDescent="0.2">
      <c r="A171" s="16" t="s">
        <v>4312</v>
      </c>
      <c r="B171" s="4" t="str">
        <f>VLOOKUP(A171, PaperMeta!A$1:O$750, 6,FALSE)</f>
        <v>I’m up here! Sexual objectification leads to feeling ostracized.</v>
      </c>
      <c r="C171" s="15">
        <f>VLOOKUP(A171, PaperMeta!A$1:O$750, 2,FALSE)</f>
        <v>1</v>
      </c>
      <c r="D171" s="16">
        <v>2</v>
      </c>
      <c r="E171" s="20" t="s">
        <v>5123</v>
      </c>
      <c r="F171" s="16">
        <f>VLOOKUP($A171, ResearchPaper!$A$1:$L$750,11,FALSE)</f>
        <v>1</v>
      </c>
      <c r="G171" s="16">
        <f>VLOOKUP($A171, ResearchPaper!$A$1:$L$750,11,FALSE)</f>
        <v>1</v>
      </c>
      <c r="H171" s="16">
        <v>2</v>
      </c>
      <c r="I171" s="16">
        <v>1</v>
      </c>
      <c r="J171" s="16">
        <v>2</v>
      </c>
      <c r="K171" s="16">
        <v>1</v>
      </c>
      <c r="L171" s="16">
        <f t="shared" si="85"/>
        <v>0</v>
      </c>
      <c r="M171" s="16" t="s">
        <v>5023</v>
      </c>
      <c r="N171" s="16">
        <f t="shared" si="86"/>
        <v>-1</v>
      </c>
      <c r="O171" s="16">
        <v>0</v>
      </c>
      <c r="P171" s="16">
        <v>0</v>
      </c>
      <c r="Q171" s="16">
        <v>0</v>
      </c>
      <c r="R171" s="16" cm="1">
        <f t="array" aca="1" ref="R171" ca="1">IF(P171&gt;0,INDIRECT(ADDRESS(MOD(ROW(O171)-1,1500)+1,P171,1,1,"rand_B")),IF(ISBLANK(P171),-1,0))</f>
        <v>0</v>
      </c>
      <c r="S171" s="16" cm="1">
        <f t="array" aca="1" ref="S171" ca="1">IF(AND(P171=0,O171&gt;0,Q171&gt;0),INDIRECT(ADDRESS(MOD(ROW(O171)-1,1500)+1,Q171,1,1,"rand_B")),IF(ISBLANK(Q171),-1,0))</f>
        <v>0</v>
      </c>
      <c r="T171" s="16">
        <f t="shared" si="87"/>
        <v>-1</v>
      </c>
      <c r="U171" s="16" t="s">
        <v>5024</v>
      </c>
      <c r="V171" s="16">
        <v>-1</v>
      </c>
      <c r="W171" s="16" t="s">
        <v>5024</v>
      </c>
      <c r="X171" s="16">
        <f t="shared" si="88"/>
        <v>-1</v>
      </c>
      <c r="Y171" s="16">
        <f t="shared" si="89"/>
        <v>0</v>
      </c>
      <c r="Z171" s="16">
        <v>0</v>
      </c>
      <c r="AA171" s="16">
        <v>0</v>
      </c>
      <c r="AB171" s="16" cm="1">
        <f t="array" aca="1" ref="AB171" ca="1">IF(Z171&gt;0,INDIRECT(ADDRESS(MOD(ROW(Y171)-1,1500)+1,Z171,1,1,"rand_C")),IF(ISBLANK(Z171),-1,0))</f>
        <v>0</v>
      </c>
      <c r="AC171" s="16" cm="1">
        <f t="array" aca="1" ref="AC171" ca="1">IF(AND(Z171=0,Y171&gt;0, AA171&gt;0),INDIRECT(ADDRESS(MOD(ROW(Y171)-1,1500)+1,AA171,1,1,"rand_C")),IF(ISBLANK(AA171),-1,0))</f>
        <v>0</v>
      </c>
      <c r="AD171" s="16">
        <f t="shared" si="90"/>
        <v>-1</v>
      </c>
      <c r="AE171" s="16" t="s">
        <v>5024</v>
      </c>
      <c r="AF171" s="16">
        <v>-1</v>
      </c>
      <c r="AG171" s="16" t="s">
        <v>5024</v>
      </c>
      <c r="AH171" s="16">
        <f t="shared" si="91"/>
        <v>-1</v>
      </c>
      <c r="AI171" s="16">
        <v>-1</v>
      </c>
      <c r="AJ171" s="16">
        <v>-1</v>
      </c>
      <c r="AK171" s="16">
        <f t="shared" si="95"/>
        <v>-1</v>
      </c>
      <c r="AL171" s="16">
        <v>-1</v>
      </c>
      <c r="AM171" s="16">
        <f t="shared" si="92"/>
        <v>-1</v>
      </c>
      <c r="AN171" s="16">
        <f t="shared" si="93"/>
        <v>0</v>
      </c>
      <c r="AO171" s="16">
        <v>-1</v>
      </c>
      <c r="AP171" s="16">
        <v>0</v>
      </c>
      <c r="AQ171" s="16">
        <v>0</v>
      </c>
      <c r="AR171" s="16" t="s">
        <v>5025</v>
      </c>
    </row>
    <row r="172" spans="1:44" x14ac:dyDescent="0.2">
      <c r="A172" s="16" t="s">
        <v>4312</v>
      </c>
      <c r="B172" s="4" t="str">
        <f>VLOOKUP(A172, PaperMeta!A$1:O$750, 6,FALSE)</f>
        <v>I’m up here! Sexual objectification leads to feeling ostracized.</v>
      </c>
      <c r="C172" s="15">
        <f>VLOOKUP(A172, PaperMeta!A$1:O$750, 2,FALSE)</f>
        <v>1</v>
      </c>
      <c r="D172" s="16">
        <v>2</v>
      </c>
      <c r="E172" s="20" t="s">
        <v>5124</v>
      </c>
      <c r="F172" s="16">
        <f>VLOOKUP($A172, ResearchPaper!$A$1:$L$750,11,FALSE)</f>
        <v>1</v>
      </c>
      <c r="G172" s="16">
        <f>VLOOKUP($A172, ResearchPaper!$A$1:$L$750,11,FALSE)</f>
        <v>1</v>
      </c>
      <c r="H172" s="16">
        <v>2</v>
      </c>
      <c r="I172" s="16">
        <v>1</v>
      </c>
      <c r="J172" s="16">
        <v>2</v>
      </c>
      <c r="K172" s="16">
        <v>1</v>
      </c>
      <c r="L172" s="16">
        <f t="shared" si="85"/>
        <v>0</v>
      </c>
      <c r="M172" s="16" t="s">
        <v>5023</v>
      </c>
      <c r="N172" s="16">
        <f t="shared" si="86"/>
        <v>-1</v>
      </c>
      <c r="O172" s="16">
        <v>0</v>
      </c>
      <c r="P172" s="16">
        <v>0</v>
      </c>
      <c r="Q172" s="16">
        <v>0</v>
      </c>
      <c r="R172" s="16" cm="1">
        <f t="array" aca="1" ref="R172" ca="1">IF(P172&gt;0,INDIRECT(ADDRESS(MOD(ROW(O172)-1,1500)+1,P172,1,1,"rand_B")),IF(ISBLANK(P172),-1,0))</f>
        <v>0</v>
      </c>
      <c r="S172" s="16" cm="1">
        <f t="array" aca="1" ref="S172" ca="1">IF(AND(P172=0,O172&gt;0,Q172&gt;0),INDIRECT(ADDRESS(MOD(ROW(O172)-1,1500)+1,Q172,1,1,"rand_B")),IF(ISBLANK(Q172),-1,0))</f>
        <v>0</v>
      </c>
      <c r="T172" s="16">
        <f t="shared" si="87"/>
        <v>-1</v>
      </c>
      <c r="U172" s="16" t="s">
        <v>5024</v>
      </c>
      <c r="V172" s="16">
        <v>-1</v>
      </c>
      <c r="W172" s="16" t="s">
        <v>5024</v>
      </c>
      <c r="X172" s="16">
        <f t="shared" si="88"/>
        <v>-1</v>
      </c>
      <c r="Y172" s="16">
        <f t="shared" si="89"/>
        <v>0</v>
      </c>
      <c r="Z172" s="16">
        <v>0</v>
      </c>
      <c r="AA172" s="16">
        <v>0</v>
      </c>
      <c r="AB172" s="16" cm="1">
        <f t="array" aca="1" ref="AB172" ca="1">IF(Z172&gt;0,INDIRECT(ADDRESS(MOD(ROW(Y172)-1,1500)+1,Z172,1,1,"rand_C")),IF(ISBLANK(Z172),-1,0))</f>
        <v>0</v>
      </c>
      <c r="AC172" s="16" cm="1">
        <f t="array" aca="1" ref="AC172" ca="1">IF(AND(Z172=0,Y172&gt;0, AA172&gt;0),INDIRECT(ADDRESS(MOD(ROW(Y172)-1,1500)+1,AA172,1,1,"rand_C")),IF(ISBLANK(AA172),-1,0))</f>
        <v>0</v>
      </c>
      <c r="AD172" s="16">
        <f t="shared" si="90"/>
        <v>-1</v>
      </c>
      <c r="AE172" s="16" t="s">
        <v>5024</v>
      </c>
      <c r="AF172" s="16">
        <v>-1</v>
      </c>
      <c r="AG172" s="16" t="s">
        <v>5024</v>
      </c>
      <c r="AH172" s="16">
        <f t="shared" si="91"/>
        <v>-1</v>
      </c>
      <c r="AI172" s="16">
        <v>-1</v>
      </c>
      <c r="AJ172" s="16">
        <v>-1</v>
      </c>
      <c r="AK172" s="16">
        <f t="shared" si="95"/>
        <v>-1</v>
      </c>
      <c r="AL172" s="16">
        <v>-1</v>
      </c>
      <c r="AM172" s="16">
        <f t="shared" si="92"/>
        <v>-1</v>
      </c>
      <c r="AN172" s="16">
        <f t="shared" si="93"/>
        <v>0</v>
      </c>
      <c r="AO172" s="16">
        <v>-1</v>
      </c>
      <c r="AP172" s="16">
        <v>0</v>
      </c>
      <c r="AQ172" s="16">
        <v>0</v>
      </c>
      <c r="AR172" s="16" t="s">
        <v>5025</v>
      </c>
    </row>
    <row r="173" spans="1:44" x14ac:dyDescent="0.2">
      <c r="A173" s="16" t="s">
        <v>4312</v>
      </c>
      <c r="B173" s="4" t="str">
        <f>VLOOKUP(A173, PaperMeta!A$1:O$750, 6,FALSE)</f>
        <v>I’m up here! Sexual objectification leads to feeling ostracized.</v>
      </c>
      <c r="C173" s="15">
        <f>VLOOKUP(A173, PaperMeta!A$1:O$750, 2,FALSE)</f>
        <v>1</v>
      </c>
      <c r="D173" s="16">
        <v>2</v>
      </c>
      <c r="E173" s="20" t="s">
        <v>5125</v>
      </c>
      <c r="F173" s="16">
        <f>VLOOKUP($A173, ResearchPaper!$A$1:$L$750,11,FALSE)</f>
        <v>1</v>
      </c>
      <c r="G173" s="16">
        <f>VLOOKUP($A173, ResearchPaper!$A$1:$L$750,11,FALSE)</f>
        <v>1</v>
      </c>
      <c r="H173" s="16">
        <v>2</v>
      </c>
      <c r="I173" s="16">
        <v>1</v>
      </c>
      <c r="J173" s="16">
        <v>2</v>
      </c>
      <c r="K173" s="16">
        <v>1</v>
      </c>
      <c r="L173" s="16">
        <f t="shared" si="85"/>
        <v>0</v>
      </c>
      <c r="M173" s="16" t="s">
        <v>5023</v>
      </c>
      <c r="N173" s="16">
        <f t="shared" si="86"/>
        <v>-1</v>
      </c>
      <c r="O173" s="16">
        <v>0</v>
      </c>
      <c r="P173" s="16">
        <v>0</v>
      </c>
      <c r="Q173" s="16">
        <v>0</v>
      </c>
      <c r="R173" s="16" cm="1">
        <f t="array" aca="1" ref="R173" ca="1">IF(P173&gt;0,INDIRECT(ADDRESS(MOD(ROW(O173)-1,1500)+1,P173,1,1,"rand_B")),IF(ISBLANK(P173),-1,0))</f>
        <v>0</v>
      </c>
      <c r="S173" s="16" cm="1">
        <f t="array" aca="1" ref="S173" ca="1">IF(AND(P173=0,O173&gt;0,Q173&gt;0),INDIRECT(ADDRESS(MOD(ROW(O173)-1,1500)+1,Q173,1,1,"rand_B")),IF(ISBLANK(Q173),-1,0))</f>
        <v>0</v>
      </c>
      <c r="T173" s="16">
        <f t="shared" si="87"/>
        <v>-1</v>
      </c>
      <c r="U173" s="16" t="s">
        <v>5024</v>
      </c>
      <c r="V173" s="16">
        <v>-1</v>
      </c>
      <c r="W173" s="16" t="s">
        <v>5024</v>
      </c>
      <c r="X173" s="16">
        <f t="shared" si="88"/>
        <v>-1</v>
      </c>
      <c r="Y173" s="16">
        <f t="shared" si="89"/>
        <v>0</v>
      </c>
      <c r="Z173" s="16">
        <v>0</v>
      </c>
      <c r="AA173" s="16">
        <v>0</v>
      </c>
      <c r="AB173" s="16" cm="1">
        <f t="array" aca="1" ref="AB173" ca="1">IF(Z173&gt;0,INDIRECT(ADDRESS(MOD(ROW(Y173)-1,1500)+1,Z173,1,1,"rand_C")),IF(ISBLANK(Z173),-1,0))</f>
        <v>0</v>
      </c>
      <c r="AC173" s="16" cm="1">
        <f t="array" aca="1" ref="AC173" ca="1">IF(AND(Z173=0,Y173&gt;0, AA173&gt;0),INDIRECT(ADDRESS(MOD(ROW(Y173)-1,1500)+1,AA173,1,1,"rand_C")),IF(ISBLANK(AA173),-1,0))</f>
        <v>0</v>
      </c>
      <c r="AD173" s="16">
        <f t="shared" si="90"/>
        <v>-1</v>
      </c>
      <c r="AE173" s="16" t="s">
        <v>5024</v>
      </c>
      <c r="AF173" s="16">
        <v>-1</v>
      </c>
      <c r="AG173" s="16" t="s">
        <v>5024</v>
      </c>
      <c r="AH173" s="16">
        <f t="shared" si="91"/>
        <v>-1</v>
      </c>
      <c r="AI173" s="16">
        <v>-1</v>
      </c>
      <c r="AJ173" s="16">
        <v>-1</v>
      </c>
      <c r="AK173" s="16">
        <f t="shared" si="95"/>
        <v>-1</v>
      </c>
      <c r="AL173" s="16">
        <v>-1</v>
      </c>
      <c r="AM173" s="16">
        <f t="shared" si="92"/>
        <v>-1</v>
      </c>
      <c r="AN173" s="16">
        <f t="shared" si="93"/>
        <v>0</v>
      </c>
      <c r="AO173" s="16">
        <v>-1</v>
      </c>
      <c r="AP173" s="16">
        <v>0</v>
      </c>
      <c r="AQ173" s="16">
        <v>0</v>
      </c>
      <c r="AR173" s="16" t="s">
        <v>5025</v>
      </c>
    </row>
    <row r="174" spans="1:44" x14ac:dyDescent="0.2">
      <c r="A174" s="16" t="s">
        <v>4314</v>
      </c>
      <c r="B174" s="4" t="str">
        <f>VLOOKUP(A174, PaperMeta!A$1:O$750, 6,FALSE)</f>
        <v>Extraversion but not depression predicts reward sensitivity: Revisiting the measurement of anhedonic phenotypes.</v>
      </c>
      <c r="C174" s="15">
        <f>VLOOKUP(A174, PaperMeta!A$1:O$750, 2,FALSE)</f>
        <v>1</v>
      </c>
      <c r="D174" s="16">
        <v>0</v>
      </c>
      <c r="E174" s="20" t="s">
        <v>5130</v>
      </c>
      <c r="F174" s="16">
        <f>VLOOKUP($A174, ResearchPaper!$A$1:$L$750,11,FALSE)</f>
        <v>1</v>
      </c>
      <c r="G174" s="16">
        <f>VLOOKUP($A174, ResearchPaper!$A$1:$L$750,11,FALSE)</f>
        <v>1</v>
      </c>
      <c r="H174" s="16" t="s">
        <v>5053</v>
      </c>
      <c r="I174" s="16">
        <v>2</v>
      </c>
      <c r="J174" s="16">
        <v>3</v>
      </c>
      <c r="K174" s="16">
        <v>1</v>
      </c>
      <c r="L174" s="16">
        <f t="shared" si="85"/>
        <v>1</v>
      </c>
      <c r="M174" s="16" t="s">
        <v>5023</v>
      </c>
      <c r="N174" s="16">
        <f t="shared" si="86"/>
        <v>1</v>
      </c>
      <c r="O174" s="16">
        <v>1</v>
      </c>
      <c r="P174" s="16">
        <v>1</v>
      </c>
      <c r="Q174" s="16">
        <v>0</v>
      </c>
      <c r="R174" s="16" t="e" cm="1">
        <f t="array" aca="1" ref="R174" ca="1">IF(P174&gt;0,INDIRECT(ADDRESS(MOD(ROW(O174)-1,1500)+1,P174,1,1,"rand_B")),IF(ISBLANK(P174),-1,0))</f>
        <v>#VALUE!</v>
      </c>
      <c r="S174" s="16" cm="1">
        <f t="array" aca="1" ref="S174" ca="1">IF(AND(P174=0,O174&gt;0,Q174&gt;0),INDIRECT(ADDRESS(MOD(ROW(O174)-1,1500)+1,Q174,1,1,"rand_B")),IF(ISBLANK(Q174),-1,0))</f>
        <v>0</v>
      </c>
      <c r="T174" s="16">
        <f t="shared" si="87"/>
        <v>1</v>
      </c>
      <c r="U174" s="16">
        <v>1</v>
      </c>
      <c r="V174" s="16">
        <v>1</v>
      </c>
      <c r="W174" s="16" t="s">
        <v>5023</v>
      </c>
      <c r="X174" s="16">
        <f t="shared" si="88"/>
        <v>1</v>
      </c>
      <c r="Y174" s="16">
        <f t="shared" si="89"/>
        <v>1</v>
      </c>
      <c r="Z174" s="16">
        <v>1</v>
      </c>
      <c r="AA174" s="16">
        <v>0</v>
      </c>
      <c r="AB174" s="16" t="e" cm="1">
        <f t="array" aca="1" ref="AB174" ca="1">IF(Z174&gt;0,INDIRECT(ADDRESS(MOD(ROW(Y174)-1,1500)+1,Z174,1,1,"rand_C")),IF(ISBLANK(Z174),-1,0))</f>
        <v>#VALUE!</v>
      </c>
      <c r="AC174" s="16" cm="1">
        <f t="array" aca="1" ref="AC174" ca="1">IF(AND(Z174=0,Y174&gt;0, AA174&gt;0),INDIRECT(ADDRESS(MOD(ROW(Y174)-1,1500)+1,AA174,1,1,"rand_C")),IF(ISBLANK(AA174),-1,0))</f>
        <v>0</v>
      </c>
      <c r="AD174" s="16">
        <f t="shared" si="90"/>
        <v>1</v>
      </c>
      <c r="AE174" s="16">
        <v>1</v>
      </c>
      <c r="AF174" s="16">
        <v>0</v>
      </c>
      <c r="AG174" s="16" t="s">
        <v>5024</v>
      </c>
      <c r="AH174" s="16">
        <f t="shared" si="91"/>
        <v>0</v>
      </c>
      <c r="AI174" s="16">
        <v>-1</v>
      </c>
      <c r="AJ174" s="16">
        <v>-1</v>
      </c>
      <c r="AK174" s="16">
        <f t="shared" ref="AK174" si="135">IF(AI174=1,AJ174,-1)</f>
        <v>-1</v>
      </c>
      <c r="AL174" s="16">
        <v>-1</v>
      </c>
      <c r="AM174" s="16">
        <f t="shared" si="92"/>
        <v>-1</v>
      </c>
      <c r="AN174" s="16">
        <f t="shared" si="93"/>
        <v>1</v>
      </c>
      <c r="AO174" s="16">
        <v>0</v>
      </c>
      <c r="AP174" s="16">
        <v>0</v>
      </c>
      <c r="AQ174" s="16">
        <v>0</v>
      </c>
      <c r="AR174" s="16" t="s">
        <v>5025</v>
      </c>
    </row>
    <row r="175" spans="1:44" x14ac:dyDescent="0.2">
      <c r="A175" s="16" t="s">
        <v>4314</v>
      </c>
      <c r="B175" s="4" t="str">
        <f>VLOOKUP(A175, PaperMeta!A$1:O$750, 6,FALSE)</f>
        <v>Extraversion but not depression predicts reward sensitivity: Revisiting the measurement of anhedonic phenotypes.</v>
      </c>
      <c r="C175" s="15">
        <f>VLOOKUP(A175, PaperMeta!A$1:O$750, 2,FALSE)</f>
        <v>1</v>
      </c>
      <c r="D175" s="16">
        <v>0</v>
      </c>
      <c r="E175" s="20" t="s">
        <v>5131</v>
      </c>
      <c r="F175" s="16">
        <f>VLOOKUP($A175, ResearchPaper!$A$1:$L$750,11,FALSE)</f>
        <v>1</v>
      </c>
      <c r="G175" s="16">
        <f>VLOOKUP($A175, ResearchPaper!$A$1:$L$750,11,FALSE)</f>
        <v>1</v>
      </c>
      <c r="H175" s="16">
        <v>3</v>
      </c>
      <c r="I175" s="16">
        <v>1</v>
      </c>
      <c r="J175" s="16">
        <v>3</v>
      </c>
      <c r="K175" s="16">
        <v>1</v>
      </c>
      <c r="L175" s="16">
        <f t="shared" si="85"/>
        <v>0</v>
      </c>
      <c r="M175" s="16" t="s">
        <v>5023</v>
      </c>
      <c r="N175" s="16">
        <f t="shared" si="86"/>
        <v>-1</v>
      </c>
      <c r="O175" s="16">
        <v>1</v>
      </c>
      <c r="P175" s="16">
        <v>1</v>
      </c>
      <c r="Q175" s="16">
        <v>0</v>
      </c>
      <c r="R175" s="16" t="e" cm="1">
        <f t="array" aca="1" ref="R175" ca="1">IF(P175&gt;0,INDIRECT(ADDRESS(MOD(ROW(O175)-1,1500)+1,P175,1,1,"rand_B")),IF(ISBLANK(P175),-1,0))</f>
        <v>#VALUE!</v>
      </c>
      <c r="S175" s="16" cm="1">
        <f t="array" aca="1" ref="S175" ca="1">IF(AND(P175=0,O175&gt;0,Q175&gt;0),INDIRECT(ADDRESS(MOD(ROW(O175)-1,1500)+1,Q175,1,1,"rand_B")),IF(ISBLANK(Q175),-1,0))</f>
        <v>0</v>
      </c>
      <c r="T175" s="16">
        <f t="shared" si="87"/>
        <v>1</v>
      </c>
      <c r="U175" s="16">
        <v>1</v>
      </c>
      <c r="V175" s="16">
        <v>1</v>
      </c>
      <c r="W175" s="16" t="s">
        <v>5023</v>
      </c>
      <c r="X175" s="16">
        <f t="shared" si="88"/>
        <v>1</v>
      </c>
      <c r="Y175" s="16">
        <f t="shared" si="89"/>
        <v>0</v>
      </c>
      <c r="Z175" s="16">
        <v>0</v>
      </c>
      <c r="AA175" s="16">
        <v>0</v>
      </c>
      <c r="AB175" s="16" cm="1">
        <f t="array" aca="1" ref="AB175" ca="1">IF(Z175&gt;0,INDIRECT(ADDRESS(MOD(ROW(Y175)-1,1500)+1,Z175,1,1,"rand_C")),IF(ISBLANK(Z175),-1,0))</f>
        <v>0</v>
      </c>
      <c r="AC175" s="16" cm="1">
        <f t="array" aca="1" ref="AC175" ca="1">IF(AND(Z175=0,Y175&gt;0, AA175&gt;0),INDIRECT(ADDRESS(MOD(ROW(Y175)-1,1500)+1,AA175,1,1,"rand_C")),IF(ISBLANK(AA175),-1,0))</f>
        <v>0</v>
      </c>
      <c r="AD175" s="16">
        <f t="shared" si="90"/>
        <v>-1</v>
      </c>
      <c r="AE175" s="16" t="s">
        <v>5024</v>
      </c>
      <c r="AF175" s="16">
        <v>-1</v>
      </c>
      <c r="AG175" s="16" t="s">
        <v>5024</v>
      </c>
      <c r="AH175" s="16">
        <f t="shared" si="91"/>
        <v>-1</v>
      </c>
      <c r="AI175" s="16">
        <v>-1</v>
      </c>
      <c r="AJ175" s="16">
        <v>-1</v>
      </c>
      <c r="AK175" s="16">
        <f t="shared" ref="AK175:AK177" si="136">IF(AI175=1,AJ175,-1)</f>
        <v>-1</v>
      </c>
      <c r="AL175" s="16">
        <v>-1</v>
      </c>
      <c r="AM175" s="16">
        <f t="shared" si="92"/>
        <v>-1</v>
      </c>
      <c r="AN175" s="16">
        <f t="shared" si="93"/>
        <v>0</v>
      </c>
      <c r="AO175" s="16">
        <v>-1</v>
      </c>
      <c r="AP175" s="16">
        <v>0</v>
      </c>
      <c r="AQ175" s="16">
        <v>0</v>
      </c>
      <c r="AR175" s="16" t="s">
        <v>5025</v>
      </c>
    </row>
    <row r="176" spans="1:44" x14ac:dyDescent="0.2">
      <c r="A176" s="16" t="s">
        <v>4314</v>
      </c>
      <c r="B176" s="4" t="str">
        <f>VLOOKUP(A176, PaperMeta!A$1:O$750, 6,FALSE)</f>
        <v>Extraversion but not depression predicts reward sensitivity: Revisiting the measurement of anhedonic phenotypes.</v>
      </c>
      <c r="C176" s="15">
        <f>VLOOKUP(A176, PaperMeta!A$1:O$750, 2,FALSE)</f>
        <v>1</v>
      </c>
      <c r="D176" s="16">
        <v>0</v>
      </c>
      <c r="E176" s="20" t="s">
        <v>5132</v>
      </c>
      <c r="F176" s="16">
        <f>VLOOKUP($A176, ResearchPaper!$A$1:$L$750,11,FALSE)</f>
        <v>1</v>
      </c>
      <c r="G176" s="16">
        <f>VLOOKUP($A176, ResearchPaper!$A$1:$L$750,11,FALSE)</f>
        <v>1</v>
      </c>
      <c r="H176" s="16">
        <v>3</v>
      </c>
      <c r="I176" s="16">
        <v>1</v>
      </c>
      <c r="J176" s="16">
        <v>3</v>
      </c>
      <c r="K176" s="16">
        <v>1</v>
      </c>
      <c r="L176" s="16">
        <f t="shared" si="85"/>
        <v>0</v>
      </c>
      <c r="M176" s="16" t="s">
        <v>5023</v>
      </c>
      <c r="N176" s="16">
        <f t="shared" si="86"/>
        <v>-1</v>
      </c>
      <c r="O176" s="16">
        <v>1</v>
      </c>
      <c r="P176" s="16">
        <v>1</v>
      </c>
      <c r="Q176" s="16">
        <v>0</v>
      </c>
      <c r="R176" s="16" t="e" cm="1">
        <f t="array" aca="1" ref="R176" ca="1">IF(P176&gt;0,INDIRECT(ADDRESS(MOD(ROW(O176)-1,1500)+1,P176,1,1,"rand_B")),IF(ISBLANK(P176),-1,0))</f>
        <v>#VALUE!</v>
      </c>
      <c r="S176" s="16" cm="1">
        <f t="array" aca="1" ref="S176" ca="1">IF(AND(P176=0,O176&gt;0,Q176&gt;0),INDIRECT(ADDRESS(MOD(ROW(O176)-1,1500)+1,Q176,1,1,"rand_B")),IF(ISBLANK(Q176),-1,0))</f>
        <v>0</v>
      </c>
      <c r="T176" s="16">
        <f t="shared" si="87"/>
        <v>1</v>
      </c>
      <c r="U176" s="16">
        <v>1</v>
      </c>
      <c r="V176" s="16">
        <v>1</v>
      </c>
      <c r="W176" s="16" t="s">
        <v>5023</v>
      </c>
      <c r="X176" s="16">
        <f t="shared" si="88"/>
        <v>1</v>
      </c>
      <c r="Y176" s="16">
        <f t="shared" si="89"/>
        <v>0</v>
      </c>
      <c r="Z176" s="16">
        <v>0</v>
      </c>
      <c r="AA176" s="16">
        <v>0</v>
      </c>
      <c r="AB176" s="16" cm="1">
        <f t="array" aca="1" ref="AB176" ca="1">IF(Z176&gt;0,INDIRECT(ADDRESS(MOD(ROW(Y176)-1,1500)+1,Z176,1,1,"rand_C")),IF(ISBLANK(Z176),-1,0))</f>
        <v>0</v>
      </c>
      <c r="AC176" s="16" cm="1">
        <f t="array" aca="1" ref="AC176" ca="1">IF(AND(Z176=0,Y176&gt;0, AA176&gt;0),INDIRECT(ADDRESS(MOD(ROW(Y176)-1,1500)+1,AA176,1,1,"rand_C")),IF(ISBLANK(AA176),-1,0))</f>
        <v>0</v>
      </c>
      <c r="AD176" s="16">
        <f t="shared" si="90"/>
        <v>-1</v>
      </c>
      <c r="AE176" s="16" t="s">
        <v>5024</v>
      </c>
      <c r="AF176" s="16">
        <v>-1</v>
      </c>
      <c r="AG176" s="16" t="s">
        <v>5024</v>
      </c>
      <c r="AH176" s="16">
        <f t="shared" si="91"/>
        <v>-1</v>
      </c>
      <c r="AI176" s="16">
        <v>-1</v>
      </c>
      <c r="AJ176" s="16">
        <v>-1</v>
      </c>
      <c r="AK176" s="16">
        <f t="shared" si="136"/>
        <v>-1</v>
      </c>
      <c r="AL176" s="16">
        <v>-1</v>
      </c>
      <c r="AM176" s="16">
        <f t="shared" si="92"/>
        <v>-1</v>
      </c>
      <c r="AN176" s="16">
        <f t="shared" si="93"/>
        <v>0</v>
      </c>
      <c r="AO176" s="16">
        <v>-1</v>
      </c>
      <c r="AP176" s="16">
        <v>0</v>
      </c>
      <c r="AQ176" s="16">
        <v>0</v>
      </c>
      <c r="AR176" s="16" t="s">
        <v>5025</v>
      </c>
    </row>
    <row r="177" spans="1:45" x14ac:dyDescent="0.2">
      <c r="A177" s="16" t="s">
        <v>4314</v>
      </c>
      <c r="B177" s="4" t="str">
        <f>VLOOKUP(A177, PaperMeta!A$1:O$750, 6,FALSE)</f>
        <v>Extraversion but not depression predicts reward sensitivity: Revisiting the measurement of anhedonic phenotypes.</v>
      </c>
      <c r="C177" s="15">
        <f>VLOOKUP(A177, PaperMeta!A$1:O$750, 2,FALSE)</f>
        <v>1</v>
      </c>
      <c r="D177" s="16">
        <v>0</v>
      </c>
      <c r="E177" s="20" t="s">
        <v>5135</v>
      </c>
      <c r="F177" s="16">
        <f>VLOOKUP($A177, ResearchPaper!$A$1:$L$750,11,FALSE)</f>
        <v>1</v>
      </c>
      <c r="G177" s="16">
        <f>VLOOKUP($A177, ResearchPaper!$A$1:$L$750,11,FALSE)</f>
        <v>1</v>
      </c>
      <c r="H177" s="16" t="s">
        <v>5053</v>
      </c>
      <c r="I177" s="16">
        <v>2</v>
      </c>
      <c r="J177" s="16">
        <v>3</v>
      </c>
      <c r="K177" s="16">
        <v>0</v>
      </c>
      <c r="L177" s="16">
        <f t="shared" si="85"/>
        <v>1</v>
      </c>
      <c r="M177" s="16" t="s">
        <v>5023</v>
      </c>
      <c r="N177" s="16">
        <f t="shared" si="86"/>
        <v>0</v>
      </c>
      <c r="O177" s="16">
        <v>1</v>
      </c>
      <c r="P177" s="16">
        <v>0</v>
      </c>
      <c r="Q177" s="16">
        <v>0</v>
      </c>
      <c r="R177" s="16" cm="1">
        <f t="array" aca="1" ref="R177" ca="1">IF(P177&gt;0,INDIRECT(ADDRESS(MOD(ROW(O177)-1,1500)+1,P177,1,1,"rand_B")),IF(ISBLANK(P177),-1,0))</f>
        <v>0</v>
      </c>
      <c r="S177" s="16" cm="1">
        <f t="array" aca="1" ref="S177" ca="1">IF(AND(P177=0,O177&gt;0,Q177&gt;0),INDIRECT(ADDRESS(MOD(ROW(O177)-1,1500)+1,Q177,1,1,"rand_B")),IF(ISBLANK(Q177),-1,0))</f>
        <v>0</v>
      </c>
      <c r="T177" s="16">
        <f t="shared" si="87"/>
        <v>0</v>
      </c>
      <c r="U177" s="16" t="s">
        <v>5024</v>
      </c>
      <c r="V177" s="16">
        <v>-1</v>
      </c>
      <c r="W177" s="16" t="s">
        <v>5024</v>
      </c>
      <c r="X177" s="16">
        <f t="shared" si="88"/>
        <v>-1</v>
      </c>
      <c r="Y177" s="16">
        <f t="shared" si="89"/>
        <v>1</v>
      </c>
      <c r="Z177" s="16">
        <v>0</v>
      </c>
      <c r="AA177" s="16">
        <v>1</v>
      </c>
      <c r="AB177" s="16" cm="1">
        <f t="array" aca="1" ref="AB177" ca="1">IF(Z177&gt;0,INDIRECT(ADDRESS(MOD(ROW(Y177)-1,1500)+1,Z177,1,1,"rand_C")),IF(ISBLANK(Z177),-1,0))</f>
        <v>0</v>
      </c>
      <c r="AC177" s="16" t="e" cm="1">
        <f t="array" aca="1" ref="AC177" ca="1">IF(AND(Z177=0,Y177&gt;0, AA177&gt;0),INDIRECT(ADDRESS(MOD(ROW(Y177)-1,1500)+1,AA177,1,1,"rand_C")),IF(ISBLANK(AA177),-1,0))</f>
        <v>#VALUE!</v>
      </c>
      <c r="AD177" s="16">
        <f t="shared" si="90"/>
        <v>0</v>
      </c>
      <c r="AE177" s="16">
        <v>1</v>
      </c>
      <c r="AF177" s="16">
        <v>0</v>
      </c>
      <c r="AG177" s="16" t="s">
        <v>5024</v>
      </c>
      <c r="AH177" s="16">
        <f t="shared" si="91"/>
        <v>-1</v>
      </c>
      <c r="AI177" s="16">
        <v>-1</v>
      </c>
      <c r="AJ177" s="16">
        <v>-1</v>
      </c>
      <c r="AK177" s="16">
        <f t="shared" si="136"/>
        <v>-1</v>
      </c>
      <c r="AL177" s="16">
        <v>-1</v>
      </c>
      <c r="AM177" s="16">
        <f t="shared" si="92"/>
        <v>-1</v>
      </c>
      <c r="AN177" s="16">
        <f t="shared" si="93"/>
        <v>1</v>
      </c>
      <c r="AO177" s="16">
        <v>0</v>
      </c>
      <c r="AP177" s="16">
        <v>0</v>
      </c>
      <c r="AQ177" s="16">
        <v>0</v>
      </c>
      <c r="AR177" s="16" t="s">
        <v>5025</v>
      </c>
    </row>
    <row r="178" spans="1:45" x14ac:dyDescent="0.2">
      <c r="A178" s="16" t="s">
        <v>4314</v>
      </c>
      <c r="B178" s="4" t="str">
        <f>VLOOKUP(A178, PaperMeta!A$1:O$750, 6,FALSE)</f>
        <v>Extraversion but not depression predicts reward sensitivity: Revisiting the measurement of anhedonic phenotypes.</v>
      </c>
      <c r="C178" s="15">
        <f>VLOOKUP(A178, PaperMeta!A$1:O$750, 2,FALSE)</f>
        <v>1</v>
      </c>
      <c r="D178" s="16">
        <v>0</v>
      </c>
      <c r="E178" s="20" t="s">
        <v>5133</v>
      </c>
      <c r="F178" s="16">
        <f>VLOOKUP($A178, ResearchPaper!$A$1:$L$750,11,FALSE)</f>
        <v>1</v>
      </c>
      <c r="G178" s="16">
        <f>VLOOKUP($A178, ResearchPaper!$A$1:$L$750,11,FALSE)</f>
        <v>1</v>
      </c>
      <c r="H178" s="16" t="s">
        <v>5053</v>
      </c>
      <c r="I178" s="16">
        <v>2</v>
      </c>
      <c r="J178" s="16">
        <v>3</v>
      </c>
      <c r="K178" s="16">
        <v>0</v>
      </c>
      <c r="L178" s="16">
        <f t="shared" si="85"/>
        <v>1</v>
      </c>
      <c r="M178" s="16" t="s">
        <v>5023</v>
      </c>
      <c r="N178" s="16">
        <f t="shared" si="86"/>
        <v>0</v>
      </c>
      <c r="O178" s="16">
        <v>1</v>
      </c>
      <c r="P178" s="16">
        <v>0</v>
      </c>
      <c r="Q178" s="16">
        <v>0</v>
      </c>
      <c r="R178" s="16" cm="1">
        <f t="array" aca="1" ref="R178" ca="1">IF(P178&gt;0,INDIRECT(ADDRESS(MOD(ROW(O178)-1,1500)+1,P178,1,1,"rand_B")),IF(ISBLANK(P178),-1,0))</f>
        <v>0</v>
      </c>
      <c r="S178" s="16" cm="1">
        <f t="array" aca="1" ref="S178" ca="1">IF(AND(P178=0,O178&gt;0,Q178&gt;0),INDIRECT(ADDRESS(MOD(ROW(O178)-1,1500)+1,Q178,1,1,"rand_B")),IF(ISBLANK(Q178),-1,0))</f>
        <v>0</v>
      </c>
      <c r="T178" s="16">
        <f t="shared" si="87"/>
        <v>0</v>
      </c>
      <c r="U178" s="16" t="s">
        <v>5024</v>
      </c>
      <c r="V178" s="16">
        <v>-1</v>
      </c>
      <c r="W178" s="16" t="s">
        <v>5024</v>
      </c>
      <c r="X178" s="16">
        <f t="shared" si="88"/>
        <v>-1</v>
      </c>
      <c r="Y178" s="16">
        <f t="shared" si="89"/>
        <v>1</v>
      </c>
      <c r="Z178" s="16">
        <v>0</v>
      </c>
      <c r="AA178" s="16">
        <v>1</v>
      </c>
      <c r="AB178" s="16" cm="1">
        <f t="array" aca="1" ref="AB178" ca="1">IF(Z178&gt;0,INDIRECT(ADDRESS(MOD(ROW(Y178)-1,1500)+1,Z178,1,1,"rand_C")),IF(ISBLANK(Z178),-1,0))</f>
        <v>0</v>
      </c>
      <c r="AC178" s="16" t="e" cm="1">
        <f t="array" aca="1" ref="AC178" ca="1">IF(AND(Z178=0,Y178&gt;0, AA178&gt;0),INDIRECT(ADDRESS(MOD(ROW(Y178)-1,1500)+1,AA178,1,1,"rand_C")),IF(ISBLANK(AA178),-1,0))</f>
        <v>#VALUE!</v>
      </c>
      <c r="AD178" s="16">
        <f t="shared" si="90"/>
        <v>0</v>
      </c>
      <c r="AE178" s="16">
        <v>1</v>
      </c>
      <c r="AF178" s="16">
        <v>0</v>
      </c>
      <c r="AG178" s="16" t="s">
        <v>5024</v>
      </c>
      <c r="AH178" s="16">
        <f t="shared" si="91"/>
        <v>-1</v>
      </c>
      <c r="AI178" s="16">
        <v>-1</v>
      </c>
      <c r="AJ178" s="16">
        <v>-1</v>
      </c>
      <c r="AK178" s="16">
        <f t="shared" ref="AK178:AK179" si="137">IF(AI178=1,AJ178,-1)</f>
        <v>-1</v>
      </c>
      <c r="AL178" s="16">
        <v>-1</v>
      </c>
      <c r="AM178" s="16">
        <f t="shared" si="92"/>
        <v>-1</v>
      </c>
      <c r="AN178" s="16">
        <f t="shared" si="93"/>
        <v>1</v>
      </c>
      <c r="AO178" s="16">
        <v>0</v>
      </c>
      <c r="AP178" s="16">
        <v>0</v>
      </c>
      <c r="AQ178" s="16">
        <v>0</v>
      </c>
      <c r="AR178" s="16" t="s">
        <v>5025</v>
      </c>
    </row>
    <row r="179" spans="1:45" x14ac:dyDescent="0.2">
      <c r="A179" s="16" t="s">
        <v>4314</v>
      </c>
      <c r="B179" s="4" t="str">
        <f>VLOOKUP(A179, PaperMeta!A$1:O$750, 6,FALSE)</f>
        <v>Extraversion but not depression predicts reward sensitivity: Revisiting the measurement of anhedonic phenotypes.</v>
      </c>
      <c r="C179" s="15">
        <f>VLOOKUP(A179, PaperMeta!A$1:O$750, 2,FALSE)</f>
        <v>1</v>
      </c>
      <c r="D179" s="16">
        <v>0</v>
      </c>
      <c r="E179" s="20" t="s">
        <v>5134</v>
      </c>
      <c r="F179" s="16">
        <f>VLOOKUP($A179, ResearchPaper!$A$1:$L$750,11,FALSE)</f>
        <v>1</v>
      </c>
      <c r="G179" s="16">
        <f>VLOOKUP($A179, ResearchPaper!$A$1:$L$750,11,FALSE)</f>
        <v>1</v>
      </c>
      <c r="H179" s="16" t="s">
        <v>5053</v>
      </c>
      <c r="I179" s="16">
        <v>2</v>
      </c>
      <c r="J179" s="16">
        <v>3</v>
      </c>
      <c r="K179" s="16">
        <v>0</v>
      </c>
      <c r="L179" s="16">
        <f t="shared" si="85"/>
        <v>1</v>
      </c>
      <c r="M179" s="16" t="s">
        <v>5023</v>
      </c>
      <c r="N179" s="16">
        <f t="shared" si="86"/>
        <v>0</v>
      </c>
      <c r="O179" s="16">
        <v>1</v>
      </c>
      <c r="P179" s="16">
        <v>0</v>
      </c>
      <c r="Q179" s="16">
        <v>0</v>
      </c>
      <c r="R179" s="16" cm="1">
        <f t="array" aca="1" ref="R179" ca="1">IF(P179&gt;0,INDIRECT(ADDRESS(MOD(ROW(O179)-1,1500)+1,P179,1,1,"rand_B")),IF(ISBLANK(P179),-1,0))</f>
        <v>0</v>
      </c>
      <c r="S179" s="16" cm="1">
        <f t="array" aca="1" ref="S179" ca="1">IF(AND(P179=0,O179&gt;0,Q179&gt;0),INDIRECT(ADDRESS(MOD(ROW(O179)-1,1500)+1,Q179,1,1,"rand_B")),IF(ISBLANK(Q179),-1,0))</f>
        <v>0</v>
      </c>
      <c r="T179" s="16">
        <f t="shared" si="87"/>
        <v>0</v>
      </c>
      <c r="U179" s="16" t="s">
        <v>5024</v>
      </c>
      <c r="V179" s="16">
        <v>-1</v>
      </c>
      <c r="W179" s="16" t="s">
        <v>5024</v>
      </c>
      <c r="X179" s="16">
        <f t="shared" si="88"/>
        <v>-1</v>
      </c>
      <c r="Y179" s="16">
        <f t="shared" si="89"/>
        <v>1</v>
      </c>
      <c r="Z179" s="16">
        <v>0</v>
      </c>
      <c r="AA179" s="16">
        <v>1</v>
      </c>
      <c r="AB179" s="16" cm="1">
        <f t="array" aca="1" ref="AB179" ca="1">IF(Z179&gt;0,INDIRECT(ADDRESS(MOD(ROW(Y179)-1,1500)+1,Z179,1,1,"rand_C")),IF(ISBLANK(Z179),-1,0))</f>
        <v>0</v>
      </c>
      <c r="AC179" s="16" t="e" cm="1">
        <f t="array" aca="1" ref="AC179" ca="1">IF(AND(Z179=0,Y179&gt;0, AA179&gt;0),INDIRECT(ADDRESS(MOD(ROW(Y179)-1,1500)+1,AA179,1,1,"rand_C")),IF(ISBLANK(AA179),-1,0))</f>
        <v>#VALUE!</v>
      </c>
      <c r="AD179" s="16">
        <f t="shared" si="90"/>
        <v>0</v>
      </c>
      <c r="AE179" s="16">
        <v>1</v>
      </c>
      <c r="AF179" s="16">
        <v>0</v>
      </c>
      <c r="AG179" s="16" t="s">
        <v>5024</v>
      </c>
      <c r="AH179" s="16">
        <f t="shared" si="91"/>
        <v>-1</v>
      </c>
      <c r="AI179" s="16">
        <v>-1</v>
      </c>
      <c r="AJ179" s="16">
        <v>-1</v>
      </c>
      <c r="AK179" s="16">
        <f t="shared" si="137"/>
        <v>-1</v>
      </c>
      <c r="AL179" s="16">
        <v>-1</v>
      </c>
      <c r="AM179" s="16">
        <f t="shared" si="92"/>
        <v>-1</v>
      </c>
      <c r="AN179" s="16">
        <f t="shared" si="93"/>
        <v>1</v>
      </c>
      <c r="AO179" s="16">
        <v>0</v>
      </c>
      <c r="AP179" s="16">
        <v>0</v>
      </c>
      <c r="AQ179" s="16">
        <v>0</v>
      </c>
      <c r="AR179" s="16" t="s">
        <v>5025</v>
      </c>
    </row>
    <row r="180" spans="1:45" x14ac:dyDescent="0.2">
      <c r="A180" s="16" t="s">
        <v>4365</v>
      </c>
      <c r="B180" s="4" t="str">
        <f>VLOOKUP(A180, PaperMeta!A$1:O$750, 6,FALSE)</f>
        <v>You can't ‘fake it till you make it’: Cooperative motivation does not help proself trustees</v>
      </c>
      <c r="C180" s="15">
        <f>VLOOKUP(A180, PaperMeta!A$1:O$750, 2,FALSE)</f>
        <v>1</v>
      </c>
      <c r="D180" s="16" t="s">
        <v>5118</v>
      </c>
      <c r="E180" s="20" t="s">
        <v>5136</v>
      </c>
      <c r="F180" s="16">
        <f>VLOOKUP($A180, ResearchPaper!$A$1:$L$750,11,FALSE)</f>
        <v>1</v>
      </c>
      <c r="G180" s="16">
        <f>VLOOKUP($A180, ResearchPaper!$A$1:$L$750,11,FALSE)</f>
        <v>1</v>
      </c>
      <c r="H180" s="16" t="s">
        <v>5022</v>
      </c>
      <c r="I180" s="16">
        <v>2</v>
      </c>
      <c r="J180" s="16">
        <v>2</v>
      </c>
      <c r="K180" s="16">
        <v>1</v>
      </c>
      <c r="L180" s="16">
        <f t="shared" si="85"/>
        <v>1</v>
      </c>
      <c r="M180" s="16" t="s">
        <v>5023</v>
      </c>
      <c r="N180" s="16">
        <f t="shared" si="86"/>
        <v>1</v>
      </c>
      <c r="O180" s="16">
        <v>0</v>
      </c>
      <c r="P180" s="16">
        <v>0</v>
      </c>
      <c r="Q180" s="16">
        <v>0</v>
      </c>
      <c r="R180" s="16" cm="1">
        <f t="array" aca="1" ref="R180" ca="1">IF(P180&gt;0,INDIRECT(ADDRESS(MOD(ROW(O180)-1,1500)+1,P180,1,1,"rand_B")),IF(ISBLANK(P180),-1,0))</f>
        <v>0</v>
      </c>
      <c r="S180" s="16" cm="1">
        <f t="array" aca="1" ref="S180" ca="1">IF(AND(P180=0,O180&gt;0,Q180&gt;0),INDIRECT(ADDRESS(MOD(ROW(O180)-1,1500)+1,Q180,1,1,"rand_B")),IF(ISBLANK(Q180),-1,0))</f>
        <v>0</v>
      </c>
      <c r="T180" s="16">
        <f t="shared" si="87"/>
        <v>-1</v>
      </c>
      <c r="U180" s="16" t="s">
        <v>5024</v>
      </c>
      <c r="V180" s="16">
        <v>-1</v>
      </c>
      <c r="W180" s="16" t="s">
        <v>5024</v>
      </c>
      <c r="X180" s="16">
        <f t="shared" si="88"/>
        <v>-1</v>
      </c>
      <c r="Y180" s="16">
        <f t="shared" si="89"/>
        <v>1</v>
      </c>
      <c r="Z180" s="16">
        <v>1</v>
      </c>
      <c r="AA180" s="16">
        <v>0</v>
      </c>
      <c r="AB180" s="16" t="e" cm="1">
        <f t="array" aca="1" ref="AB180" ca="1">IF(Z180&gt;0,INDIRECT(ADDRESS(MOD(ROW(Y180)-1,1500)+1,Z180,1,1,"rand_C")),IF(ISBLANK(Z180),-1,0))</f>
        <v>#VALUE!</v>
      </c>
      <c r="AC180" s="16" cm="1">
        <f t="array" aca="1" ref="AC180" ca="1">IF(AND(Z180=0,Y180&gt;0, AA180&gt;0),INDIRECT(ADDRESS(MOD(ROW(Y180)-1,1500)+1,AA180,1,1,"rand_C")),IF(ISBLANK(AA180),-1,0))</f>
        <v>0</v>
      </c>
      <c r="AD180" s="16">
        <f t="shared" si="90"/>
        <v>1</v>
      </c>
      <c r="AE180" s="16">
        <v>1</v>
      </c>
      <c r="AF180" s="16">
        <v>1</v>
      </c>
      <c r="AG180" s="16" t="s">
        <v>5023</v>
      </c>
      <c r="AH180" s="16">
        <f t="shared" si="91"/>
        <v>1</v>
      </c>
      <c r="AI180" s="16">
        <v>-1</v>
      </c>
      <c r="AJ180" s="16">
        <v>-1</v>
      </c>
      <c r="AK180" s="16">
        <f t="shared" ref="AK180:AK183" si="138">IF(AI180=1,AJ180,-1)</f>
        <v>-1</v>
      </c>
      <c r="AL180" s="16">
        <v>-1</v>
      </c>
      <c r="AM180" s="16">
        <f t="shared" si="92"/>
        <v>-1</v>
      </c>
      <c r="AN180" s="16">
        <f t="shared" si="93"/>
        <v>0</v>
      </c>
      <c r="AO180" s="16">
        <v>-1</v>
      </c>
      <c r="AP180" s="16">
        <v>0</v>
      </c>
      <c r="AQ180" s="16">
        <v>0</v>
      </c>
      <c r="AR180" s="16" t="s">
        <v>5025</v>
      </c>
    </row>
    <row r="181" spans="1:45" x14ac:dyDescent="0.2">
      <c r="A181" s="16" t="s">
        <v>4365</v>
      </c>
      <c r="B181" s="4" t="str">
        <f>VLOOKUP(A181, PaperMeta!A$1:O$750, 6,FALSE)</f>
        <v>You can't ‘fake it till you make it’: Cooperative motivation does not help proself trustees</v>
      </c>
      <c r="C181" s="15">
        <f>VLOOKUP(A181, PaperMeta!A$1:O$750, 2,FALSE)</f>
        <v>1</v>
      </c>
      <c r="D181" s="16" t="s">
        <v>5126</v>
      </c>
      <c r="E181" s="20" t="s">
        <v>5136</v>
      </c>
      <c r="F181" s="16">
        <f>VLOOKUP($A181, ResearchPaper!$A$1:$L$750,11,FALSE)</f>
        <v>1</v>
      </c>
      <c r="G181" s="16">
        <f>VLOOKUP($A181, ResearchPaper!$A$1:$L$750,11,FALSE)</f>
        <v>1</v>
      </c>
      <c r="H181" s="16" t="s">
        <v>5022</v>
      </c>
      <c r="I181" s="16">
        <v>2</v>
      </c>
      <c r="J181" s="16">
        <v>2</v>
      </c>
      <c r="K181" s="16">
        <v>1</v>
      </c>
      <c r="L181" s="16">
        <f t="shared" si="85"/>
        <v>1</v>
      </c>
      <c r="M181" s="16" t="s">
        <v>5023</v>
      </c>
      <c r="N181" s="16">
        <f t="shared" si="86"/>
        <v>1</v>
      </c>
      <c r="O181" s="16">
        <v>0</v>
      </c>
      <c r="P181" s="16">
        <v>0</v>
      </c>
      <c r="Q181" s="16">
        <v>0</v>
      </c>
      <c r="R181" s="16" cm="1">
        <f t="array" aca="1" ref="R181" ca="1">IF(P181&gt;0,INDIRECT(ADDRESS(MOD(ROW(O181)-1,1500)+1,P181,1,1,"rand_B")),IF(ISBLANK(P181),-1,0))</f>
        <v>0</v>
      </c>
      <c r="S181" s="16" cm="1">
        <f t="array" aca="1" ref="S181" ca="1">IF(AND(P181=0,O181&gt;0,Q181&gt;0),INDIRECT(ADDRESS(MOD(ROW(O181)-1,1500)+1,Q181,1,1,"rand_B")),IF(ISBLANK(Q181),-1,0))</f>
        <v>0</v>
      </c>
      <c r="T181" s="16">
        <f t="shared" si="87"/>
        <v>-1</v>
      </c>
      <c r="U181" s="16" t="s">
        <v>5024</v>
      </c>
      <c r="V181" s="16">
        <v>-1</v>
      </c>
      <c r="W181" s="16" t="s">
        <v>5024</v>
      </c>
      <c r="X181" s="16">
        <f t="shared" si="88"/>
        <v>-1</v>
      </c>
      <c r="Y181" s="16">
        <f t="shared" si="89"/>
        <v>1</v>
      </c>
      <c r="Z181" s="16">
        <v>1</v>
      </c>
      <c r="AA181" s="16">
        <v>0</v>
      </c>
      <c r="AB181" s="16" t="e" cm="1">
        <f t="array" aca="1" ref="AB181" ca="1">IF(Z181&gt;0,INDIRECT(ADDRESS(MOD(ROW(Y181)-1,1500)+1,Z181,1,1,"rand_C")),IF(ISBLANK(Z181),-1,0))</f>
        <v>#VALUE!</v>
      </c>
      <c r="AC181" s="16" cm="1">
        <f t="array" aca="1" ref="AC181" ca="1">IF(AND(Z181=0,Y181&gt;0, AA181&gt;0),INDIRECT(ADDRESS(MOD(ROW(Y181)-1,1500)+1,AA181,1,1,"rand_C")),IF(ISBLANK(AA181),-1,0))</f>
        <v>0</v>
      </c>
      <c r="AD181" s="16">
        <f t="shared" si="90"/>
        <v>1</v>
      </c>
      <c r="AE181" s="16">
        <v>1</v>
      </c>
      <c r="AF181" s="16">
        <v>1</v>
      </c>
      <c r="AG181" s="16" t="s">
        <v>5023</v>
      </c>
      <c r="AH181" s="16">
        <f t="shared" si="91"/>
        <v>1</v>
      </c>
      <c r="AI181" s="16">
        <v>-1</v>
      </c>
      <c r="AJ181" s="16">
        <v>-1</v>
      </c>
      <c r="AK181" s="16">
        <f t="shared" si="138"/>
        <v>-1</v>
      </c>
      <c r="AL181" s="16">
        <v>-1</v>
      </c>
      <c r="AM181" s="16">
        <f t="shared" si="92"/>
        <v>-1</v>
      </c>
      <c r="AN181" s="16">
        <f t="shared" si="93"/>
        <v>0</v>
      </c>
      <c r="AO181" s="16">
        <v>-1</v>
      </c>
      <c r="AP181" s="16">
        <v>0</v>
      </c>
      <c r="AQ181" s="16">
        <v>0</v>
      </c>
      <c r="AR181" s="16" t="s">
        <v>5025</v>
      </c>
    </row>
    <row r="182" spans="1:45" x14ac:dyDescent="0.2">
      <c r="A182" s="16" t="s">
        <v>4365</v>
      </c>
      <c r="B182" s="4" t="str">
        <f>VLOOKUP(A182, PaperMeta!A$1:O$750, 6,FALSE)</f>
        <v>You can't ‘fake it till you make it’: Cooperative motivation does not help proself trustees</v>
      </c>
      <c r="C182" s="15">
        <f>VLOOKUP(A182, PaperMeta!A$1:O$750, 2,FALSE)</f>
        <v>1</v>
      </c>
      <c r="D182" s="16">
        <v>2</v>
      </c>
      <c r="E182" s="20" t="s">
        <v>5136</v>
      </c>
      <c r="F182" s="16">
        <f>VLOOKUP($A182, ResearchPaper!$A$1:$L$750,11,FALSE)</f>
        <v>1</v>
      </c>
      <c r="G182" s="16">
        <f>VLOOKUP($A182, ResearchPaper!$A$1:$L$750,11,FALSE)</f>
        <v>1</v>
      </c>
      <c r="H182" s="16" t="s">
        <v>5022</v>
      </c>
      <c r="I182" s="16">
        <v>2</v>
      </c>
      <c r="J182" s="16">
        <v>2</v>
      </c>
      <c r="K182" s="16">
        <v>1</v>
      </c>
      <c r="L182" s="16">
        <f t="shared" si="85"/>
        <v>1</v>
      </c>
      <c r="M182" s="16" t="s">
        <v>5023</v>
      </c>
      <c r="N182" s="16">
        <f t="shared" si="86"/>
        <v>1</v>
      </c>
      <c r="O182" s="16">
        <v>0</v>
      </c>
      <c r="P182" s="16">
        <v>0</v>
      </c>
      <c r="Q182" s="16">
        <v>0</v>
      </c>
      <c r="R182" s="16" cm="1">
        <f t="array" aca="1" ref="R182" ca="1">IF(P182&gt;0,INDIRECT(ADDRESS(MOD(ROW(O182)-1,1500)+1,P182,1,1,"rand_B")),IF(ISBLANK(P182),-1,0))</f>
        <v>0</v>
      </c>
      <c r="S182" s="16" cm="1">
        <f t="array" aca="1" ref="S182" ca="1">IF(AND(P182=0,O182&gt;0,Q182&gt;0),INDIRECT(ADDRESS(MOD(ROW(O182)-1,1500)+1,Q182,1,1,"rand_B")),IF(ISBLANK(Q182),-1,0))</f>
        <v>0</v>
      </c>
      <c r="T182" s="16">
        <f t="shared" si="87"/>
        <v>-1</v>
      </c>
      <c r="U182" s="16" t="s">
        <v>5024</v>
      </c>
      <c r="V182" s="16">
        <v>-1</v>
      </c>
      <c r="W182" s="16" t="s">
        <v>5024</v>
      </c>
      <c r="X182" s="16">
        <f t="shared" si="88"/>
        <v>-1</v>
      </c>
      <c r="Y182" s="16">
        <f t="shared" si="89"/>
        <v>1</v>
      </c>
      <c r="Z182" s="16">
        <v>1</v>
      </c>
      <c r="AA182" s="16">
        <v>0</v>
      </c>
      <c r="AB182" s="16" t="e" cm="1">
        <f t="array" aca="1" ref="AB182" ca="1">IF(Z182&gt;0,INDIRECT(ADDRESS(MOD(ROW(Y182)-1,1500)+1,Z182,1,1,"rand_C")),IF(ISBLANK(Z182),-1,0))</f>
        <v>#VALUE!</v>
      </c>
      <c r="AC182" s="16" cm="1">
        <f t="array" aca="1" ref="AC182" ca="1">IF(AND(Z182=0,Y182&gt;0, AA182&gt;0),INDIRECT(ADDRESS(MOD(ROW(Y182)-1,1500)+1,AA182,1,1,"rand_C")),IF(ISBLANK(AA182),-1,0))</f>
        <v>0</v>
      </c>
      <c r="AD182" s="16">
        <f t="shared" si="90"/>
        <v>1</v>
      </c>
      <c r="AE182" s="16">
        <v>1</v>
      </c>
      <c r="AF182" s="16">
        <v>1</v>
      </c>
      <c r="AG182" s="16" t="s">
        <v>5023</v>
      </c>
      <c r="AH182" s="16">
        <f t="shared" si="91"/>
        <v>1</v>
      </c>
      <c r="AI182" s="16">
        <v>-1</v>
      </c>
      <c r="AJ182" s="16">
        <v>-1</v>
      </c>
      <c r="AK182" s="16">
        <f t="shared" si="138"/>
        <v>-1</v>
      </c>
      <c r="AL182" s="16">
        <v>-1</v>
      </c>
      <c r="AM182" s="16">
        <f t="shared" si="92"/>
        <v>-1</v>
      </c>
      <c r="AN182" s="16">
        <f t="shared" si="93"/>
        <v>0</v>
      </c>
      <c r="AO182" s="16">
        <v>-1</v>
      </c>
      <c r="AP182" s="16">
        <v>0</v>
      </c>
      <c r="AQ182" s="16">
        <v>0</v>
      </c>
      <c r="AR182" s="16" t="s">
        <v>5025</v>
      </c>
    </row>
    <row r="183" spans="1:45" x14ac:dyDescent="0.2">
      <c r="A183" s="16" t="s">
        <v>4365</v>
      </c>
      <c r="B183" s="4" t="str">
        <f>VLOOKUP(A183, PaperMeta!A$1:O$750, 6,FALSE)</f>
        <v>You can't ‘fake it till you make it’: Cooperative motivation does not help proself trustees</v>
      </c>
      <c r="C183" s="15">
        <f>VLOOKUP(A183, PaperMeta!A$1:O$750, 2,FALSE)</f>
        <v>1</v>
      </c>
      <c r="D183" s="16">
        <v>2</v>
      </c>
      <c r="E183" s="20" t="s">
        <v>5137</v>
      </c>
      <c r="F183" s="16">
        <f>VLOOKUP($A183, ResearchPaper!$A$1:$L$750,11,FALSE)</f>
        <v>1</v>
      </c>
      <c r="G183" s="16">
        <f>VLOOKUP($A183, ResearchPaper!$A$1:$L$750,11,FALSE)</f>
        <v>1</v>
      </c>
      <c r="H183" s="16" t="s">
        <v>5022</v>
      </c>
      <c r="I183" s="16">
        <v>2</v>
      </c>
      <c r="J183" s="16">
        <v>2</v>
      </c>
      <c r="K183" s="16">
        <v>1</v>
      </c>
      <c r="L183" s="16">
        <f t="shared" si="85"/>
        <v>1</v>
      </c>
      <c r="M183" s="16" t="s">
        <v>5023</v>
      </c>
      <c r="N183" s="16">
        <f t="shared" si="86"/>
        <v>1</v>
      </c>
      <c r="O183" s="16">
        <v>0</v>
      </c>
      <c r="P183" s="16">
        <v>0</v>
      </c>
      <c r="Q183" s="16">
        <v>0</v>
      </c>
      <c r="R183" s="16" cm="1">
        <f t="array" aca="1" ref="R183" ca="1">IF(P183&gt;0,INDIRECT(ADDRESS(MOD(ROW(O183)-1,1500)+1,P183,1,1,"rand_B")),IF(ISBLANK(P183),-1,0))</f>
        <v>0</v>
      </c>
      <c r="S183" s="16" cm="1">
        <f t="array" aca="1" ref="S183" ca="1">IF(AND(P183=0,O183&gt;0,Q183&gt;0),INDIRECT(ADDRESS(MOD(ROW(O183)-1,1500)+1,Q183,1,1,"rand_B")),IF(ISBLANK(Q183),-1,0))</f>
        <v>0</v>
      </c>
      <c r="T183" s="16">
        <f t="shared" si="87"/>
        <v>-1</v>
      </c>
      <c r="U183" s="16" t="s">
        <v>5024</v>
      </c>
      <c r="V183" s="16">
        <v>-1</v>
      </c>
      <c r="W183" s="16" t="s">
        <v>5024</v>
      </c>
      <c r="X183" s="16">
        <f t="shared" si="88"/>
        <v>-1</v>
      </c>
      <c r="Y183" s="16">
        <f t="shared" si="89"/>
        <v>1</v>
      </c>
      <c r="Z183" s="16">
        <v>0</v>
      </c>
      <c r="AA183" s="16">
        <v>1</v>
      </c>
      <c r="AB183" s="16" cm="1">
        <f t="array" aca="1" ref="AB183" ca="1">IF(Z183&gt;0,INDIRECT(ADDRESS(MOD(ROW(Y183)-1,1500)+1,Z183,1,1,"rand_C")),IF(ISBLANK(Z183),-1,0))</f>
        <v>0</v>
      </c>
      <c r="AC183" s="16" t="e" cm="1">
        <f t="array" aca="1" ref="AC183" ca="1">IF(AND(Z183=0,Y183&gt;0, AA183&gt;0),INDIRECT(ADDRESS(MOD(ROW(Y183)-1,1500)+1,AA183,1,1,"rand_C")),IF(ISBLANK(AA183),-1,0))</f>
        <v>#VALUE!</v>
      </c>
      <c r="AD183" s="16">
        <f t="shared" si="90"/>
        <v>0</v>
      </c>
      <c r="AE183" s="16">
        <v>1</v>
      </c>
      <c r="AF183" s="16">
        <v>0</v>
      </c>
      <c r="AG183" s="16" t="s">
        <v>5024</v>
      </c>
      <c r="AH183" s="16">
        <f t="shared" si="91"/>
        <v>-1</v>
      </c>
      <c r="AI183" s="16">
        <v>-1</v>
      </c>
      <c r="AJ183" s="16">
        <v>-1</v>
      </c>
      <c r="AK183" s="16">
        <f t="shared" si="138"/>
        <v>-1</v>
      </c>
      <c r="AL183" s="16">
        <v>-1</v>
      </c>
      <c r="AM183" s="16">
        <f t="shared" si="92"/>
        <v>-1</v>
      </c>
      <c r="AN183" s="16">
        <f t="shared" si="93"/>
        <v>0</v>
      </c>
      <c r="AO183" s="16">
        <v>-1</v>
      </c>
      <c r="AP183" s="16">
        <v>0</v>
      </c>
      <c r="AQ183" s="16">
        <v>0</v>
      </c>
      <c r="AR183" s="16" t="s">
        <v>5025</v>
      </c>
    </row>
    <row r="184" spans="1:45" x14ac:dyDescent="0.2">
      <c r="A184" s="16" t="s">
        <v>4368</v>
      </c>
      <c r="B184" s="4" t="str">
        <f>VLOOKUP(A184, PaperMeta!A$1:O$750, 6,FALSE)</f>
        <v>Evidence against subliminal anchoring: Two close, highly powered, preregistered, and failed replication attempts</v>
      </c>
      <c r="C184" s="15">
        <f>VLOOKUP(A184, PaperMeta!A$1:O$750, 2,FALSE)</f>
        <v>1</v>
      </c>
      <c r="D184" s="16">
        <v>2</v>
      </c>
      <c r="E184" s="20" t="s">
        <v>5138</v>
      </c>
      <c r="F184" s="16">
        <f>VLOOKUP($A184, ResearchPaper!$A$1:$L$750,11,FALSE)</f>
        <v>1</v>
      </c>
      <c r="G184" s="16">
        <f>VLOOKUP($A184, ResearchPaper!$A$1:$L$750,11,FALSE)</f>
        <v>1</v>
      </c>
      <c r="H184" s="16" t="s">
        <v>5022</v>
      </c>
      <c r="I184" s="16">
        <v>2</v>
      </c>
      <c r="J184" s="16">
        <v>2</v>
      </c>
      <c r="K184" s="16">
        <v>1</v>
      </c>
      <c r="L184" s="16">
        <f t="shared" si="85"/>
        <v>1</v>
      </c>
      <c r="M184" s="16" t="s">
        <v>5023</v>
      </c>
      <c r="N184" s="16">
        <f t="shared" si="86"/>
        <v>1</v>
      </c>
      <c r="O184" s="16">
        <v>0</v>
      </c>
      <c r="P184" s="16">
        <v>0</v>
      </c>
      <c r="Q184" s="16">
        <v>0</v>
      </c>
      <c r="R184" s="16" cm="1">
        <f t="array" aca="1" ref="R184" ca="1">IF(P184&gt;0,INDIRECT(ADDRESS(MOD(ROW(O184)-1,1500)+1,P184,1,1,"rand_B")),IF(ISBLANK(P184),-1,0))</f>
        <v>0</v>
      </c>
      <c r="S184" s="16" cm="1">
        <f t="array" aca="1" ref="S184" ca="1">IF(AND(P184=0,O184&gt;0,Q184&gt;0),INDIRECT(ADDRESS(MOD(ROW(O184)-1,1500)+1,Q184,1,1,"rand_B")),IF(ISBLANK(Q184),-1,0))</f>
        <v>0</v>
      </c>
      <c r="T184" s="16">
        <f t="shared" si="87"/>
        <v>-1</v>
      </c>
      <c r="U184" s="16" t="s">
        <v>5024</v>
      </c>
      <c r="V184" s="16">
        <v>-1</v>
      </c>
      <c r="W184" s="16" t="s">
        <v>5024</v>
      </c>
      <c r="X184" s="16">
        <f t="shared" si="88"/>
        <v>-1</v>
      </c>
      <c r="Y184" s="16">
        <f t="shared" si="89"/>
        <v>1</v>
      </c>
      <c r="Z184" s="16">
        <v>0</v>
      </c>
      <c r="AA184" s="16">
        <v>1</v>
      </c>
      <c r="AB184" s="16" cm="1">
        <f t="array" aca="1" ref="AB184" ca="1">IF(Z184&gt;0,INDIRECT(ADDRESS(MOD(ROW(Y184)-1,1500)+1,Z184,1,1,"rand_C")),IF(ISBLANK(Z184),-1,0))</f>
        <v>0</v>
      </c>
      <c r="AC184" s="16" t="e" cm="1">
        <f t="array" aca="1" ref="AC184" ca="1">IF(AND(Z184=0,Y184&gt;0, AA184&gt;0),INDIRECT(ADDRESS(MOD(ROW(Y184)-1,1500)+1,AA184,1,1,"rand_C")),IF(ISBLANK(AA184),-1,0))</f>
        <v>#VALUE!</v>
      </c>
      <c r="AD184" s="16">
        <f t="shared" si="90"/>
        <v>0</v>
      </c>
      <c r="AE184" s="16">
        <v>1</v>
      </c>
      <c r="AF184" s="16">
        <v>1</v>
      </c>
      <c r="AG184" s="16" t="s">
        <v>5023</v>
      </c>
      <c r="AH184" s="16">
        <f t="shared" si="91"/>
        <v>-1</v>
      </c>
      <c r="AI184" s="16">
        <v>-1</v>
      </c>
      <c r="AJ184" s="16">
        <v>-1</v>
      </c>
      <c r="AK184" s="16">
        <f t="shared" ref="AK184" si="139">IF(AI184=1,AJ184,-1)</f>
        <v>-1</v>
      </c>
      <c r="AL184" s="16">
        <v>-1</v>
      </c>
      <c r="AM184" s="16">
        <f t="shared" si="92"/>
        <v>-1</v>
      </c>
      <c r="AN184" s="16">
        <f t="shared" si="93"/>
        <v>0</v>
      </c>
      <c r="AO184" s="16">
        <v>-1</v>
      </c>
      <c r="AP184" s="16">
        <v>1</v>
      </c>
      <c r="AQ184" s="16">
        <v>0</v>
      </c>
      <c r="AR184" s="16" t="s">
        <v>5025</v>
      </c>
      <c r="AS184" t="s">
        <v>5140</v>
      </c>
    </row>
    <row r="185" spans="1:45" x14ac:dyDescent="0.2">
      <c r="A185" s="16" t="s">
        <v>4368</v>
      </c>
      <c r="B185" s="4" t="str">
        <f>VLOOKUP(A185, PaperMeta!A$1:O$750, 6,FALSE)</f>
        <v>Evidence against subliminal anchoring: Two close, highly powered, preregistered, and failed replication attempts</v>
      </c>
      <c r="C185" s="15">
        <f>VLOOKUP(A185, PaperMeta!A$1:O$750, 2,FALSE)</f>
        <v>1</v>
      </c>
      <c r="D185" s="16">
        <v>2</v>
      </c>
      <c r="E185" s="20" t="s">
        <v>5139</v>
      </c>
      <c r="F185" s="16">
        <f>VLOOKUP($A185, ResearchPaper!$A$1:$L$750,11,FALSE)</f>
        <v>1</v>
      </c>
      <c r="G185" s="16">
        <f>VLOOKUP($A185, ResearchPaper!$A$1:$L$750,11,FALSE)</f>
        <v>1</v>
      </c>
      <c r="H185" s="16" t="s">
        <v>5074</v>
      </c>
      <c r="I185" s="16">
        <v>3</v>
      </c>
      <c r="J185" s="16">
        <v>2</v>
      </c>
      <c r="K185" s="16">
        <v>0</v>
      </c>
      <c r="L185" s="16">
        <f t="shared" si="85"/>
        <v>1</v>
      </c>
      <c r="M185" s="16" t="s">
        <v>5023</v>
      </c>
      <c r="N185" s="16">
        <f t="shared" si="86"/>
        <v>0</v>
      </c>
      <c r="O185" s="16">
        <v>0</v>
      </c>
      <c r="P185" s="16">
        <v>0</v>
      </c>
      <c r="Q185" s="16">
        <v>0</v>
      </c>
      <c r="R185" s="16" cm="1">
        <f t="array" aca="1" ref="R185" ca="1">IF(P185&gt;0,INDIRECT(ADDRESS(MOD(ROW(O185)-1,1500)+1,P185,1,1,"rand_B")),IF(ISBLANK(P185),-1,0))</f>
        <v>0</v>
      </c>
      <c r="S185" s="16" cm="1">
        <f t="array" aca="1" ref="S185" ca="1">IF(AND(P185=0,O185&gt;0,Q185&gt;0),INDIRECT(ADDRESS(MOD(ROW(O185)-1,1500)+1,Q185,1,1,"rand_B")),IF(ISBLANK(Q185),-1,0))</f>
        <v>0</v>
      </c>
      <c r="T185" s="16">
        <f t="shared" si="87"/>
        <v>-1</v>
      </c>
      <c r="U185" s="16" t="s">
        <v>5024</v>
      </c>
      <c r="V185" s="16">
        <v>-1</v>
      </c>
      <c r="W185" s="16" t="s">
        <v>5024</v>
      </c>
      <c r="X185" s="16">
        <f t="shared" si="88"/>
        <v>-1</v>
      </c>
      <c r="Y185" s="16">
        <f t="shared" si="89"/>
        <v>3</v>
      </c>
      <c r="Z185" s="16">
        <v>0</v>
      </c>
      <c r="AA185" s="16">
        <v>0</v>
      </c>
      <c r="AB185" s="16" cm="1">
        <f t="array" aca="1" ref="AB185" ca="1">IF(Z185&gt;0,INDIRECT(ADDRESS(MOD(ROW(Y185)-1,1500)+1,Z185,1,1,"rand_C")),IF(ISBLANK(Z185),-1,0))</f>
        <v>0</v>
      </c>
      <c r="AC185" s="16" cm="1">
        <f t="array" aca="1" ref="AC185" ca="1">IF(AND(Z185=0,Y185&gt;0, AA185&gt;0),INDIRECT(ADDRESS(MOD(ROW(Y185)-1,1500)+1,AA185,1,1,"rand_C")),IF(ISBLANK(AA185),-1,0))</f>
        <v>0</v>
      </c>
      <c r="AD185" s="16">
        <f t="shared" si="90"/>
        <v>0</v>
      </c>
      <c r="AE185" s="16" t="s">
        <v>5024</v>
      </c>
      <c r="AF185" s="16">
        <v>-1</v>
      </c>
      <c r="AG185" s="16" t="s">
        <v>5024</v>
      </c>
      <c r="AH185" s="16">
        <f t="shared" si="91"/>
        <v>-1</v>
      </c>
      <c r="AI185" s="16">
        <v>0</v>
      </c>
      <c r="AJ185" s="16">
        <v>-1</v>
      </c>
      <c r="AK185" s="16">
        <f t="shared" si="95"/>
        <v>-1</v>
      </c>
      <c r="AL185" s="16">
        <v>0</v>
      </c>
      <c r="AM185" s="16">
        <f t="shared" si="92"/>
        <v>0</v>
      </c>
      <c r="AN185" s="16">
        <f t="shared" si="93"/>
        <v>0</v>
      </c>
      <c r="AO185" s="16">
        <v>-1</v>
      </c>
      <c r="AP185" s="16">
        <v>1</v>
      </c>
      <c r="AQ185" s="16">
        <v>0</v>
      </c>
      <c r="AR185" s="16" t="s">
        <v>5025</v>
      </c>
    </row>
    <row r="186" spans="1:45" x14ac:dyDescent="0.2">
      <c r="A186" s="16" t="s">
        <v>4370</v>
      </c>
      <c r="B186" s="4" t="str">
        <f>VLOOKUP(A186, PaperMeta!A$1:O$750, 6,FALSE)</f>
        <v>Fluency in the in-out effect: The role of structural mere exposure effects</v>
      </c>
      <c r="C186" s="15">
        <f>VLOOKUP(A186, PaperMeta!A$1:O$750, 2,FALSE)</f>
        <v>1</v>
      </c>
      <c r="D186" s="16">
        <v>1</v>
      </c>
      <c r="E186" s="20" t="s">
        <v>5142</v>
      </c>
      <c r="F186" s="16">
        <f>VLOOKUP($A186, ResearchPaper!$A$1:$L$750,11,FALSE)</f>
        <v>1</v>
      </c>
      <c r="G186" s="16">
        <f>VLOOKUP($A186, ResearchPaper!$A$1:$L$750,11,FALSE)</f>
        <v>1</v>
      </c>
      <c r="H186" s="16" t="s">
        <v>5141</v>
      </c>
      <c r="I186" s="16">
        <v>3</v>
      </c>
      <c r="J186" s="16">
        <v>3</v>
      </c>
      <c r="K186" s="16">
        <v>1</v>
      </c>
      <c r="L186" s="16">
        <f t="shared" si="85"/>
        <v>1</v>
      </c>
      <c r="M186" s="16" t="s">
        <v>5023</v>
      </c>
      <c r="N186" s="16">
        <f t="shared" si="86"/>
        <v>1</v>
      </c>
      <c r="O186" s="16">
        <v>1</v>
      </c>
      <c r="P186" s="16">
        <v>0</v>
      </c>
      <c r="Q186" s="16">
        <v>1</v>
      </c>
      <c r="R186" s="16" cm="1">
        <f t="array" aca="1" ref="R186" ca="1">IF(P186&gt;0,INDIRECT(ADDRESS(MOD(ROW(O186)-1,1500)+1,P186,1,1,"rand_B")),IF(ISBLANK(P186),-1,0))</f>
        <v>0</v>
      </c>
      <c r="S186" s="16" t="e" cm="1">
        <f t="array" aca="1" ref="S186" ca="1">IF(AND(P186=0,O186&gt;0,Q186&gt;0),INDIRECT(ADDRESS(MOD(ROW(O186)-1,1500)+1,Q186,1,1,"rand_B")),IF(ISBLANK(Q186),-1,0))</f>
        <v>#VALUE!</v>
      </c>
      <c r="T186" s="16">
        <f t="shared" si="87"/>
        <v>0</v>
      </c>
      <c r="U186" s="16">
        <v>1</v>
      </c>
      <c r="V186" s="16">
        <v>0</v>
      </c>
      <c r="W186" s="16" t="s">
        <v>5024</v>
      </c>
      <c r="X186" s="16">
        <f t="shared" si="88"/>
        <v>-1</v>
      </c>
      <c r="Y186" s="16">
        <f t="shared" si="89"/>
        <v>3</v>
      </c>
      <c r="Z186" s="16">
        <v>1</v>
      </c>
      <c r="AA186" s="16">
        <v>2</v>
      </c>
      <c r="AB186" s="16" t="e" cm="1">
        <f t="array" aca="1" ref="AB186" ca="1">IF(Z186&gt;0,INDIRECT(ADDRESS(MOD(ROW(Y186)-1,1500)+1,Z186,1,1,"rand_C")),IF(ISBLANK(Z186),-1,0))</f>
        <v>#VALUE!</v>
      </c>
      <c r="AC186" s="16" cm="1">
        <f t="array" aca="1" ref="AC186" ca="1">IF(AND(Z186=0,Y186&gt;0, AA186&gt;0),INDIRECT(ADDRESS(MOD(ROW(Y186)-1,1500)+1,AA186,1,1,"rand_C")),IF(ISBLANK(AA186),-1,0))</f>
        <v>0</v>
      </c>
      <c r="AD186" s="16">
        <f t="shared" si="90"/>
        <v>1</v>
      </c>
      <c r="AE186" s="16">
        <v>1</v>
      </c>
      <c r="AF186" s="16">
        <v>1</v>
      </c>
      <c r="AG186" s="16" t="s">
        <v>5023</v>
      </c>
      <c r="AH186" s="16">
        <f t="shared" si="91"/>
        <v>1</v>
      </c>
      <c r="AI186" s="16">
        <v>1</v>
      </c>
      <c r="AJ186" s="16">
        <v>0</v>
      </c>
      <c r="AK186" s="16">
        <f t="shared" si="95"/>
        <v>0</v>
      </c>
      <c r="AL186" s="16">
        <v>-1</v>
      </c>
      <c r="AM186" s="16">
        <f t="shared" si="92"/>
        <v>-1</v>
      </c>
      <c r="AN186" s="16">
        <f t="shared" si="93"/>
        <v>1</v>
      </c>
      <c r="AO186" s="16">
        <v>0</v>
      </c>
      <c r="AP186" s="16">
        <v>1</v>
      </c>
      <c r="AQ186" s="16">
        <v>0</v>
      </c>
      <c r="AR186" s="16" t="s">
        <v>5025</v>
      </c>
    </row>
    <row r="187" spans="1:45" x14ac:dyDescent="0.2">
      <c r="A187" s="16" t="s">
        <v>4370</v>
      </c>
      <c r="B187" s="4" t="str">
        <f>VLOOKUP(A187, PaperMeta!A$1:O$750, 6,FALSE)</f>
        <v>Fluency in the in-out effect: The role of structural mere exposure effects</v>
      </c>
      <c r="C187" s="15">
        <f>VLOOKUP(A187, PaperMeta!A$1:O$750, 2,FALSE)</f>
        <v>1</v>
      </c>
      <c r="D187" s="16">
        <v>2</v>
      </c>
      <c r="E187" s="20" t="s">
        <v>5142</v>
      </c>
      <c r="F187" s="16">
        <f>VLOOKUP($A187, ResearchPaper!$A$1:$L$750,11,FALSE)</f>
        <v>1</v>
      </c>
      <c r="G187" s="16">
        <f>VLOOKUP($A187, ResearchPaper!$A$1:$L$750,11,FALSE)</f>
        <v>1</v>
      </c>
      <c r="H187" s="16" t="s">
        <v>5141</v>
      </c>
      <c r="I187" s="16">
        <v>3</v>
      </c>
      <c r="J187" s="16">
        <v>3</v>
      </c>
      <c r="K187" s="16">
        <v>1</v>
      </c>
      <c r="L187" s="16">
        <f t="shared" si="85"/>
        <v>1</v>
      </c>
      <c r="M187" s="16" t="s">
        <v>5023</v>
      </c>
      <c r="N187" s="16">
        <f t="shared" si="86"/>
        <v>1</v>
      </c>
      <c r="O187" s="16">
        <v>1</v>
      </c>
      <c r="P187" s="16">
        <v>0</v>
      </c>
      <c r="Q187" s="16">
        <v>1</v>
      </c>
      <c r="R187" s="16" cm="1">
        <f t="array" aca="1" ref="R187" ca="1">IF(P187&gt;0,INDIRECT(ADDRESS(MOD(ROW(O187)-1,1500)+1,P187,1,1,"rand_B")),IF(ISBLANK(P187),-1,0))</f>
        <v>0</v>
      </c>
      <c r="S187" s="16" t="e" cm="1">
        <f t="array" aca="1" ref="S187" ca="1">IF(AND(P187=0,O187&gt;0,Q187&gt;0),INDIRECT(ADDRESS(MOD(ROW(O187)-1,1500)+1,Q187,1,1,"rand_B")),IF(ISBLANK(Q187),-1,0))</f>
        <v>#VALUE!</v>
      </c>
      <c r="T187" s="16">
        <f t="shared" si="87"/>
        <v>0</v>
      </c>
      <c r="U187" s="16">
        <v>1</v>
      </c>
      <c r="V187" s="16">
        <v>0</v>
      </c>
      <c r="W187" s="16" t="s">
        <v>5024</v>
      </c>
      <c r="X187" s="16">
        <f t="shared" si="88"/>
        <v>-1</v>
      </c>
      <c r="Y187" s="16">
        <f t="shared" si="89"/>
        <v>3</v>
      </c>
      <c r="Z187" s="16">
        <v>1</v>
      </c>
      <c r="AA187" s="16">
        <v>2</v>
      </c>
      <c r="AB187" s="16" t="e" cm="1">
        <f t="array" aca="1" ref="AB187" ca="1">IF(Z187&gt;0,INDIRECT(ADDRESS(MOD(ROW(Y187)-1,1500)+1,Z187,1,1,"rand_C")),IF(ISBLANK(Z187),-1,0))</f>
        <v>#VALUE!</v>
      </c>
      <c r="AC187" s="16" cm="1">
        <f t="array" aca="1" ref="AC187" ca="1">IF(AND(Z187=0,Y187&gt;0, AA187&gt;0),INDIRECT(ADDRESS(MOD(ROW(Y187)-1,1500)+1,AA187,1,1,"rand_C")),IF(ISBLANK(AA187),-1,0))</f>
        <v>0</v>
      </c>
      <c r="AD187" s="16">
        <f t="shared" si="90"/>
        <v>1</v>
      </c>
      <c r="AE187" s="16">
        <v>1</v>
      </c>
      <c r="AF187" s="16">
        <v>0</v>
      </c>
      <c r="AG187" s="16" t="s">
        <v>5024</v>
      </c>
      <c r="AH187" s="16">
        <f t="shared" si="91"/>
        <v>0</v>
      </c>
      <c r="AI187" s="16">
        <v>1</v>
      </c>
      <c r="AJ187" s="16">
        <v>0</v>
      </c>
      <c r="AK187" s="16">
        <f t="shared" ref="AK187" si="140">IF(AI187=1,AJ187,-1)</f>
        <v>0</v>
      </c>
      <c r="AL187" s="16">
        <v>-1</v>
      </c>
      <c r="AM187" s="16">
        <f t="shared" si="92"/>
        <v>-1</v>
      </c>
      <c r="AN187" s="16">
        <f t="shared" si="93"/>
        <v>1</v>
      </c>
      <c r="AO187" s="16">
        <v>0</v>
      </c>
      <c r="AP187" s="16">
        <v>1</v>
      </c>
      <c r="AQ187" s="16">
        <v>0</v>
      </c>
      <c r="AR187" s="16" t="s">
        <v>5025</v>
      </c>
    </row>
    <row r="188" spans="1:45" x14ac:dyDescent="0.2">
      <c r="A188" s="16" t="s">
        <v>4375</v>
      </c>
      <c r="B188" s="4" t="str">
        <f>VLOOKUP(A188, PaperMeta!A$1:O$750, 6,FALSE)</f>
        <v>Are we at all liberal at heart? High-powered tests find no effect of intuitive thinking on moral foundations</v>
      </c>
      <c r="C188" s="15">
        <f>VLOOKUP(A188, PaperMeta!A$1:O$750, 2,FALSE)</f>
        <v>1</v>
      </c>
      <c r="D188" s="16">
        <v>1</v>
      </c>
      <c r="E188" s="20" t="s">
        <v>5143</v>
      </c>
      <c r="F188" s="16">
        <f>VLOOKUP($A188, ResearchPaper!$A$1:$L$750,11,FALSE)</f>
        <v>1</v>
      </c>
      <c r="G188" s="16">
        <f>VLOOKUP($A188, ResearchPaper!$A$1:$L$750,11,FALSE)</f>
        <v>1</v>
      </c>
      <c r="H188" s="16" t="s">
        <v>5022</v>
      </c>
      <c r="I188" s="16">
        <v>2</v>
      </c>
      <c r="J188" s="16">
        <v>2</v>
      </c>
      <c r="K188" s="16">
        <v>1</v>
      </c>
      <c r="L188" s="16">
        <f t="shared" ref="L188:L204" si="141">IF(ISBLANK(I188),-1,INT(I188&gt;1))</f>
        <v>1</v>
      </c>
      <c r="M188" s="16" t="s">
        <v>5023</v>
      </c>
      <c r="N188" s="16">
        <f t="shared" ref="N188:N205" si="142">IF(L188=1, K188,-1)</f>
        <v>1</v>
      </c>
      <c r="O188" s="16">
        <v>0</v>
      </c>
      <c r="P188" s="16">
        <v>0</v>
      </c>
      <c r="Q188" s="16">
        <v>0</v>
      </c>
      <c r="R188" s="16" cm="1">
        <f t="array" aca="1" ref="R188" ca="1">IF(P188&gt;0,INDIRECT(ADDRESS(MOD(ROW(O188)-1,1500)+1,P188,1,1,"rand_B")),IF(ISBLANK(P188),-1,0))</f>
        <v>0</v>
      </c>
      <c r="S188" s="16" cm="1">
        <f t="array" aca="1" ref="S188" ca="1">IF(AND(P188=0,O188&gt;0,Q188&gt;0),INDIRECT(ADDRESS(MOD(ROW(O188)-1,1500)+1,Q188,1,1,"rand_B")),IF(ISBLANK(Q188),-1,0))</f>
        <v>0</v>
      </c>
      <c r="T188" s="16">
        <f t="shared" ref="T188:T205" si="143">IF(O188&gt;0, IF(ISBLANK(P188),-1,INT(P188&gt;0)), -1)</f>
        <v>-1</v>
      </c>
      <c r="U188" s="16" t="s">
        <v>5024</v>
      </c>
      <c r="V188" s="16">
        <v>-1</v>
      </c>
      <c r="W188" s="16" t="s">
        <v>5024</v>
      </c>
      <c r="X188" s="16">
        <f t="shared" ref="X188:X205" si="144">IF(T188=1, V188, -1)</f>
        <v>-1</v>
      </c>
      <c r="Y188" s="16">
        <f t="shared" ref="Y188:Y205" si="145">IF(I188&gt;1,COMBIN(I188,2),0)</f>
        <v>1</v>
      </c>
      <c r="Z188" s="16">
        <v>0</v>
      </c>
      <c r="AA188" s="16">
        <v>1</v>
      </c>
      <c r="AB188" s="16" cm="1">
        <f t="array" aca="1" ref="AB188" ca="1">IF(Z188&gt;0,INDIRECT(ADDRESS(MOD(ROW(Y188)-1,1500)+1,Z188,1,1,"rand_C")),IF(ISBLANK(Z188),-1,0))</f>
        <v>0</v>
      </c>
      <c r="AC188" s="16" t="e" cm="1">
        <f t="array" aca="1" ref="AC188" ca="1">IF(AND(Z188=0,Y188&gt;0, AA188&gt;0),INDIRECT(ADDRESS(MOD(ROW(Y188)-1,1500)+1,AA188,1,1,"rand_C")),IF(ISBLANK(AA188),-1,0))</f>
        <v>#VALUE!</v>
      </c>
      <c r="AD188" s="16">
        <f t="shared" ref="AD188:AD205" si="146">IF(AND(Y188&gt;0,NOT(ISBLANK(Y188))), INT(Z188&gt;0), -1)</f>
        <v>0</v>
      </c>
      <c r="AE188" s="16">
        <v>1</v>
      </c>
      <c r="AF188" s="16">
        <v>0</v>
      </c>
      <c r="AG188" s="16" t="s">
        <v>5024</v>
      </c>
      <c r="AH188" s="16">
        <f t="shared" ref="AH188:AH205" si="147">IF(AD188=1,AF188,-1)</f>
        <v>-1</v>
      </c>
      <c r="AI188" s="16">
        <v>-1</v>
      </c>
      <c r="AJ188" s="16">
        <v>-1</v>
      </c>
      <c r="AK188" s="16">
        <f t="shared" ref="AK188:AK189" si="148">IF(AI188=1,AJ188,-1)</f>
        <v>-1</v>
      </c>
      <c r="AL188" s="16">
        <v>-1</v>
      </c>
      <c r="AM188" s="16">
        <f t="shared" ref="AM188:AM205" si="149">IF(AND(NOT(ISBLANK(AI188)),AI188=0),AL188,-1)</f>
        <v>-1</v>
      </c>
      <c r="AN188" s="16">
        <f t="shared" ref="AN188:AN205" si="150">IF(AND(I188&gt;1, J188&gt;2), 1, IF(ISBLANK(I188),-1,0))</f>
        <v>0</v>
      </c>
      <c r="AO188" s="16">
        <v>-1</v>
      </c>
      <c r="AP188" s="16">
        <v>0</v>
      </c>
      <c r="AQ188" s="16">
        <v>1</v>
      </c>
      <c r="AR188" s="16" t="s">
        <v>5025</v>
      </c>
    </row>
    <row r="189" spans="1:45" x14ac:dyDescent="0.2">
      <c r="A189" s="16" t="s">
        <v>4375</v>
      </c>
      <c r="B189" s="4" t="str">
        <f>VLOOKUP(A189, PaperMeta!A$1:O$750, 6,FALSE)</f>
        <v>Are we at all liberal at heart? High-powered tests find no effect of intuitive thinking on moral foundations</v>
      </c>
      <c r="C189" s="15">
        <f>VLOOKUP(A189, PaperMeta!A$1:O$750, 2,FALSE)</f>
        <v>1</v>
      </c>
      <c r="D189" s="16">
        <v>2</v>
      </c>
      <c r="E189" s="20" t="s">
        <v>5143</v>
      </c>
      <c r="F189" s="16">
        <f>VLOOKUP($A189, ResearchPaper!$A$1:$L$750,11,FALSE)</f>
        <v>1</v>
      </c>
      <c r="G189" s="16">
        <f>VLOOKUP($A189, ResearchPaper!$A$1:$L$750,11,FALSE)</f>
        <v>1</v>
      </c>
      <c r="H189" s="16" t="s">
        <v>5074</v>
      </c>
      <c r="I189" s="16">
        <v>3</v>
      </c>
      <c r="J189" s="16">
        <v>2</v>
      </c>
      <c r="K189" s="16">
        <v>1</v>
      </c>
      <c r="L189" s="16">
        <f t="shared" si="141"/>
        <v>1</v>
      </c>
      <c r="M189" s="16" t="s">
        <v>5023</v>
      </c>
      <c r="N189" s="16">
        <f t="shared" si="142"/>
        <v>1</v>
      </c>
      <c r="O189" s="16">
        <v>0</v>
      </c>
      <c r="P189" s="16">
        <v>0</v>
      </c>
      <c r="Q189" s="16">
        <v>0</v>
      </c>
      <c r="R189" s="16" cm="1">
        <f t="array" aca="1" ref="R189" ca="1">IF(P189&gt;0,INDIRECT(ADDRESS(MOD(ROW(O189)-1,1500)+1,P189,1,1,"rand_B")),IF(ISBLANK(P189),-1,0))</f>
        <v>0</v>
      </c>
      <c r="S189" s="16" cm="1">
        <f t="array" aca="1" ref="S189" ca="1">IF(AND(P189=0,O189&gt;0,Q189&gt;0),INDIRECT(ADDRESS(MOD(ROW(O189)-1,1500)+1,Q189,1,1,"rand_B")),IF(ISBLANK(Q189),-1,0))</f>
        <v>0</v>
      </c>
      <c r="T189" s="16">
        <f t="shared" si="143"/>
        <v>-1</v>
      </c>
      <c r="U189" s="16" t="s">
        <v>5024</v>
      </c>
      <c r="V189" s="16">
        <v>-1</v>
      </c>
      <c r="W189" s="16" t="s">
        <v>5024</v>
      </c>
      <c r="X189" s="16">
        <f t="shared" si="144"/>
        <v>-1</v>
      </c>
      <c r="Y189" s="16">
        <f t="shared" si="145"/>
        <v>3</v>
      </c>
      <c r="Z189" s="16">
        <v>0</v>
      </c>
      <c r="AA189" s="16">
        <v>2</v>
      </c>
      <c r="AB189" s="16" cm="1">
        <f t="array" aca="1" ref="AB189" ca="1">IF(Z189&gt;0,INDIRECT(ADDRESS(MOD(ROW(Y189)-1,1500)+1,Z189,1,1,"rand_C")),IF(ISBLANK(Z189),-1,0))</f>
        <v>0</v>
      </c>
      <c r="AC189" s="16" t="e" cm="1">
        <f t="array" aca="1" ref="AC189" ca="1">IF(AND(Z189=0,Y189&gt;0, AA189&gt;0),INDIRECT(ADDRESS(MOD(ROW(Y189)-1,1500)+1,AA189,1,1,"rand_C")),IF(ISBLANK(AA189),-1,0))</f>
        <v>#VALUE!</v>
      </c>
      <c r="AD189" s="16">
        <f t="shared" si="146"/>
        <v>0</v>
      </c>
      <c r="AE189" s="16" t="s">
        <v>5206</v>
      </c>
      <c r="AF189" s="16">
        <v>0</v>
      </c>
      <c r="AG189" s="16" t="s">
        <v>5024</v>
      </c>
      <c r="AH189" s="16">
        <f t="shared" si="147"/>
        <v>-1</v>
      </c>
      <c r="AI189" s="16">
        <v>0</v>
      </c>
      <c r="AJ189" s="16">
        <v>-1</v>
      </c>
      <c r="AK189" s="16">
        <f t="shared" si="148"/>
        <v>-1</v>
      </c>
      <c r="AL189" s="16">
        <v>0</v>
      </c>
      <c r="AM189" s="16">
        <f t="shared" si="149"/>
        <v>0</v>
      </c>
      <c r="AN189" s="16">
        <f t="shared" si="150"/>
        <v>0</v>
      </c>
      <c r="AO189" s="16">
        <v>-1</v>
      </c>
      <c r="AP189" s="16">
        <v>0</v>
      </c>
      <c r="AQ189" s="16">
        <v>1</v>
      </c>
      <c r="AR189" s="16" t="s">
        <v>5025</v>
      </c>
    </row>
    <row r="190" spans="1:45" x14ac:dyDescent="0.2">
      <c r="A190" s="16" t="s">
        <v>4375</v>
      </c>
      <c r="B190" s="4" t="str">
        <f>VLOOKUP(A190, PaperMeta!A$1:O$750, 6,FALSE)</f>
        <v>Are we at all liberal at heart? High-powered tests find no effect of intuitive thinking on moral foundations</v>
      </c>
      <c r="C190" s="15">
        <f>VLOOKUP(A190, PaperMeta!A$1:O$750, 2,FALSE)</f>
        <v>1</v>
      </c>
      <c r="D190" s="31" t="s">
        <v>5145</v>
      </c>
      <c r="E190" s="20" t="s">
        <v>5146</v>
      </c>
      <c r="F190" s="16">
        <f>VLOOKUP($A190, ResearchPaper!$A$1:$L$750,11,FALSE)</f>
        <v>1</v>
      </c>
      <c r="G190" s="16">
        <f>VLOOKUP($A190, ResearchPaper!$A$1:$L$750,11,FALSE)</f>
        <v>1</v>
      </c>
      <c r="H190" s="16" t="s">
        <v>5022</v>
      </c>
      <c r="I190" s="16">
        <v>2</v>
      </c>
      <c r="J190" s="16">
        <v>2</v>
      </c>
      <c r="K190" s="16">
        <v>1</v>
      </c>
      <c r="L190" s="16">
        <f t="shared" si="141"/>
        <v>1</v>
      </c>
      <c r="M190" s="16" t="s">
        <v>5023</v>
      </c>
      <c r="N190" s="16">
        <f t="shared" si="142"/>
        <v>1</v>
      </c>
      <c r="O190" s="16">
        <v>0</v>
      </c>
      <c r="P190" s="16">
        <v>0</v>
      </c>
      <c r="Q190" s="16">
        <v>0</v>
      </c>
      <c r="R190" s="16" cm="1">
        <f t="array" aca="1" ref="R190" ca="1">IF(P190&gt;0,INDIRECT(ADDRESS(MOD(ROW(O190)-1,1500)+1,P190,1,1,"rand_B")),IF(ISBLANK(P190),-1,0))</f>
        <v>0</v>
      </c>
      <c r="S190" s="16" cm="1">
        <f t="array" aca="1" ref="S190" ca="1">IF(AND(P190=0,O190&gt;0,Q190&gt;0),INDIRECT(ADDRESS(MOD(ROW(O190)-1,1500)+1,Q190,1,1,"rand_B")),IF(ISBLANK(Q190),-1,0))</f>
        <v>0</v>
      </c>
      <c r="T190" s="16">
        <f t="shared" si="143"/>
        <v>-1</v>
      </c>
      <c r="U190" s="16" t="s">
        <v>5024</v>
      </c>
      <c r="V190" s="16">
        <v>-1</v>
      </c>
      <c r="W190" s="16" t="s">
        <v>5024</v>
      </c>
      <c r="X190" s="16">
        <f t="shared" si="144"/>
        <v>-1</v>
      </c>
      <c r="Y190" s="16">
        <f t="shared" si="145"/>
        <v>1</v>
      </c>
      <c r="Z190" s="16">
        <v>0</v>
      </c>
      <c r="AA190" s="16">
        <v>1</v>
      </c>
      <c r="AB190" s="16" cm="1">
        <f t="array" aca="1" ref="AB190" ca="1">IF(Z190&gt;0,INDIRECT(ADDRESS(MOD(ROW(Y190)-1,1500)+1,Z190,1,1,"rand_C")),IF(ISBLANK(Z190),-1,0))</f>
        <v>0</v>
      </c>
      <c r="AC190" s="16" t="e" cm="1">
        <f t="array" aca="1" ref="AC190" ca="1">IF(AND(Z190=0,Y190&gt;0, AA190&gt;0),INDIRECT(ADDRESS(MOD(ROW(Y190)-1,1500)+1,AA190,1,1,"rand_C")),IF(ISBLANK(AA190),-1,0))</f>
        <v>#VALUE!</v>
      </c>
      <c r="AD190" s="16">
        <f t="shared" si="146"/>
        <v>0</v>
      </c>
      <c r="AE190" s="16">
        <v>1</v>
      </c>
      <c r="AF190" s="16">
        <v>0</v>
      </c>
      <c r="AG190" s="16" t="s">
        <v>5024</v>
      </c>
      <c r="AH190" s="16">
        <f t="shared" si="147"/>
        <v>-1</v>
      </c>
      <c r="AI190" s="16">
        <v>-1</v>
      </c>
      <c r="AJ190" s="16">
        <v>-1</v>
      </c>
      <c r="AK190" s="16">
        <f t="shared" ref="AK190:AK194" si="151">IF(AI190=1,AJ190,-1)</f>
        <v>-1</v>
      </c>
      <c r="AL190" s="16">
        <v>-1</v>
      </c>
      <c r="AM190" s="16">
        <f t="shared" si="149"/>
        <v>-1</v>
      </c>
      <c r="AN190" s="16">
        <f t="shared" si="150"/>
        <v>0</v>
      </c>
      <c r="AO190" s="16">
        <v>-1</v>
      </c>
      <c r="AP190" s="16">
        <v>0</v>
      </c>
      <c r="AQ190" s="16">
        <v>1</v>
      </c>
      <c r="AR190" s="16" t="s">
        <v>5025</v>
      </c>
    </row>
    <row r="191" spans="1:45" x14ac:dyDescent="0.2">
      <c r="A191" s="16" t="s">
        <v>4375</v>
      </c>
      <c r="B191" s="4" t="str">
        <f>VLOOKUP(A191, PaperMeta!A$1:O$750, 6,FALSE)</f>
        <v>Are we at all liberal at heart? High-powered tests find no effect of intuitive thinking on moral foundations</v>
      </c>
      <c r="C191" s="15">
        <f>VLOOKUP(A191, PaperMeta!A$1:O$750, 2,FALSE)</f>
        <v>1</v>
      </c>
      <c r="D191" s="31" t="s">
        <v>5145</v>
      </c>
      <c r="E191" s="20" t="s">
        <v>5147</v>
      </c>
      <c r="F191" s="16">
        <f>VLOOKUP($A191, ResearchPaper!$A$1:$L$750,11,FALSE)</f>
        <v>1</v>
      </c>
      <c r="G191" s="16">
        <f>VLOOKUP($A191, ResearchPaper!$A$1:$L$750,11,FALSE)</f>
        <v>1</v>
      </c>
      <c r="H191" s="16" t="s">
        <v>5022</v>
      </c>
      <c r="I191" s="16">
        <v>2</v>
      </c>
      <c r="J191" s="16">
        <v>2</v>
      </c>
      <c r="K191" s="16">
        <v>1</v>
      </c>
      <c r="L191" s="16">
        <f t="shared" si="141"/>
        <v>1</v>
      </c>
      <c r="M191" s="16" t="s">
        <v>5023</v>
      </c>
      <c r="N191" s="16">
        <f t="shared" si="142"/>
        <v>1</v>
      </c>
      <c r="O191" s="16">
        <v>0</v>
      </c>
      <c r="P191" s="16">
        <v>0</v>
      </c>
      <c r="Q191" s="16">
        <v>0</v>
      </c>
      <c r="R191" s="16" cm="1">
        <f t="array" aca="1" ref="R191" ca="1">IF(P191&gt;0,INDIRECT(ADDRESS(MOD(ROW(O191)-1,1500)+1,P191,1,1,"rand_B")),IF(ISBLANK(P191),-1,0))</f>
        <v>0</v>
      </c>
      <c r="S191" s="16" cm="1">
        <f t="array" aca="1" ref="S191" ca="1">IF(AND(P191=0,O191&gt;0,Q191&gt;0),INDIRECT(ADDRESS(MOD(ROW(O191)-1,1500)+1,Q191,1,1,"rand_B")),IF(ISBLANK(Q191),-1,0))</f>
        <v>0</v>
      </c>
      <c r="T191" s="16">
        <f t="shared" si="143"/>
        <v>-1</v>
      </c>
      <c r="U191" s="16" t="s">
        <v>5024</v>
      </c>
      <c r="V191" s="16">
        <v>-1</v>
      </c>
      <c r="W191" s="16" t="s">
        <v>5024</v>
      </c>
      <c r="X191" s="16">
        <f t="shared" si="144"/>
        <v>-1</v>
      </c>
      <c r="Y191" s="16">
        <f t="shared" si="145"/>
        <v>1</v>
      </c>
      <c r="Z191" s="16">
        <v>0</v>
      </c>
      <c r="AA191" s="16">
        <v>1</v>
      </c>
      <c r="AB191" s="16" cm="1">
        <f t="array" aca="1" ref="AB191" ca="1">IF(Z191&gt;0,INDIRECT(ADDRESS(MOD(ROW(Y191)-1,1500)+1,Z191,1,1,"rand_C")),IF(ISBLANK(Z191),-1,0))</f>
        <v>0</v>
      </c>
      <c r="AC191" s="16" t="e" cm="1">
        <f t="array" aca="1" ref="AC191" ca="1">IF(AND(Z191=0,Y191&gt;0, AA191&gt;0),INDIRECT(ADDRESS(MOD(ROW(Y191)-1,1500)+1,AA191,1,1,"rand_C")),IF(ISBLANK(AA191),-1,0))</f>
        <v>#VALUE!</v>
      </c>
      <c r="AD191" s="16">
        <f t="shared" si="146"/>
        <v>0</v>
      </c>
      <c r="AE191" s="16">
        <v>1</v>
      </c>
      <c r="AF191" s="16">
        <v>0</v>
      </c>
      <c r="AG191" s="16" t="s">
        <v>5024</v>
      </c>
      <c r="AH191" s="16">
        <f t="shared" si="147"/>
        <v>-1</v>
      </c>
      <c r="AI191" s="16">
        <v>-1</v>
      </c>
      <c r="AJ191" s="16">
        <v>-1</v>
      </c>
      <c r="AK191" s="16">
        <f t="shared" si="151"/>
        <v>-1</v>
      </c>
      <c r="AL191" s="16">
        <v>-1</v>
      </c>
      <c r="AM191" s="16">
        <f t="shared" si="149"/>
        <v>-1</v>
      </c>
      <c r="AN191" s="16">
        <f t="shared" si="150"/>
        <v>0</v>
      </c>
      <c r="AO191" s="16">
        <v>-1</v>
      </c>
      <c r="AP191" s="16">
        <v>0</v>
      </c>
      <c r="AQ191" s="16">
        <v>1</v>
      </c>
      <c r="AR191" s="16" t="s">
        <v>5025</v>
      </c>
    </row>
    <row r="192" spans="1:45" x14ac:dyDescent="0.2">
      <c r="A192" s="16" t="s">
        <v>4376</v>
      </c>
      <c r="B192" s="4" t="str">
        <f>VLOOKUP(A192, PaperMeta!A$1:O$750, 6,FALSE)</f>
        <v>Nostalgia relieves the disillusioned mind</v>
      </c>
      <c r="C192" s="15">
        <f>VLOOKUP(A192, PaperMeta!A$1:O$750, 2,FALSE)</f>
        <v>1</v>
      </c>
      <c r="D192" s="16">
        <v>1</v>
      </c>
      <c r="E192" s="20" t="s">
        <v>5149</v>
      </c>
      <c r="F192" s="16">
        <f>VLOOKUP($A192, ResearchPaper!$A$1:$L$750,11,FALSE)</f>
        <v>1</v>
      </c>
      <c r="G192" s="16">
        <f>VLOOKUP($A192, ResearchPaper!$A$1:$L$750,11,FALSE)</f>
        <v>1</v>
      </c>
      <c r="H192" s="16">
        <v>2</v>
      </c>
      <c r="I192" s="16">
        <v>1</v>
      </c>
      <c r="J192" s="16">
        <v>2</v>
      </c>
      <c r="K192" s="16">
        <v>1</v>
      </c>
      <c r="L192" s="16">
        <f t="shared" ref="L192:L194" si="152">IF(ISBLANK(I192),-1,INT(I192&gt;1))</f>
        <v>0</v>
      </c>
      <c r="M192" s="16" t="s">
        <v>5023</v>
      </c>
      <c r="N192" s="16">
        <f t="shared" ref="N192:N194" si="153">IF(L192=1, K192,-1)</f>
        <v>-1</v>
      </c>
      <c r="O192" s="16">
        <v>0</v>
      </c>
      <c r="P192" s="16">
        <v>0</v>
      </c>
      <c r="Q192" s="16">
        <v>0</v>
      </c>
      <c r="R192" s="16" cm="1">
        <f t="array" aca="1" ref="R192" ca="1">IF(P192&gt;0,INDIRECT(ADDRESS(MOD(ROW(O192)-1,1500)+1,P192,1,1,"rand_B")),IF(ISBLANK(P192),-1,0))</f>
        <v>0</v>
      </c>
      <c r="S192" s="16" cm="1">
        <f t="array" aca="1" ref="S192" ca="1">IF(AND(P192=0,O192&gt;0,Q192&gt;0),INDIRECT(ADDRESS(MOD(ROW(O192)-1,1500)+1,Q192,1,1,"rand_B")),IF(ISBLANK(Q192),-1,0))</f>
        <v>0</v>
      </c>
      <c r="T192" s="16">
        <f t="shared" ref="T192:T194" si="154">IF(O192&gt;0, IF(ISBLANK(P192),-1,INT(P192&gt;0)), -1)</f>
        <v>-1</v>
      </c>
      <c r="U192" s="16" t="s">
        <v>5024</v>
      </c>
      <c r="V192" s="16">
        <v>-1</v>
      </c>
      <c r="W192" s="16" t="s">
        <v>5024</v>
      </c>
      <c r="X192" s="16">
        <f t="shared" ref="X192:X194" si="155">IF(T192=1, V192, -1)</f>
        <v>-1</v>
      </c>
      <c r="Y192" s="16">
        <f t="shared" ref="Y192:Y194" si="156">IF(I192&gt;1,COMBIN(I192,2),0)</f>
        <v>0</v>
      </c>
      <c r="Z192" s="16">
        <v>0</v>
      </c>
      <c r="AA192" s="16">
        <v>0</v>
      </c>
      <c r="AB192" s="16" cm="1">
        <f t="array" aca="1" ref="AB192" ca="1">IF(Z192&gt;0,INDIRECT(ADDRESS(MOD(ROW(Y192)-1,1500)+1,Z192,1,1,"rand_C")),IF(ISBLANK(Z192),-1,0))</f>
        <v>0</v>
      </c>
      <c r="AC192" s="16" cm="1">
        <f t="array" aca="1" ref="AC192" ca="1">IF(AND(Z192=0,Y192&gt;0, AA192&gt;0),INDIRECT(ADDRESS(MOD(ROW(Y192)-1,1500)+1,AA192,1,1,"rand_C")),IF(ISBLANK(AA192),-1,0))</f>
        <v>0</v>
      </c>
      <c r="AD192" s="16">
        <f t="shared" ref="AD192:AD194" si="157">IF(AND(Y192&gt;0,NOT(ISBLANK(Y192))), INT(Z192&gt;0), -1)</f>
        <v>-1</v>
      </c>
      <c r="AE192" s="16" t="s">
        <v>5024</v>
      </c>
      <c r="AF192" s="16">
        <v>-1</v>
      </c>
      <c r="AG192" s="16" t="s">
        <v>5024</v>
      </c>
      <c r="AH192" s="16">
        <f t="shared" si="147"/>
        <v>-1</v>
      </c>
      <c r="AI192" s="16">
        <v>-1</v>
      </c>
      <c r="AJ192" s="16">
        <v>-1</v>
      </c>
      <c r="AK192" s="16">
        <f t="shared" si="151"/>
        <v>-1</v>
      </c>
      <c r="AL192" s="16">
        <v>-1</v>
      </c>
      <c r="AM192" s="16">
        <f t="shared" ref="AM192:AM194" si="158">IF(AND(NOT(ISBLANK(AI192)),AI192=0),AL192,-1)</f>
        <v>-1</v>
      </c>
      <c r="AN192" s="16">
        <f t="shared" si="150"/>
        <v>0</v>
      </c>
      <c r="AO192" s="16">
        <v>-1</v>
      </c>
      <c r="AP192" s="16">
        <v>0</v>
      </c>
      <c r="AQ192" s="16">
        <v>0</v>
      </c>
      <c r="AR192" s="16" t="s">
        <v>5025</v>
      </c>
    </row>
    <row r="193" spans="1:44" x14ac:dyDescent="0.2">
      <c r="A193" s="16" t="s">
        <v>4376</v>
      </c>
      <c r="B193" s="4" t="str">
        <f>VLOOKUP(A193, PaperMeta!A$1:O$750, 6,FALSE)</f>
        <v>Nostalgia relieves the disillusioned mind</v>
      </c>
      <c r="C193" s="15">
        <f>VLOOKUP(A193, PaperMeta!A$1:O$750, 2,FALSE)</f>
        <v>1</v>
      </c>
      <c r="D193" s="16">
        <v>1</v>
      </c>
      <c r="E193" s="20" t="s">
        <v>5196</v>
      </c>
      <c r="F193" s="16">
        <f>VLOOKUP($A193, ResearchPaper!$A$1:$L$750,11,FALSE)</f>
        <v>1</v>
      </c>
      <c r="G193" s="16">
        <f>VLOOKUP($A193, ResearchPaper!$A$1:$L$750,11,FALSE)</f>
        <v>1</v>
      </c>
      <c r="H193" s="16">
        <v>2</v>
      </c>
      <c r="I193" s="16">
        <v>1</v>
      </c>
      <c r="J193" s="16">
        <v>2</v>
      </c>
      <c r="K193" s="16">
        <v>1</v>
      </c>
      <c r="L193" s="16">
        <f t="shared" si="152"/>
        <v>0</v>
      </c>
      <c r="M193" s="16" t="s">
        <v>5023</v>
      </c>
      <c r="N193" s="16">
        <f t="shared" si="153"/>
        <v>-1</v>
      </c>
      <c r="O193" s="16">
        <v>0</v>
      </c>
      <c r="P193" s="16">
        <v>0</v>
      </c>
      <c r="Q193" s="16">
        <v>0</v>
      </c>
      <c r="R193" s="16" cm="1">
        <f t="array" aca="1" ref="R193" ca="1">IF(P193&gt;0,INDIRECT(ADDRESS(MOD(ROW(O193)-1,1500)+1,P193,1,1,"rand_B")),IF(ISBLANK(P193),-1,0))</f>
        <v>0</v>
      </c>
      <c r="S193" s="16" cm="1">
        <f t="array" aca="1" ref="S193" ca="1">IF(AND(P193=0,O193&gt;0,Q193&gt;0),INDIRECT(ADDRESS(MOD(ROW(O193)-1,1500)+1,Q193,1,1,"rand_B")),IF(ISBLANK(Q193),-1,0))</f>
        <v>0</v>
      </c>
      <c r="T193" s="16">
        <f t="shared" si="154"/>
        <v>-1</v>
      </c>
      <c r="U193" s="16" t="s">
        <v>5024</v>
      </c>
      <c r="V193" s="16">
        <v>-1</v>
      </c>
      <c r="W193" s="16" t="s">
        <v>5024</v>
      </c>
      <c r="X193" s="16">
        <f t="shared" si="155"/>
        <v>-1</v>
      </c>
      <c r="Y193" s="16">
        <f t="shared" si="156"/>
        <v>0</v>
      </c>
      <c r="Z193" s="16">
        <v>0</v>
      </c>
      <c r="AA193" s="16">
        <v>0</v>
      </c>
      <c r="AB193" s="16" cm="1">
        <f t="array" aca="1" ref="AB193" ca="1">IF(Z193&gt;0,INDIRECT(ADDRESS(MOD(ROW(Y193)-1,1500)+1,Z193,1,1,"rand_C")),IF(ISBLANK(Z193),-1,0))</f>
        <v>0</v>
      </c>
      <c r="AC193" s="16" cm="1">
        <f t="array" aca="1" ref="AC193" ca="1">IF(AND(Z193=0,Y193&gt;0, AA193&gt;0),INDIRECT(ADDRESS(MOD(ROW(Y193)-1,1500)+1,AA193,1,1,"rand_C")),IF(ISBLANK(AA193),-1,0))</f>
        <v>0</v>
      </c>
      <c r="AD193" s="16">
        <f t="shared" si="157"/>
        <v>-1</v>
      </c>
      <c r="AE193" s="16" t="s">
        <v>5024</v>
      </c>
      <c r="AF193" s="16">
        <v>-1</v>
      </c>
      <c r="AG193" s="16" t="s">
        <v>5024</v>
      </c>
      <c r="AH193" s="16">
        <f t="shared" si="147"/>
        <v>-1</v>
      </c>
      <c r="AI193" s="16">
        <v>-1</v>
      </c>
      <c r="AJ193" s="16">
        <v>-1</v>
      </c>
      <c r="AK193" s="16">
        <f t="shared" si="151"/>
        <v>-1</v>
      </c>
      <c r="AL193" s="16">
        <v>-1</v>
      </c>
      <c r="AM193" s="16">
        <f t="shared" si="158"/>
        <v>-1</v>
      </c>
      <c r="AN193" s="16">
        <f t="shared" si="150"/>
        <v>0</v>
      </c>
      <c r="AO193" s="16">
        <v>-1</v>
      </c>
      <c r="AP193" s="16">
        <v>0</v>
      </c>
      <c r="AQ193" s="16">
        <v>0</v>
      </c>
      <c r="AR193" s="16" t="s">
        <v>5025</v>
      </c>
    </row>
    <row r="194" spans="1:44" x14ac:dyDescent="0.2">
      <c r="A194" s="16" t="s">
        <v>4376</v>
      </c>
      <c r="B194" s="4" t="str">
        <f>VLOOKUP(A194, PaperMeta!A$1:O$750, 6,FALSE)</f>
        <v>Nostalgia relieves the disillusioned mind</v>
      </c>
      <c r="C194" s="15">
        <f>VLOOKUP(A194, PaperMeta!A$1:O$750, 2,FALSE)</f>
        <v>1</v>
      </c>
      <c r="D194" s="16">
        <v>2</v>
      </c>
      <c r="E194" s="20" t="s">
        <v>5149</v>
      </c>
      <c r="F194" s="16">
        <f>VLOOKUP($A194, ResearchPaper!$A$1:$L$750,11,FALSE)</f>
        <v>1</v>
      </c>
      <c r="G194" s="16">
        <f>VLOOKUP($A194, ResearchPaper!$A$1:$L$750,11,FALSE)</f>
        <v>1</v>
      </c>
      <c r="H194" s="16">
        <v>2</v>
      </c>
      <c r="I194" s="16">
        <v>1</v>
      </c>
      <c r="J194" s="16">
        <v>2</v>
      </c>
      <c r="K194" s="16">
        <v>1</v>
      </c>
      <c r="L194" s="16">
        <f t="shared" si="152"/>
        <v>0</v>
      </c>
      <c r="M194" s="16" t="s">
        <v>5023</v>
      </c>
      <c r="N194" s="16">
        <f t="shared" si="153"/>
        <v>-1</v>
      </c>
      <c r="O194" s="16">
        <v>0</v>
      </c>
      <c r="P194" s="16">
        <v>0</v>
      </c>
      <c r="Q194" s="16">
        <v>0</v>
      </c>
      <c r="R194" s="16" cm="1">
        <f t="array" aca="1" ref="R194" ca="1">IF(P194&gt;0,INDIRECT(ADDRESS(MOD(ROW(O194)-1,1500)+1,P194,1,1,"rand_B")),IF(ISBLANK(P194),-1,0))</f>
        <v>0</v>
      </c>
      <c r="S194" s="16" cm="1">
        <f t="array" aca="1" ref="S194" ca="1">IF(AND(P194=0,O194&gt;0,Q194&gt;0),INDIRECT(ADDRESS(MOD(ROW(O194)-1,1500)+1,Q194,1,1,"rand_B")),IF(ISBLANK(Q194),-1,0))</f>
        <v>0</v>
      </c>
      <c r="T194" s="16">
        <f t="shared" si="154"/>
        <v>-1</v>
      </c>
      <c r="U194" s="16" t="s">
        <v>5024</v>
      </c>
      <c r="V194" s="16">
        <v>-1</v>
      </c>
      <c r="W194" s="16" t="s">
        <v>5024</v>
      </c>
      <c r="X194" s="16">
        <f t="shared" si="155"/>
        <v>-1</v>
      </c>
      <c r="Y194" s="16">
        <f t="shared" si="156"/>
        <v>0</v>
      </c>
      <c r="Z194" s="16">
        <v>0</v>
      </c>
      <c r="AA194" s="16">
        <v>0</v>
      </c>
      <c r="AB194" s="16" cm="1">
        <f t="array" aca="1" ref="AB194" ca="1">IF(Z194&gt;0,INDIRECT(ADDRESS(MOD(ROW(Y194)-1,1500)+1,Z194,1,1,"rand_C")),IF(ISBLANK(Z194),-1,0))</f>
        <v>0</v>
      </c>
      <c r="AC194" s="16" cm="1">
        <f t="array" aca="1" ref="AC194" ca="1">IF(AND(Z194=0,Y194&gt;0, AA194&gt;0),INDIRECT(ADDRESS(MOD(ROW(Y194)-1,1500)+1,AA194,1,1,"rand_C")),IF(ISBLANK(AA194),-1,0))</f>
        <v>0</v>
      </c>
      <c r="AD194" s="16">
        <f t="shared" si="157"/>
        <v>-1</v>
      </c>
      <c r="AE194" s="16" t="s">
        <v>5024</v>
      </c>
      <c r="AF194" s="16">
        <v>-1</v>
      </c>
      <c r="AG194" s="16" t="s">
        <v>5024</v>
      </c>
      <c r="AH194" s="16">
        <f t="shared" si="147"/>
        <v>-1</v>
      </c>
      <c r="AI194" s="16">
        <v>-1</v>
      </c>
      <c r="AJ194" s="16">
        <v>-1</v>
      </c>
      <c r="AK194" s="16">
        <f t="shared" si="151"/>
        <v>-1</v>
      </c>
      <c r="AL194" s="16">
        <v>-1</v>
      </c>
      <c r="AM194" s="16">
        <f t="shared" si="158"/>
        <v>-1</v>
      </c>
      <c r="AN194" s="16">
        <f t="shared" si="150"/>
        <v>0</v>
      </c>
      <c r="AO194" s="16">
        <v>-1</v>
      </c>
      <c r="AP194" s="16">
        <v>0</v>
      </c>
      <c r="AQ194" s="16">
        <v>0</v>
      </c>
      <c r="AR194" s="16" t="s">
        <v>5025</v>
      </c>
    </row>
    <row r="195" spans="1:44" x14ac:dyDescent="0.2">
      <c r="A195" s="16" t="s">
        <v>4376</v>
      </c>
      <c r="B195" s="4" t="str">
        <f>VLOOKUP(A195, PaperMeta!A$1:O$750, 6,FALSE)</f>
        <v>Nostalgia relieves the disillusioned mind</v>
      </c>
      <c r="C195" s="15">
        <f>VLOOKUP(A195, PaperMeta!A$1:O$750, 2,FALSE)</f>
        <v>1</v>
      </c>
      <c r="D195" s="16">
        <v>2</v>
      </c>
      <c r="E195" s="20" t="s">
        <v>5148</v>
      </c>
      <c r="F195" s="16">
        <f>VLOOKUP($A195, ResearchPaper!$A$1:$L$750,11,FALSE)</f>
        <v>1</v>
      </c>
      <c r="G195" s="16">
        <f>VLOOKUP($A195, ResearchPaper!$A$1:$L$750,11,FALSE)</f>
        <v>1</v>
      </c>
      <c r="H195" s="16">
        <v>2</v>
      </c>
      <c r="I195" s="16">
        <v>1</v>
      </c>
      <c r="J195" s="16">
        <v>2</v>
      </c>
      <c r="K195" s="16">
        <v>1</v>
      </c>
      <c r="L195" s="16">
        <f t="shared" si="141"/>
        <v>0</v>
      </c>
      <c r="M195" s="16" t="s">
        <v>5023</v>
      </c>
      <c r="N195" s="16">
        <f t="shared" si="142"/>
        <v>-1</v>
      </c>
      <c r="O195" s="16">
        <v>0</v>
      </c>
      <c r="P195" s="16">
        <v>0</v>
      </c>
      <c r="Q195" s="16">
        <v>0</v>
      </c>
      <c r="R195" s="16" cm="1">
        <f t="array" aca="1" ref="R195" ca="1">IF(P195&gt;0,INDIRECT(ADDRESS(MOD(ROW(O195)-1,1500)+1,P195,1,1,"rand_B")),IF(ISBLANK(P195),-1,0))</f>
        <v>0</v>
      </c>
      <c r="S195" s="16" cm="1">
        <f t="array" aca="1" ref="S195" ca="1">IF(AND(P195=0,O195&gt;0,Q195&gt;0),INDIRECT(ADDRESS(MOD(ROW(O195)-1,1500)+1,Q195,1,1,"rand_B")),IF(ISBLANK(Q195),-1,0))</f>
        <v>0</v>
      </c>
      <c r="T195" s="16">
        <f t="shared" si="143"/>
        <v>-1</v>
      </c>
      <c r="U195" s="16" t="s">
        <v>5024</v>
      </c>
      <c r="V195" s="16">
        <v>-1</v>
      </c>
      <c r="W195" s="16" t="s">
        <v>5024</v>
      </c>
      <c r="X195" s="16">
        <f t="shared" si="144"/>
        <v>-1</v>
      </c>
      <c r="Y195" s="16">
        <f t="shared" si="145"/>
        <v>0</v>
      </c>
      <c r="Z195" s="16">
        <v>0</v>
      </c>
      <c r="AA195" s="16">
        <v>0</v>
      </c>
      <c r="AB195" s="16" cm="1">
        <f t="array" aca="1" ref="AB195" ca="1">IF(Z195&gt;0,INDIRECT(ADDRESS(MOD(ROW(Y195)-1,1500)+1,Z195,1,1,"rand_C")),IF(ISBLANK(Z195),-1,0))</f>
        <v>0</v>
      </c>
      <c r="AC195" s="16" cm="1">
        <f t="array" aca="1" ref="AC195" ca="1">IF(AND(Z195=0,Y195&gt;0, AA195&gt;0),INDIRECT(ADDRESS(MOD(ROW(Y195)-1,1500)+1,AA195,1,1,"rand_C")),IF(ISBLANK(AA195),-1,0))</f>
        <v>0</v>
      </c>
      <c r="AD195" s="16">
        <f t="shared" si="146"/>
        <v>-1</v>
      </c>
      <c r="AE195" s="16" t="s">
        <v>5024</v>
      </c>
      <c r="AF195" s="16">
        <v>-1</v>
      </c>
      <c r="AG195" s="16" t="s">
        <v>5024</v>
      </c>
      <c r="AH195" s="16">
        <f t="shared" si="147"/>
        <v>-1</v>
      </c>
      <c r="AI195" s="16">
        <v>-1</v>
      </c>
      <c r="AJ195" s="16">
        <v>-1</v>
      </c>
      <c r="AK195" s="16">
        <f t="shared" ref="AK195:AK197" si="159">IF(AI195=1,AJ195,-1)</f>
        <v>-1</v>
      </c>
      <c r="AL195" s="16">
        <v>-1</v>
      </c>
      <c r="AM195" s="16">
        <f t="shared" si="149"/>
        <v>-1</v>
      </c>
      <c r="AN195" s="16">
        <f t="shared" si="150"/>
        <v>0</v>
      </c>
      <c r="AO195" s="16">
        <v>-1</v>
      </c>
      <c r="AP195" s="16">
        <v>0</v>
      </c>
      <c r="AQ195" s="16">
        <v>0</v>
      </c>
      <c r="AR195" s="16" t="s">
        <v>5025</v>
      </c>
    </row>
    <row r="196" spans="1:44" x14ac:dyDescent="0.2">
      <c r="A196" s="16" t="s">
        <v>4376</v>
      </c>
      <c r="B196" s="4" t="str">
        <f>VLOOKUP(A196, PaperMeta!A$1:O$750, 6,FALSE)</f>
        <v>Nostalgia relieves the disillusioned mind</v>
      </c>
      <c r="C196" s="15">
        <f>VLOOKUP(A196, PaperMeta!A$1:O$750, 2,FALSE)</f>
        <v>1</v>
      </c>
      <c r="D196" s="16">
        <v>3</v>
      </c>
      <c r="E196" s="20" t="s">
        <v>5149</v>
      </c>
      <c r="F196" s="16">
        <f>VLOOKUP($A196, ResearchPaper!$A$1:$L$750,11,FALSE)</f>
        <v>1</v>
      </c>
      <c r="G196" s="16">
        <f>VLOOKUP($A196, ResearchPaper!$A$1:$L$750,11,FALSE)</f>
        <v>1</v>
      </c>
      <c r="H196" s="16">
        <v>2</v>
      </c>
      <c r="I196" s="16">
        <v>1</v>
      </c>
      <c r="J196" s="16">
        <v>2</v>
      </c>
      <c r="K196" s="16">
        <v>1</v>
      </c>
      <c r="L196" s="16">
        <f t="shared" si="141"/>
        <v>0</v>
      </c>
      <c r="M196" s="16" t="s">
        <v>5023</v>
      </c>
      <c r="N196" s="16">
        <f t="shared" si="142"/>
        <v>-1</v>
      </c>
      <c r="O196" s="16">
        <v>0</v>
      </c>
      <c r="P196" s="16">
        <v>0</v>
      </c>
      <c r="Q196" s="16">
        <v>0</v>
      </c>
      <c r="R196" s="16" cm="1">
        <f t="array" aca="1" ref="R196" ca="1">IF(P196&gt;0,INDIRECT(ADDRESS(MOD(ROW(O196)-1,1500)+1,P196,1,1,"rand_B")),IF(ISBLANK(P196),-1,0))</f>
        <v>0</v>
      </c>
      <c r="S196" s="16" cm="1">
        <f t="array" aca="1" ref="S196" ca="1">IF(AND(P196=0,O196&gt;0,Q196&gt;0),INDIRECT(ADDRESS(MOD(ROW(O196)-1,1500)+1,Q196,1,1,"rand_B")),IF(ISBLANK(Q196),-1,0))</f>
        <v>0</v>
      </c>
      <c r="T196" s="16">
        <f t="shared" si="143"/>
        <v>-1</v>
      </c>
      <c r="U196" s="16" t="s">
        <v>5024</v>
      </c>
      <c r="V196" s="16">
        <v>-1</v>
      </c>
      <c r="W196" s="16" t="s">
        <v>5024</v>
      </c>
      <c r="X196" s="16">
        <f t="shared" si="144"/>
        <v>-1</v>
      </c>
      <c r="Y196" s="16">
        <f t="shared" si="145"/>
        <v>0</v>
      </c>
      <c r="Z196" s="16">
        <v>0</v>
      </c>
      <c r="AA196" s="16">
        <v>0</v>
      </c>
      <c r="AB196" s="16" cm="1">
        <f t="array" aca="1" ref="AB196" ca="1">IF(Z196&gt;0,INDIRECT(ADDRESS(MOD(ROW(Y196)-1,1500)+1,Z196,1,1,"rand_C")),IF(ISBLANK(Z196),-1,0))</f>
        <v>0</v>
      </c>
      <c r="AC196" s="16" cm="1">
        <f t="array" aca="1" ref="AC196" ca="1">IF(AND(Z196=0,Y196&gt;0, AA196&gt;0),INDIRECT(ADDRESS(MOD(ROW(Y196)-1,1500)+1,AA196,1,1,"rand_C")),IF(ISBLANK(AA196),-1,0))</f>
        <v>0</v>
      </c>
      <c r="AD196" s="16">
        <f t="shared" si="146"/>
        <v>-1</v>
      </c>
      <c r="AE196" s="16" t="s">
        <v>5024</v>
      </c>
      <c r="AF196" s="16">
        <v>-1</v>
      </c>
      <c r="AG196" s="16" t="s">
        <v>5024</v>
      </c>
      <c r="AH196" s="16">
        <f t="shared" si="147"/>
        <v>-1</v>
      </c>
      <c r="AI196" s="16">
        <v>-1</v>
      </c>
      <c r="AJ196" s="16">
        <v>-1</v>
      </c>
      <c r="AK196" s="16">
        <f t="shared" si="159"/>
        <v>-1</v>
      </c>
      <c r="AL196" s="16">
        <v>-1</v>
      </c>
      <c r="AM196" s="16">
        <f t="shared" si="149"/>
        <v>-1</v>
      </c>
      <c r="AN196" s="16">
        <f t="shared" si="150"/>
        <v>0</v>
      </c>
      <c r="AO196" s="16">
        <v>-1</v>
      </c>
      <c r="AP196" s="16">
        <v>0</v>
      </c>
      <c r="AQ196" s="16">
        <v>0</v>
      </c>
      <c r="AR196" s="16" t="s">
        <v>5025</v>
      </c>
    </row>
    <row r="197" spans="1:44" x14ac:dyDescent="0.2">
      <c r="A197" s="16" t="s">
        <v>4376</v>
      </c>
      <c r="B197" s="4" t="str">
        <f>VLOOKUP(A197, PaperMeta!A$1:O$750, 6,FALSE)</f>
        <v>Nostalgia relieves the disillusioned mind</v>
      </c>
      <c r="C197" s="15">
        <f>VLOOKUP(A197, PaperMeta!A$1:O$750, 2,FALSE)</f>
        <v>1</v>
      </c>
      <c r="D197" s="16">
        <v>3</v>
      </c>
      <c r="E197" s="20" t="s">
        <v>5148</v>
      </c>
      <c r="F197" s="16">
        <f>VLOOKUP($A197, ResearchPaper!$A$1:$L$750,11,FALSE)</f>
        <v>1</v>
      </c>
      <c r="G197" s="16">
        <f>VLOOKUP($A197, ResearchPaper!$A$1:$L$750,11,FALSE)</f>
        <v>1</v>
      </c>
      <c r="H197" s="16" t="s">
        <v>5022</v>
      </c>
      <c r="I197" s="16">
        <v>2</v>
      </c>
      <c r="J197" s="16">
        <v>2</v>
      </c>
      <c r="K197" s="16">
        <v>1</v>
      </c>
      <c r="L197" s="16">
        <f t="shared" si="141"/>
        <v>1</v>
      </c>
      <c r="M197" s="16" t="s">
        <v>5023</v>
      </c>
      <c r="N197" s="16">
        <f t="shared" si="142"/>
        <v>1</v>
      </c>
      <c r="O197" s="16">
        <v>0</v>
      </c>
      <c r="P197" s="16">
        <v>0</v>
      </c>
      <c r="Q197" s="16">
        <v>0</v>
      </c>
      <c r="R197" s="16" cm="1">
        <f t="array" aca="1" ref="R197" ca="1">IF(P197&gt;0,INDIRECT(ADDRESS(MOD(ROW(O197)-1,1500)+1,P197,1,1,"rand_B")),IF(ISBLANK(P197),-1,0))</f>
        <v>0</v>
      </c>
      <c r="S197" s="16" cm="1">
        <f t="array" aca="1" ref="S197" ca="1">IF(AND(P197=0,O197&gt;0,Q197&gt;0),INDIRECT(ADDRESS(MOD(ROW(O197)-1,1500)+1,Q197,1,1,"rand_B")),IF(ISBLANK(Q197),-1,0))</f>
        <v>0</v>
      </c>
      <c r="T197" s="16">
        <f t="shared" si="143"/>
        <v>-1</v>
      </c>
      <c r="U197" s="16" t="s">
        <v>5024</v>
      </c>
      <c r="V197" s="16">
        <v>-1</v>
      </c>
      <c r="W197" s="16" t="s">
        <v>5024</v>
      </c>
      <c r="X197" s="16">
        <f t="shared" si="144"/>
        <v>-1</v>
      </c>
      <c r="Y197" s="16">
        <f t="shared" si="145"/>
        <v>1</v>
      </c>
      <c r="Z197" s="16">
        <v>0</v>
      </c>
      <c r="AA197" s="16">
        <v>1</v>
      </c>
      <c r="AB197" s="16" cm="1">
        <f t="array" aca="1" ref="AB197" ca="1">IF(Z197&gt;0,INDIRECT(ADDRESS(MOD(ROW(Y197)-1,1500)+1,Z197,1,1,"rand_C")),IF(ISBLANK(Z197),-1,0))</f>
        <v>0</v>
      </c>
      <c r="AC197" s="16" t="e" cm="1">
        <f t="array" aca="1" ref="AC197" ca="1">IF(AND(Z197=0,Y197&gt;0, AA197&gt;0),INDIRECT(ADDRESS(MOD(ROW(Y197)-1,1500)+1,AA197,1,1,"rand_C")),IF(ISBLANK(AA197),-1,0))</f>
        <v>#VALUE!</v>
      </c>
      <c r="AD197" s="16">
        <f t="shared" si="146"/>
        <v>0</v>
      </c>
      <c r="AE197" s="16">
        <v>1</v>
      </c>
      <c r="AF197" s="16">
        <v>0</v>
      </c>
      <c r="AG197" s="16" t="s">
        <v>5024</v>
      </c>
      <c r="AH197" s="16">
        <f t="shared" si="147"/>
        <v>-1</v>
      </c>
      <c r="AI197" s="16">
        <v>-1</v>
      </c>
      <c r="AJ197" s="16">
        <v>-1</v>
      </c>
      <c r="AK197" s="16">
        <f t="shared" si="159"/>
        <v>-1</v>
      </c>
      <c r="AL197" s="16">
        <v>-1</v>
      </c>
      <c r="AM197" s="16">
        <f t="shared" si="149"/>
        <v>-1</v>
      </c>
      <c r="AN197" s="16">
        <f t="shared" si="150"/>
        <v>0</v>
      </c>
      <c r="AO197" s="16">
        <v>-1</v>
      </c>
      <c r="AP197" s="16">
        <v>0</v>
      </c>
      <c r="AQ197" s="16">
        <v>0</v>
      </c>
      <c r="AR197" s="16" t="s">
        <v>5025</v>
      </c>
    </row>
    <row r="198" spans="1:44" x14ac:dyDescent="0.2">
      <c r="A198" s="16" t="s">
        <v>4376</v>
      </c>
      <c r="B198" s="4" t="str">
        <f>VLOOKUP(A198, PaperMeta!A$1:O$750, 6,FALSE)</f>
        <v>Nostalgia relieves the disillusioned mind</v>
      </c>
      <c r="C198" s="15">
        <f>VLOOKUP(A198, PaperMeta!A$1:O$750, 2,FALSE)</f>
        <v>1</v>
      </c>
      <c r="D198" s="16">
        <v>3</v>
      </c>
      <c r="E198" s="20" t="s">
        <v>5150</v>
      </c>
      <c r="F198" s="16">
        <f>VLOOKUP($A198, ResearchPaper!$A$1:$L$750,11,FALSE)</f>
        <v>1</v>
      </c>
      <c r="G198" s="16">
        <f>VLOOKUP($A198, ResearchPaper!$A$1:$L$750,11,FALSE)</f>
        <v>1</v>
      </c>
      <c r="H198" s="16" t="s">
        <v>5022</v>
      </c>
      <c r="I198" s="16">
        <v>2</v>
      </c>
      <c r="J198" s="16">
        <v>2</v>
      </c>
      <c r="K198" s="16">
        <v>0</v>
      </c>
      <c r="L198" s="16">
        <f t="shared" si="141"/>
        <v>1</v>
      </c>
      <c r="M198" s="16" t="s">
        <v>5023</v>
      </c>
      <c r="N198" s="16">
        <f t="shared" si="142"/>
        <v>0</v>
      </c>
      <c r="O198" s="16">
        <v>0</v>
      </c>
      <c r="P198" s="16">
        <v>0</v>
      </c>
      <c r="Q198" s="16">
        <v>0</v>
      </c>
      <c r="R198" s="16" cm="1">
        <f t="array" aca="1" ref="R198" ca="1">IF(P198&gt;0,INDIRECT(ADDRESS(MOD(ROW(O198)-1,1500)+1,P198,1,1,"rand_B")),IF(ISBLANK(P198),-1,0))</f>
        <v>0</v>
      </c>
      <c r="S198" s="16" cm="1">
        <f t="array" aca="1" ref="S198" ca="1">IF(AND(P198=0,O198&gt;0,Q198&gt;0),INDIRECT(ADDRESS(MOD(ROW(O198)-1,1500)+1,Q198,1,1,"rand_B")),IF(ISBLANK(Q198),-1,0))</f>
        <v>0</v>
      </c>
      <c r="T198" s="16">
        <f t="shared" si="143"/>
        <v>-1</v>
      </c>
      <c r="U198" s="16" t="s">
        <v>5024</v>
      </c>
      <c r="V198" s="16">
        <v>-1</v>
      </c>
      <c r="W198" s="16" t="s">
        <v>5024</v>
      </c>
      <c r="X198" s="16">
        <f t="shared" si="144"/>
        <v>-1</v>
      </c>
      <c r="Y198" s="16">
        <f t="shared" si="145"/>
        <v>1</v>
      </c>
      <c r="Z198" s="16">
        <v>1</v>
      </c>
      <c r="AA198" s="16">
        <v>0</v>
      </c>
      <c r="AB198" s="16" t="e" cm="1">
        <f t="array" aca="1" ref="AB198" ca="1">IF(Z198&gt;0,INDIRECT(ADDRESS(MOD(ROW(Y198)-1,1500)+1,Z198,1,1,"rand_C")),IF(ISBLANK(Z198),-1,0))</f>
        <v>#VALUE!</v>
      </c>
      <c r="AC198" s="16" cm="1">
        <f t="array" aca="1" ref="AC198" ca="1">IF(AND(Z198=0,Y198&gt;0, AA198&gt;0),INDIRECT(ADDRESS(MOD(ROW(Y198)-1,1500)+1,AA198,1,1,"rand_C")),IF(ISBLANK(AA198),-1,0))</f>
        <v>0</v>
      </c>
      <c r="AD198" s="16">
        <f t="shared" si="146"/>
        <v>1</v>
      </c>
      <c r="AE198" s="16">
        <v>1</v>
      </c>
      <c r="AF198" s="16">
        <v>1</v>
      </c>
      <c r="AG198" s="16" t="s">
        <v>5023</v>
      </c>
      <c r="AH198" s="16">
        <f t="shared" si="147"/>
        <v>1</v>
      </c>
      <c r="AI198" s="16">
        <v>-1</v>
      </c>
      <c r="AJ198" s="16">
        <v>-1</v>
      </c>
      <c r="AK198" s="16">
        <f t="shared" ref="AK198" si="160">IF(AI198=1,AJ198,-1)</f>
        <v>-1</v>
      </c>
      <c r="AL198" s="16">
        <v>-1</v>
      </c>
      <c r="AM198" s="16">
        <f t="shared" si="149"/>
        <v>-1</v>
      </c>
      <c r="AN198" s="16">
        <f t="shared" si="150"/>
        <v>0</v>
      </c>
      <c r="AO198" s="16">
        <v>-1</v>
      </c>
      <c r="AP198" s="16">
        <v>0</v>
      </c>
      <c r="AQ198" s="16">
        <v>0</v>
      </c>
      <c r="AR198" s="16" t="s">
        <v>5025</v>
      </c>
    </row>
    <row r="199" spans="1:44" x14ac:dyDescent="0.2">
      <c r="A199" s="16" t="s">
        <v>4377</v>
      </c>
      <c r="B199" s="4" t="str">
        <f>VLOOKUP(A199, PaperMeta!A$1:O$750, 6,FALSE)</f>
        <v>When photos backfire: Truthiness and falsiness effects in comparative judgments</v>
      </c>
      <c r="C199" s="15">
        <f>VLOOKUP(A199, PaperMeta!A$1:O$750, 2,FALSE)</f>
        <v>1</v>
      </c>
      <c r="D199" s="16">
        <v>1</v>
      </c>
      <c r="E199" s="20" t="s">
        <v>5151</v>
      </c>
      <c r="F199" s="16">
        <f>VLOOKUP($A199, ResearchPaper!$A$1:$L$750,11,FALSE)</f>
        <v>1</v>
      </c>
      <c r="G199" s="16">
        <f>VLOOKUP($A199, ResearchPaper!$A$1:$L$750,11,FALSE)</f>
        <v>1</v>
      </c>
      <c r="H199" s="32" t="s">
        <v>5053</v>
      </c>
      <c r="I199" s="16">
        <v>2</v>
      </c>
      <c r="J199" s="16">
        <v>3</v>
      </c>
      <c r="K199" s="16">
        <v>0</v>
      </c>
      <c r="L199" s="16">
        <f t="shared" si="141"/>
        <v>1</v>
      </c>
      <c r="M199" s="16" t="s">
        <v>5023</v>
      </c>
      <c r="N199" s="16">
        <v>1</v>
      </c>
      <c r="O199" s="16">
        <v>1</v>
      </c>
      <c r="P199" s="16">
        <v>0</v>
      </c>
      <c r="Q199" s="16">
        <v>0</v>
      </c>
      <c r="R199" s="16" cm="1">
        <f t="array" aca="1" ref="R199" ca="1">IF(P199&gt;0,INDIRECT(ADDRESS(MOD(ROW(O199)-1,1500)+1,P199,1,1,"rand_B")),IF(ISBLANK(P199),-1,0))</f>
        <v>0</v>
      </c>
      <c r="S199" s="16" cm="1">
        <f t="array" aca="1" ref="S199" ca="1">IF(AND(P199=0,O199&gt;0,Q199&gt;0),INDIRECT(ADDRESS(MOD(ROW(O199)-1,1500)+1,Q199,1,1,"rand_B")),IF(ISBLANK(Q199),-1,0))</f>
        <v>0</v>
      </c>
      <c r="T199" s="16">
        <f t="shared" si="143"/>
        <v>0</v>
      </c>
      <c r="U199" s="16" t="s">
        <v>5024</v>
      </c>
      <c r="V199" s="16">
        <v>-1</v>
      </c>
      <c r="W199" s="16" t="s">
        <v>5024</v>
      </c>
      <c r="X199" s="16">
        <f t="shared" si="144"/>
        <v>-1</v>
      </c>
      <c r="Y199" s="16">
        <f t="shared" si="145"/>
        <v>1</v>
      </c>
      <c r="Z199" s="16">
        <v>0</v>
      </c>
      <c r="AA199" s="16">
        <v>0</v>
      </c>
      <c r="AB199" s="16" cm="1">
        <f t="array" aca="1" ref="AB199" ca="1">IF(Z199&gt;0,INDIRECT(ADDRESS(MOD(ROW(Y199)-1,1500)+1,Z199,1,1,"rand_C")),IF(ISBLANK(Z199),-1,0))</f>
        <v>0</v>
      </c>
      <c r="AC199" s="16" cm="1">
        <f t="array" aca="1" ref="AC199" ca="1">IF(AND(Z199=0,Y199&gt;0, AA199&gt;0),INDIRECT(ADDRESS(MOD(ROW(Y199)-1,1500)+1,AA199,1,1,"rand_C")),IF(ISBLANK(AA199),-1,0))</f>
        <v>0</v>
      </c>
      <c r="AD199" s="16">
        <f t="shared" si="146"/>
        <v>0</v>
      </c>
      <c r="AE199" s="16" t="s">
        <v>5024</v>
      </c>
      <c r="AF199" s="16">
        <v>-1</v>
      </c>
      <c r="AG199" s="16" t="s">
        <v>5024</v>
      </c>
      <c r="AH199" s="16">
        <f t="shared" si="147"/>
        <v>-1</v>
      </c>
      <c r="AI199" s="16">
        <v>-1</v>
      </c>
      <c r="AJ199" s="16">
        <v>-1</v>
      </c>
      <c r="AK199" s="16">
        <f t="shared" ref="AK199" si="161">IF(AI199=1,AJ199,-1)</f>
        <v>-1</v>
      </c>
      <c r="AL199" s="16">
        <v>-1</v>
      </c>
      <c r="AM199" s="16">
        <f t="shared" si="149"/>
        <v>-1</v>
      </c>
      <c r="AN199" s="16">
        <f t="shared" si="150"/>
        <v>1</v>
      </c>
      <c r="AO199" s="16">
        <v>1</v>
      </c>
      <c r="AP199" s="16">
        <v>0</v>
      </c>
      <c r="AQ199" s="16">
        <v>0</v>
      </c>
      <c r="AR199" s="16" t="s">
        <v>5025</v>
      </c>
    </row>
    <row r="200" spans="1:44" x14ac:dyDescent="0.2">
      <c r="A200" s="16" t="s">
        <v>4377</v>
      </c>
      <c r="B200" s="4" t="str">
        <f>VLOOKUP(A200, PaperMeta!A$1:O$750, 6,FALSE)</f>
        <v>When photos backfire: Truthiness and falsiness effects in comparative judgments</v>
      </c>
      <c r="C200" s="15">
        <f>VLOOKUP(A200, PaperMeta!A$1:O$750, 2,FALSE)</f>
        <v>1</v>
      </c>
      <c r="D200" s="16">
        <v>2</v>
      </c>
      <c r="E200" s="20" t="s">
        <v>5151</v>
      </c>
      <c r="F200" s="16">
        <f>VLOOKUP($A200, ResearchPaper!$A$1:$L$750,11,FALSE)</f>
        <v>1</v>
      </c>
      <c r="G200" s="16">
        <f>VLOOKUP($A200, ResearchPaper!$A$1:$L$750,11,FALSE)</f>
        <v>1</v>
      </c>
      <c r="H200" s="32" t="s">
        <v>5053</v>
      </c>
      <c r="I200" s="16">
        <v>2</v>
      </c>
      <c r="J200" s="16">
        <v>3</v>
      </c>
      <c r="K200" s="16">
        <v>0</v>
      </c>
      <c r="L200" s="16">
        <f t="shared" si="141"/>
        <v>1</v>
      </c>
      <c r="M200" s="16" t="s">
        <v>5023</v>
      </c>
      <c r="N200" s="16">
        <v>1</v>
      </c>
      <c r="O200" s="16">
        <v>1</v>
      </c>
      <c r="P200" s="16">
        <v>0</v>
      </c>
      <c r="Q200" s="16">
        <v>0</v>
      </c>
      <c r="R200" s="16" cm="1">
        <f t="array" aca="1" ref="R200" ca="1">IF(P200&gt;0,INDIRECT(ADDRESS(MOD(ROW(O200)-1,1500)+1,P200,1,1,"rand_B")),IF(ISBLANK(P200),-1,0))</f>
        <v>0</v>
      </c>
      <c r="S200" s="16" cm="1">
        <f t="array" aca="1" ref="S200" ca="1">IF(AND(P200=0,O200&gt;0,Q200&gt;0),INDIRECT(ADDRESS(MOD(ROW(O200)-1,1500)+1,Q200,1,1,"rand_B")),IF(ISBLANK(Q200),-1,0))</f>
        <v>0</v>
      </c>
      <c r="T200" s="16">
        <f t="shared" si="143"/>
        <v>0</v>
      </c>
      <c r="U200" s="16" t="s">
        <v>5024</v>
      </c>
      <c r="V200" s="16">
        <v>-1</v>
      </c>
      <c r="W200" s="16" t="s">
        <v>5024</v>
      </c>
      <c r="X200" s="16">
        <f t="shared" si="144"/>
        <v>-1</v>
      </c>
      <c r="Y200" s="16">
        <f t="shared" si="145"/>
        <v>1</v>
      </c>
      <c r="Z200" s="16">
        <v>0</v>
      </c>
      <c r="AA200" s="16">
        <v>0</v>
      </c>
      <c r="AB200" s="16" cm="1">
        <f t="array" aca="1" ref="AB200" ca="1">IF(Z200&gt;0,INDIRECT(ADDRESS(MOD(ROW(Y200)-1,1500)+1,Z200,1,1,"rand_C")),IF(ISBLANK(Z200),-1,0))</f>
        <v>0</v>
      </c>
      <c r="AC200" s="16" cm="1">
        <f t="array" aca="1" ref="AC200" ca="1">IF(AND(Z200=0,Y200&gt;0, AA200&gt;0),INDIRECT(ADDRESS(MOD(ROW(Y200)-1,1500)+1,AA200,1,1,"rand_C")),IF(ISBLANK(AA200),-1,0))</f>
        <v>0</v>
      </c>
      <c r="AD200" s="16">
        <f t="shared" si="146"/>
        <v>0</v>
      </c>
      <c r="AE200" s="16" t="s">
        <v>5024</v>
      </c>
      <c r="AF200" s="16">
        <v>-1</v>
      </c>
      <c r="AG200" s="16" t="s">
        <v>5024</v>
      </c>
      <c r="AH200" s="16">
        <f t="shared" si="147"/>
        <v>-1</v>
      </c>
      <c r="AI200" s="16">
        <v>-1</v>
      </c>
      <c r="AJ200" s="16">
        <v>-1</v>
      </c>
      <c r="AK200" s="16">
        <f t="shared" ref="AK200" si="162">IF(AI200=1,AJ200,-1)</f>
        <v>-1</v>
      </c>
      <c r="AL200" s="16">
        <v>-1</v>
      </c>
      <c r="AM200" s="16">
        <f t="shared" si="149"/>
        <v>-1</v>
      </c>
      <c r="AN200" s="16">
        <f t="shared" si="150"/>
        <v>1</v>
      </c>
      <c r="AO200" s="16">
        <v>1</v>
      </c>
      <c r="AP200" s="16">
        <v>0</v>
      </c>
      <c r="AQ200" s="16">
        <v>0</v>
      </c>
      <c r="AR200" s="16" t="s">
        <v>5025</v>
      </c>
    </row>
    <row r="201" spans="1:44" x14ac:dyDescent="0.2">
      <c r="A201" s="16" t="s">
        <v>4382</v>
      </c>
      <c r="B201" s="4" t="str">
        <f>VLOOKUP(A201, PaperMeta!A$1:O$750, 6,FALSE)</f>
        <v>Defending one's worldview under mortality salience: Testing the validity of an established idea</v>
      </c>
      <c r="C201" s="15">
        <f>VLOOKUP(A201, PaperMeta!A$1:O$750, 2,FALSE)</f>
        <v>1</v>
      </c>
      <c r="D201" s="16" t="s">
        <v>5152</v>
      </c>
      <c r="E201" s="20" t="s">
        <v>5153</v>
      </c>
      <c r="F201" s="16">
        <f>VLOOKUP($A201, ResearchPaper!$A$1:$L$750,11,FALSE)</f>
        <v>1</v>
      </c>
      <c r="G201" s="16">
        <f>VLOOKUP($A201, ResearchPaper!$A$1:$L$750,11,FALSE)</f>
        <v>1</v>
      </c>
      <c r="H201" s="16" t="s">
        <v>5022</v>
      </c>
      <c r="I201" s="16">
        <v>2</v>
      </c>
      <c r="J201" s="16">
        <v>2</v>
      </c>
      <c r="K201" s="16">
        <v>1</v>
      </c>
      <c r="L201" s="16">
        <f t="shared" ref="L201:L202" si="163">IF(ISBLANK(I201),-1,INT(I201&gt;1))</f>
        <v>1</v>
      </c>
      <c r="M201" s="16" t="s">
        <v>5023</v>
      </c>
      <c r="N201" s="16">
        <f t="shared" si="142"/>
        <v>1</v>
      </c>
      <c r="O201" s="16">
        <v>0</v>
      </c>
      <c r="P201" s="16">
        <v>0</v>
      </c>
      <c r="Q201" s="16">
        <v>0</v>
      </c>
      <c r="R201" s="16" cm="1">
        <f t="array" aca="1" ref="R201" ca="1">IF(P201&gt;0,INDIRECT(ADDRESS(MOD(ROW(O201)-1,1500)+1,P201,1,1,"rand_B")),IF(ISBLANK(P201),-1,0))</f>
        <v>0</v>
      </c>
      <c r="S201" s="16" cm="1">
        <f t="array" aca="1" ref="S201" ca="1">IF(AND(P201=0,O201&gt;0,Q201&gt;0),INDIRECT(ADDRESS(MOD(ROW(O201)-1,1500)+1,Q201,1,1,"rand_B")),IF(ISBLANK(Q201),-1,0))</f>
        <v>0</v>
      </c>
      <c r="T201" s="16">
        <f t="shared" si="143"/>
        <v>-1</v>
      </c>
      <c r="U201" s="16" t="s">
        <v>5024</v>
      </c>
      <c r="V201" s="16">
        <v>-1</v>
      </c>
      <c r="W201" s="16" t="s">
        <v>5024</v>
      </c>
      <c r="X201" s="16">
        <f t="shared" si="144"/>
        <v>-1</v>
      </c>
      <c r="Y201" s="16">
        <f t="shared" si="145"/>
        <v>1</v>
      </c>
      <c r="Z201" s="16">
        <v>0</v>
      </c>
      <c r="AA201" s="16">
        <v>0</v>
      </c>
      <c r="AB201" s="16" cm="1">
        <f t="array" aca="1" ref="AB201" ca="1">IF(Z201&gt;0,INDIRECT(ADDRESS(MOD(ROW(Y201)-1,1500)+1,Z201,1,1,"rand_C")),IF(ISBLANK(Z201),-1,0))</f>
        <v>0</v>
      </c>
      <c r="AC201" s="16" cm="1">
        <f t="array" aca="1" ref="AC201" ca="1">IF(AND(Z201=0,Y201&gt;0, AA201&gt;0),INDIRECT(ADDRESS(MOD(ROW(Y201)-1,1500)+1,AA201,1,1,"rand_C")),IF(ISBLANK(AA201),-1,0))</f>
        <v>0</v>
      </c>
      <c r="AD201" s="16">
        <f t="shared" si="146"/>
        <v>0</v>
      </c>
      <c r="AE201" s="16" t="s">
        <v>5024</v>
      </c>
      <c r="AF201" s="16">
        <v>-1</v>
      </c>
      <c r="AG201" s="16" t="s">
        <v>5024</v>
      </c>
      <c r="AH201" s="16">
        <f t="shared" si="147"/>
        <v>-1</v>
      </c>
      <c r="AI201" s="16">
        <v>-1</v>
      </c>
      <c r="AJ201" s="16">
        <v>-1</v>
      </c>
      <c r="AK201" s="16">
        <f t="shared" ref="AK201:AK202" si="164">IF(AI201=1,AJ201,-1)</f>
        <v>-1</v>
      </c>
      <c r="AL201" s="16">
        <v>-1</v>
      </c>
      <c r="AM201" s="16">
        <f t="shared" si="149"/>
        <v>-1</v>
      </c>
      <c r="AN201" s="16">
        <f t="shared" si="150"/>
        <v>0</v>
      </c>
      <c r="AO201" s="16">
        <v>-1</v>
      </c>
      <c r="AP201" s="16">
        <v>0</v>
      </c>
      <c r="AQ201" s="16">
        <v>0</v>
      </c>
      <c r="AR201" s="16" t="s">
        <v>5025</v>
      </c>
    </row>
    <row r="202" spans="1:44" x14ac:dyDescent="0.2">
      <c r="A202" s="16" t="s">
        <v>4382</v>
      </c>
      <c r="B202" s="4" t="str">
        <f>VLOOKUP(A202, PaperMeta!A$1:O$750, 6,FALSE)</f>
        <v>Defending one's worldview under mortality salience: Testing the validity of an established idea</v>
      </c>
      <c r="C202" s="15">
        <f>VLOOKUP(A202, PaperMeta!A$1:O$750, 2,FALSE)</f>
        <v>1</v>
      </c>
      <c r="D202" s="16" t="s">
        <v>5152</v>
      </c>
      <c r="E202" s="20" t="s">
        <v>5154</v>
      </c>
      <c r="F202" s="16">
        <f>VLOOKUP($A202, ResearchPaper!$A$1:$L$750,11,FALSE)</f>
        <v>1</v>
      </c>
      <c r="G202" s="16">
        <f>VLOOKUP($A202, ResearchPaper!$A$1:$L$750,11,FALSE)</f>
        <v>1</v>
      </c>
      <c r="H202" s="16" t="s">
        <v>5022</v>
      </c>
      <c r="I202" s="16">
        <v>2</v>
      </c>
      <c r="J202" s="16">
        <v>2</v>
      </c>
      <c r="K202" s="16">
        <v>1</v>
      </c>
      <c r="L202" s="16">
        <f t="shared" si="163"/>
        <v>1</v>
      </c>
      <c r="M202" s="16" t="s">
        <v>5023</v>
      </c>
      <c r="N202" s="16">
        <f t="shared" si="142"/>
        <v>1</v>
      </c>
      <c r="O202" s="16">
        <v>0</v>
      </c>
      <c r="P202" s="16">
        <v>0</v>
      </c>
      <c r="Q202" s="16">
        <v>0</v>
      </c>
      <c r="R202" s="16" cm="1">
        <f t="array" aca="1" ref="R202" ca="1">IF(P202&gt;0,INDIRECT(ADDRESS(MOD(ROW(O202)-1,1500)+1,P202,1,1,"rand_B")),IF(ISBLANK(P202),-1,0))</f>
        <v>0</v>
      </c>
      <c r="S202" s="16" cm="1">
        <f t="array" aca="1" ref="S202" ca="1">IF(AND(P202=0,O202&gt;0,Q202&gt;0),INDIRECT(ADDRESS(MOD(ROW(O202)-1,1500)+1,Q202,1,1,"rand_B")),IF(ISBLANK(Q202),-1,0))</f>
        <v>0</v>
      </c>
      <c r="T202" s="16">
        <f t="shared" si="143"/>
        <v>-1</v>
      </c>
      <c r="U202" s="16" t="s">
        <v>5024</v>
      </c>
      <c r="V202" s="16">
        <v>-1</v>
      </c>
      <c r="W202" s="16" t="s">
        <v>5024</v>
      </c>
      <c r="X202" s="16">
        <f t="shared" si="144"/>
        <v>-1</v>
      </c>
      <c r="Y202" s="16">
        <f t="shared" si="145"/>
        <v>1</v>
      </c>
      <c r="Z202" s="16">
        <v>0</v>
      </c>
      <c r="AA202" s="16">
        <v>0</v>
      </c>
      <c r="AB202" s="16" cm="1">
        <f t="array" aca="1" ref="AB202" ca="1">IF(Z202&gt;0,INDIRECT(ADDRESS(MOD(ROW(Y202)-1,1500)+1,Z202,1,1,"rand_C")),IF(ISBLANK(Z202),-1,0))</f>
        <v>0</v>
      </c>
      <c r="AC202" s="16" cm="1">
        <f t="array" aca="1" ref="AC202" ca="1">IF(AND(Z202=0,Y202&gt;0, AA202&gt;0),INDIRECT(ADDRESS(MOD(ROW(Y202)-1,1500)+1,AA202,1,1,"rand_C")),IF(ISBLANK(AA202),-1,0))</f>
        <v>0</v>
      </c>
      <c r="AD202" s="16">
        <f t="shared" si="146"/>
        <v>0</v>
      </c>
      <c r="AE202" s="16" t="s">
        <v>5024</v>
      </c>
      <c r="AF202" s="16">
        <v>-1</v>
      </c>
      <c r="AG202" s="16" t="s">
        <v>5024</v>
      </c>
      <c r="AH202" s="16">
        <f t="shared" si="147"/>
        <v>-1</v>
      </c>
      <c r="AI202" s="16">
        <v>-1</v>
      </c>
      <c r="AJ202" s="16">
        <v>-1</v>
      </c>
      <c r="AK202" s="16">
        <f t="shared" si="164"/>
        <v>-1</v>
      </c>
      <c r="AL202" s="16">
        <v>-1</v>
      </c>
      <c r="AM202" s="16">
        <f t="shared" si="149"/>
        <v>-1</v>
      </c>
      <c r="AN202" s="16">
        <f t="shared" si="150"/>
        <v>0</v>
      </c>
      <c r="AO202" s="16">
        <v>-1</v>
      </c>
      <c r="AP202" s="16">
        <v>0</v>
      </c>
      <c r="AQ202" s="16">
        <v>0</v>
      </c>
      <c r="AR202" s="16" t="s">
        <v>5025</v>
      </c>
    </row>
    <row r="203" spans="1:44" x14ac:dyDescent="0.2">
      <c r="A203" s="16" t="s">
        <v>4382</v>
      </c>
      <c r="B203" s="4" t="str">
        <f>VLOOKUP(A203, PaperMeta!A$1:O$750, 6,FALSE)</f>
        <v>Defending one's worldview under mortality salience: Testing the validity of an established idea</v>
      </c>
      <c r="C203" s="15">
        <f>VLOOKUP(A203, PaperMeta!A$1:O$750, 2,FALSE)</f>
        <v>1</v>
      </c>
      <c r="D203" s="16">
        <v>1</v>
      </c>
      <c r="E203" s="20" t="s">
        <v>5153</v>
      </c>
      <c r="F203" s="16">
        <f>VLOOKUP($A203, ResearchPaper!$A$1:$L$750,11,FALSE)</f>
        <v>1</v>
      </c>
      <c r="G203" s="16">
        <f>VLOOKUP($A203, ResearchPaper!$A$1:$L$750,11,FALSE)</f>
        <v>1</v>
      </c>
      <c r="H203" s="16" t="s">
        <v>5074</v>
      </c>
      <c r="I203" s="16">
        <v>3</v>
      </c>
      <c r="J203" s="16">
        <v>2</v>
      </c>
      <c r="K203" s="16">
        <v>0</v>
      </c>
      <c r="L203" s="16">
        <f t="shared" si="141"/>
        <v>1</v>
      </c>
      <c r="M203" s="16" t="s">
        <v>5023</v>
      </c>
      <c r="N203" s="16">
        <f t="shared" si="142"/>
        <v>0</v>
      </c>
      <c r="O203" s="16">
        <v>0</v>
      </c>
      <c r="P203" s="16">
        <v>0</v>
      </c>
      <c r="Q203" s="16">
        <v>0</v>
      </c>
      <c r="R203" s="16" cm="1">
        <f t="array" aca="1" ref="R203" ca="1">IF(P203&gt;0,INDIRECT(ADDRESS(MOD(ROW(O203)-1,1500)+1,P203,1,1,"rand_B")),IF(ISBLANK(P203),-1,0))</f>
        <v>0</v>
      </c>
      <c r="S203" s="16" cm="1">
        <f t="array" aca="1" ref="S203" ca="1">IF(AND(P203=0,O203&gt;0,Q203&gt;0),INDIRECT(ADDRESS(MOD(ROW(O203)-1,1500)+1,Q203,1,1,"rand_B")),IF(ISBLANK(Q203),-1,0))</f>
        <v>0</v>
      </c>
      <c r="T203" s="16">
        <f t="shared" si="143"/>
        <v>-1</v>
      </c>
      <c r="U203" s="16" t="s">
        <v>5024</v>
      </c>
      <c r="V203" s="16">
        <v>-1</v>
      </c>
      <c r="W203" s="16" t="s">
        <v>5024</v>
      </c>
      <c r="X203" s="16">
        <f t="shared" si="144"/>
        <v>-1</v>
      </c>
      <c r="Y203" s="16">
        <f t="shared" si="145"/>
        <v>3</v>
      </c>
      <c r="Z203" s="16">
        <v>0</v>
      </c>
      <c r="AA203" s="16">
        <v>1</v>
      </c>
      <c r="AB203" s="16" cm="1">
        <f t="array" aca="1" ref="AB203" ca="1">IF(Z203&gt;0,INDIRECT(ADDRESS(MOD(ROW(Y203)-1,1500)+1,Z203,1,1,"rand_C")),IF(ISBLANK(Z203),-1,0))</f>
        <v>0</v>
      </c>
      <c r="AC203" s="16" t="e" cm="1">
        <f t="array" aca="1" ref="AC203" ca="1">IF(AND(Z203=0,Y203&gt;0, AA203&gt;0),INDIRECT(ADDRESS(MOD(ROW(Y203)-1,1500)+1,AA203,1,1,"rand_C")),IF(ISBLANK(AA203),-1,0))</f>
        <v>#VALUE!</v>
      </c>
      <c r="AD203" s="16">
        <f t="shared" si="146"/>
        <v>0</v>
      </c>
      <c r="AE203" s="16">
        <v>1</v>
      </c>
      <c r="AF203" s="16">
        <v>0</v>
      </c>
      <c r="AG203" s="16" t="s">
        <v>5024</v>
      </c>
      <c r="AH203" s="16">
        <f t="shared" si="147"/>
        <v>-1</v>
      </c>
      <c r="AI203" s="16">
        <v>1</v>
      </c>
      <c r="AJ203" s="16">
        <v>1</v>
      </c>
      <c r="AK203" s="16">
        <f t="shared" ref="AK203:AK204" si="165">IF(AI203=1,AJ203,-1)</f>
        <v>1</v>
      </c>
      <c r="AL203" s="16">
        <v>-1</v>
      </c>
      <c r="AM203" s="16">
        <f t="shared" si="149"/>
        <v>-1</v>
      </c>
      <c r="AN203" s="16">
        <f t="shared" si="150"/>
        <v>0</v>
      </c>
      <c r="AO203" s="16">
        <v>-1</v>
      </c>
      <c r="AP203" s="16">
        <v>0</v>
      </c>
      <c r="AQ203" s="16">
        <v>0</v>
      </c>
      <c r="AR203" s="16" t="s">
        <v>5025</v>
      </c>
    </row>
    <row r="204" spans="1:44" x14ac:dyDescent="0.2">
      <c r="A204" s="16" t="s">
        <v>4382</v>
      </c>
      <c r="B204" s="4" t="str">
        <f>VLOOKUP(A204, PaperMeta!A$1:O$750, 6,FALSE)</f>
        <v>Defending one's worldview under mortality salience: Testing the validity of an established idea</v>
      </c>
      <c r="C204" s="15">
        <f>VLOOKUP(A204, PaperMeta!A$1:O$750, 2,FALSE)</f>
        <v>1</v>
      </c>
      <c r="D204" s="16">
        <v>2</v>
      </c>
      <c r="E204" s="20" t="s">
        <v>5153</v>
      </c>
      <c r="F204" s="16">
        <f>VLOOKUP($A204, ResearchPaper!$A$1:$L$750,11,FALSE)</f>
        <v>1</v>
      </c>
      <c r="G204" s="16">
        <f>VLOOKUP($A204, ResearchPaper!$A$1:$L$750,11,FALSE)</f>
        <v>1</v>
      </c>
      <c r="H204" s="16" t="s">
        <v>5022</v>
      </c>
      <c r="I204" s="16">
        <v>2</v>
      </c>
      <c r="J204" s="16">
        <v>2</v>
      </c>
      <c r="K204" s="16">
        <v>1</v>
      </c>
      <c r="L204" s="16">
        <f t="shared" si="141"/>
        <v>1</v>
      </c>
      <c r="M204" s="16" t="s">
        <v>5023</v>
      </c>
      <c r="N204" s="16">
        <f t="shared" si="142"/>
        <v>1</v>
      </c>
      <c r="O204" s="16">
        <v>0</v>
      </c>
      <c r="P204" s="16">
        <v>0</v>
      </c>
      <c r="Q204" s="16">
        <v>0</v>
      </c>
      <c r="R204" s="16" cm="1">
        <f t="array" aca="1" ref="R204" ca="1">IF(P204&gt;0,INDIRECT(ADDRESS(MOD(ROW(O204)-1,1500)+1,P204,1,1,"rand_B")),IF(ISBLANK(P204),-1,0))</f>
        <v>0</v>
      </c>
      <c r="S204" s="16" cm="1">
        <f t="array" aca="1" ref="S204" ca="1">IF(AND(P204=0,O204&gt;0,Q204&gt;0),INDIRECT(ADDRESS(MOD(ROW(O204)-1,1500)+1,Q204,1,1,"rand_B")),IF(ISBLANK(Q204),-1,0))</f>
        <v>0</v>
      </c>
      <c r="T204" s="16">
        <f t="shared" si="143"/>
        <v>-1</v>
      </c>
      <c r="U204" s="16" t="s">
        <v>5024</v>
      </c>
      <c r="V204" s="16">
        <v>-1</v>
      </c>
      <c r="W204" s="16" t="s">
        <v>5024</v>
      </c>
      <c r="X204" s="16">
        <f t="shared" si="144"/>
        <v>-1</v>
      </c>
      <c r="Y204" s="16">
        <f t="shared" si="145"/>
        <v>1</v>
      </c>
      <c r="Z204" s="16">
        <v>0</v>
      </c>
      <c r="AA204" s="16">
        <v>1</v>
      </c>
      <c r="AB204" s="16" cm="1">
        <f t="array" aca="1" ref="AB204" ca="1">IF(Z204&gt;0,INDIRECT(ADDRESS(MOD(ROW(Y204)-1,1500)+1,Z204,1,1,"rand_C")),IF(ISBLANK(Z204),-1,0))</f>
        <v>0</v>
      </c>
      <c r="AC204" s="16" t="e" cm="1">
        <f t="array" aca="1" ref="AC204" ca="1">IF(AND(Z204=0,Y204&gt;0, AA204&gt;0),INDIRECT(ADDRESS(MOD(ROW(Y204)-1,1500)+1,AA204,1,1,"rand_C")),IF(ISBLANK(AA204),-1,0))</f>
        <v>#VALUE!</v>
      </c>
      <c r="AD204" s="16">
        <f t="shared" si="146"/>
        <v>0</v>
      </c>
      <c r="AE204" s="16">
        <v>1</v>
      </c>
      <c r="AF204" s="16">
        <v>0</v>
      </c>
      <c r="AG204" s="16" t="s">
        <v>5024</v>
      </c>
      <c r="AH204" s="16">
        <f t="shared" si="147"/>
        <v>-1</v>
      </c>
      <c r="AI204" s="16">
        <v>-1</v>
      </c>
      <c r="AJ204" s="16">
        <v>-1</v>
      </c>
      <c r="AK204" s="16">
        <f t="shared" si="165"/>
        <v>-1</v>
      </c>
      <c r="AL204" s="16">
        <v>-1</v>
      </c>
      <c r="AM204" s="16">
        <f t="shared" si="149"/>
        <v>-1</v>
      </c>
      <c r="AN204" s="16">
        <f t="shared" si="150"/>
        <v>0</v>
      </c>
      <c r="AO204" s="16">
        <v>-1</v>
      </c>
      <c r="AP204" s="16">
        <v>0</v>
      </c>
      <c r="AQ204" s="16">
        <v>0</v>
      </c>
      <c r="AR204" s="16" t="s">
        <v>5025</v>
      </c>
    </row>
    <row r="205" spans="1:44" x14ac:dyDescent="0.2">
      <c r="A205" s="16" t="s">
        <v>4382</v>
      </c>
      <c r="B205" s="4" t="str">
        <f>VLOOKUP(A205, PaperMeta!A$1:O$750, 6,FALSE)</f>
        <v>Defending one's worldview under mortality salience: Testing the validity of an established idea</v>
      </c>
      <c r="C205" s="15">
        <f>VLOOKUP(A205, PaperMeta!A$1:O$750, 2,FALSE)</f>
        <v>1</v>
      </c>
      <c r="D205" s="16">
        <v>3</v>
      </c>
      <c r="E205" s="20" t="s">
        <v>5155</v>
      </c>
      <c r="F205" s="16">
        <f>VLOOKUP($A205, ResearchPaper!$A$1:$L$750,11,FALSE)</f>
        <v>1</v>
      </c>
      <c r="G205" s="16">
        <f>VLOOKUP($A205, ResearchPaper!$A$1:$L$750,11,FALSE)</f>
        <v>1</v>
      </c>
      <c r="H205" s="16">
        <v>2</v>
      </c>
      <c r="I205" s="16">
        <v>1</v>
      </c>
      <c r="J205" s="16">
        <v>2</v>
      </c>
      <c r="K205" s="16">
        <v>1</v>
      </c>
      <c r="L205" s="16">
        <f t="shared" ref="L205" si="166">IF(ISBLANK(I205),-1,INT(I205&gt;1))</f>
        <v>0</v>
      </c>
      <c r="M205" s="16" t="s">
        <v>5023</v>
      </c>
      <c r="N205" s="16">
        <f t="shared" si="142"/>
        <v>-1</v>
      </c>
      <c r="O205" s="16">
        <v>0</v>
      </c>
      <c r="P205" s="16">
        <v>0</v>
      </c>
      <c r="Q205" s="16">
        <v>0</v>
      </c>
      <c r="R205" s="16" cm="1">
        <f t="array" aca="1" ref="R205" ca="1">IF(P205&gt;0,INDIRECT(ADDRESS(MOD(ROW(O205)-1,1500)+1,P205,1,1,"rand_B")),IF(ISBLANK(P205),-1,0))</f>
        <v>0</v>
      </c>
      <c r="S205" s="16" cm="1">
        <f t="array" aca="1" ref="S205" ca="1">IF(AND(P205=0,O205&gt;0,Q205&gt;0),INDIRECT(ADDRESS(MOD(ROW(O205)-1,1500)+1,Q205,1,1,"rand_B")),IF(ISBLANK(Q205),-1,0))</f>
        <v>0</v>
      </c>
      <c r="T205" s="16">
        <f t="shared" si="143"/>
        <v>-1</v>
      </c>
      <c r="U205" s="16" t="s">
        <v>5024</v>
      </c>
      <c r="V205" s="16">
        <v>-1</v>
      </c>
      <c r="W205" s="16" t="s">
        <v>5024</v>
      </c>
      <c r="X205" s="16">
        <f t="shared" si="144"/>
        <v>-1</v>
      </c>
      <c r="Y205" s="16">
        <f t="shared" si="145"/>
        <v>0</v>
      </c>
      <c r="Z205" s="16">
        <v>0</v>
      </c>
      <c r="AA205" s="16">
        <v>0</v>
      </c>
      <c r="AB205" s="16" cm="1">
        <f t="array" aca="1" ref="AB205" ca="1">IF(Z205&gt;0,INDIRECT(ADDRESS(MOD(ROW(Y205)-1,1500)+1,Z205,1,1,"rand_C")),IF(ISBLANK(Z205),-1,0))</f>
        <v>0</v>
      </c>
      <c r="AC205" s="16" cm="1">
        <f t="array" aca="1" ref="AC205" ca="1">IF(AND(Z205=0,Y205&gt;0, AA205&gt;0),INDIRECT(ADDRESS(MOD(ROW(Y205)-1,1500)+1,AA205,1,1,"rand_C")),IF(ISBLANK(AA205),-1,0))</f>
        <v>0</v>
      </c>
      <c r="AD205" s="16">
        <f t="shared" si="146"/>
        <v>-1</v>
      </c>
      <c r="AE205" s="16">
        <v>1</v>
      </c>
      <c r="AF205" s="16">
        <v>0</v>
      </c>
      <c r="AG205" s="16" t="s">
        <v>5024</v>
      </c>
      <c r="AH205" s="16">
        <f t="shared" si="147"/>
        <v>-1</v>
      </c>
      <c r="AI205" s="16">
        <v>-1</v>
      </c>
      <c r="AJ205" s="16">
        <v>-1</v>
      </c>
      <c r="AK205" s="16">
        <f t="shared" ref="AK205" si="167">IF(AI205=1,AJ205,-1)</f>
        <v>-1</v>
      </c>
      <c r="AL205" s="16">
        <v>-1</v>
      </c>
      <c r="AM205" s="16">
        <f t="shared" si="149"/>
        <v>-1</v>
      </c>
      <c r="AN205" s="16">
        <f t="shared" si="150"/>
        <v>0</v>
      </c>
      <c r="AO205" s="16">
        <v>-1</v>
      </c>
      <c r="AP205" s="16">
        <v>0</v>
      </c>
      <c r="AQ205" s="16">
        <v>1</v>
      </c>
      <c r="AR205" s="16" t="s">
        <v>5025</v>
      </c>
    </row>
    <row r="1485" spans="25:29" x14ac:dyDescent="0.2">
      <c r="Y1485" s="16">
        <v>6</v>
      </c>
      <c r="Z1485" s="16">
        <v>3</v>
      </c>
      <c r="AA1485" s="16"/>
      <c r="AB1485" s="16" t="e" cm="1">
        <f t="array" aca="1" ref="AB1485" ca="1">IF(Z1485&gt;0,INDIRECT(ADDRESS(MOD(ROW(Y1485)-1,1500)+1,Z1485,1,1,"rand_C")),-1)</f>
        <v>#VALUE!</v>
      </c>
      <c r="AC1485" s="16" cm="1">
        <f t="array" aca="1" ref="AC1485" ca="1">IF(AND(Z1485=0,NOT(ISBLANK(Y1485))),INDIRECT(ADDRESS(MOD(ROW(Y1485)-1,1500)+1,Y1485-Z1485,1,1,"rand_B")),-1)</f>
        <v>-1</v>
      </c>
    </row>
    <row r="1486" spans="25:29" x14ac:dyDescent="0.2">
      <c r="Y1486" s="16">
        <v>6</v>
      </c>
      <c r="Z1486" s="16">
        <v>3</v>
      </c>
      <c r="AA1486" s="16"/>
      <c r="AB1486" s="16" t="e" cm="1">
        <f t="array" aca="1" ref="AB1486" ca="1">IF(Z1486&gt;0,INDIRECT(ADDRESS(MOD(ROW(Y1486)-1,1500)+1,Z1486,1,1,"rand_C")),-1)</f>
        <v>#VALUE!</v>
      </c>
      <c r="AC1486" s="16" cm="1">
        <f t="array" aca="1" ref="AC1486" ca="1">IF(AND(Z1486=0,NOT(ISBLANK(Y1486))),INDIRECT(ADDRESS(MOD(ROW(Y1486)-1,1500)+1,Y1486-Z1486,1,1,"rand_B")),-1)</f>
        <v>-1</v>
      </c>
    </row>
    <row r="1487" spans="25:29" x14ac:dyDescent="0.2">
      <c r="Y1487" s="16">
        <v>6</v>
      </c>
      <c r="Z1487" s="16">
        <v>3</v>
      </c>
      <c r="AA1487" s="16"/>
      <c r="AB1487" s="16" t="e" cm="1">
        <f t="array" aca="1" ref="AB1487" ca="1">IF(Z1487&gt;0,INDIRECT(ADDRESS(MOD(ROW(Y1487)-1,1500)+1,Z1487,1,1,"rand_C")),-1)</f>
        <v>#VALUE!</v>
      </c>
      <c r="AC1487" s="16" cm="1">
        <f t="array" aca="1" ref="AC1487" ca="1">IF(AND(Z1487=0,NOT(ISBLANK(Y1487))),INDIRECT(ADDRESS(MOD(ROW(Y1487)-1,1500)+1,Y1487-Z1487,1,1,"rand_B")),-1)</f>
        <v>-1</v>
      </c>
    </row>
    <row r="1488" spans="25:29" x14ac:dyDescent="0.2">
      <c r="Y1488" s="16">
        <v>6</v>
      </c>
      <c r="Z1488" s="16">
        <v>3</v>
      </c>
      <c r="AA1488" s="16"/>
      <c r="AB1488" s="16" t="e" cm="1">
        <f t="array" aca="1" ref="AB1488" ca="1">IF(Z1488&gt;0,INDIRECT(ADDRESS(MOD(ROW(Y1488)-1,1500)+1,Z1488,1,1,"rand_C")),-1)</f>
        <v>#VALUE!</v>
      </c>
      <c r="AC1488" s="16" cm="1">
        <f t="array" aca="1" ref="AC1488" ca="1">IF(AND(Z1488=0,NOT(ISBLANK(Y1488))),INDIRECT(ADDRESS(MOD(ROW(Y1488)-1,1500)+1,Y1488-Z1488,1,1,"rand_B")),-1)</f>
        <v>-1</v>
      </c>
    </row>
    <row r="1489" spans="25:29" x14ac:dyDescent="0.2">
      <c r="Y1489" s="16">
        <v>6</v>
      </c>
      <c r="Z1489" s="16">
        <v>3</v>
      </c>
      <c r="AA1489" s="16"/>
      <c r="AB1489" s="16" t="e" cm="1">
        <f t="array" aca="1" ref="AB1489" ca="1">IF(Z1489&gt;0,INDIRECT(ADDRESS(MOD(ROW(Y1489)-1,1500)+1,Z1489,1,1,"rand_C")),-1)</f>
        <v>#VALUE!</v>
      </c>
      <c r="AC1489" s="16" cm="1">
        <f t="array" aca="1" ref="AC1489" ca="1">IF(AND(Z1489=0,NOT(ISBLANK(Y1489))),INDIRECT(ADDRESS(MOD(ROW(Y1489)-1,1500)+1,Y1489-Z1489,1,1,"rand_B")),-1)</f>
        <v>-1</v>
      </c>
    </row>
    <row r="1490" spans="25:29" x14ac:dyDescent="0.2">
      <c r="Y1490" s="16">
        <v>6</v>
      </c>
      <c r="Z1490" s="16">
        <v>3</v>
      </c>
      <c r="AA1490" s="16"/>
      <c r="AB1490" s="16" t="e" cm="1">
        <f t="array" aca="1" ref="AB1490" ca="1">IF(Z1490&gt;0,INDIRECT(ADDRESS(MOD(ROW(Y1490)-1,1500)+1,Z1490,1,1,"rand_C")),-1)</f>
        <v>#VALUE!</v>
      </c>
      <c r="AC1490" s="16" cm="1">
        <f t="array" aca="1" ref="AC1490" ca="1">IF(AND(Z1490=0,NOT(ISBLANK(Y1490))),INDIRECT(ADDRESS(MOD(ROW(Y1490)-1,1500)+1,Y1490-Z1490,1,1,"rand_B")),-1)</f>
        <v>-1</v>
      </c>
    </row>
    <row r="1491" spans="25:29" x14ac:dyDescent="0.2">
      <c r="Y1491" s="16">
        <v>6</v>
      </c>
      <c r="Z1491" s="16">
        <v>3</v>
      </c>
      <c r="AA1491" s="16"/>
      <c r="AB1491" s="16" t="e" cm="1">
        <f t="array" aca="1" ref="AB1491" ca="1">IF(Z1491&gt;0,INDIRECT(ADDRESS(MOD(ROW(Y1491)-1,1500)+1,Z1491,1,1,"rand_C")),-1)</f>
        <v>#VALUE!</v>
      </c>
      <c r="AC1491" s="16" cm="1">
        <f t="array" aca="1" ref="AC1491" ca="1">IF(AND(Z1491=0,NOT(ISBLANK(Y1491))),INDIRECT(ADDRESS(MOD(ROW(Y1491)-1,1500)+1,Y1491-Z1491,1,1,"rand_B")),-1)</f>
        <v>-1</v>
      </c>
    </row>
    <row r="1492" spans="25:29" x14ac:dyDescent="0.2">
      <c r="Y1492" s="16">
        <v>6</v>
      </c>
      <c r="Z1492" s="16">
        <v>3</v>
      </c>
      <c r="AA1492" s="16"/>
      <c r="AB1492" s="16" t="e" cm="1">
        <f t="array" aca="1" ref="AB1492" ca="1">IF(Z1492&gt;0,INDIRECT(ADDRESS(MOD(ROW(Y1492)-1,1500)+1,Z1492,1,1,"rand_C")),-1)</f>
        <v>#VALUE!</v>
      </c>
      <c r="AC1492" s="16" cm="1">
        <f t="array" aca="1" ref="AC1492" ca="1">IF(AND(Z1492=0,NOT(ISBLANK(Y1492))),INDIRECT(ADDRESS(MOD(ROW(Y1492)-1,1500)+1,Y1492-Z1492,1,1,"rand_B")),-1)</f>
        <v>-1</v>
      </c>
    </row>
    <row r="1493" spans="25:29" x14ac:dyDescent="0.2">
      <c r="Y1493" s="16">
        <v>6</v>
      </c>
      <c r="Z1493" s="16">
        <v>3</v>
      </c>
      <c r="AA1493" s="16"/>
      <c r="AB1493" s="16" t="e" cm="1">
        <f t="array" aca="1" ref="AB1493" ca="1">IF(Z1493&gt;0,INDIRECT(ADDRESS(MOD(ROW(Y1493)-1,1500)+1,Z1493,1,1,"rand_C")),-1)</f>
        <v>#VALUE!</v>
      </c>
      <c r="AC1493" s="16" cm="1">
        <f t="array" aca="1" ref="AC1493" ca="1">IF(AND(Z1493=0,NOT(ISBLANK(Y1493))),INDIRECT(ADDRESS(MOD(ROW(Y1493)-1,1500)+1,Y1493-Z1493,1,1,"rand_B")),-1)</f>
        <v>-1</v>
      </c>
    </row>
    <row r="1494" spans="25:29" x14ac:dyDescent="0.2">
      <c r="Y1494" s="16">
        <v>6</v>
      </c>
      <c r="Z1494" s="16">
        <v>3</v>
      </c>
      <c r="AA1494" s="16"/>
      <c r="AB1494" s="16" t="e" cm="1">
        <f t="array" aca="1" ref="AB1494" ca="1">IF(Z1494&gt;0,INDIRECT(ADDRESS(MOD(ROW(Y1494)-1,1500)+1,Z1494,1,1,"rand_C")),-1)</f>
        <v>#VALUE!</v>
      </c>
      <c r="AC1494" s="16" cm="1">
        <f t="array" aca="1" ref="AC1494" ca="1">IF(AND(Z1494=0,NOT(ISBLANK(Y1494))),INDIRECT(ADDRESS(MOD(ROW(Y1494)-1,1500)+1,Y1494-Z1494,1,1,"rand_B")),-1)</f>
        <v>-1</v>
      </c>
    </row>
    <row r="1495" spans="25:29" x14ac:dyDescent="0.2">
      <c r="Y1495" s="16">
        <v>6</v>
      </c>
      <c r="Z1495" s="16">
        <v>3</v>
      </c>
      <c r="AA1495" s="16"/>
      <c r="AB1495" s="16" t="e" cm="1">
        <f t="array" aca="1" ref="AB1495" ca="1">IF(Z1495&gt;0,INDIRECT(ADDRESS(MOD(ROW(Y1495)-1,1500)+1,Z1495,1,1,"rand_C")),-1)</f>
        <v>#VALUE!</v>
      </c>
      <c r="AC1495" s="16" cm="1">
        <f t="array" aca="1" ref="AC1495" ca="1">IF(AND(Z1495=0,NOT(ISBLANK(Y1495))),INDIRECT(ADDRESS(MOD(ROW(Y1495)-1,1500)+1,Y1495-Z1495,1,1,"rand_B")),-1)</f>
        <v>-1</v>
      </c>
    </row>
    <row r="1496" spans="25:29" x14ac:dyDescent="0.2">
      <c r="Y1496" s="16">
        <v>6</v>
      </c>
      <c r="Z1496" s="16">
        <v>3</v>
      </c>
      <c r="AA1496" s="16"/>
      <c r="AB1496" s="16" t="e" cm="1">
        <f t="array" aca="1" ref="AB1496" ca="1">IF(Z1496&gt;0,INDIRECT(ADDRESS(MOD(ROW(Y1496)-1,1500)+1,Z1496,1,1,"rand_C")),-1)</f>
        <v>#VALUE!</v>
      </c>
      <c r="AC1496" s="16" cm="1">
        <f t="array" aca="1" ref="AC1496" ca="1">IF(AND(Z1496=0,NOT(ISBLANK(Y1496))),INDIRECT(ADDRESS(MOD(ROW(Y1496)-1,1500)+1,Y1496-Z1496,1,1,"rand_B")),-1)</f>
        <v>-1</v>
      </c>
    </row>
    <row r="1497" spans="25:29" x14ac:dyDescent="0.2">
      <c r="Y1497" s="16">
        <v>6</v>
      </c>
      <c r="Z1497" s="16">
        <v>3</v>
      </c>
      <c r="AA1497" s="16"/>
      <c r="AB1497" s="16" t="e" cm="1">
        <f t="array" aca="1" ref="AB1497" ca="1">IF(Z1497&gt;0,INDIRECT(ADDRESS(MOD(ROW(Y1497)-1,1500)+1,Z1497,1,1,"rand_C")),-1)</f>
        <v>#VALUE!</v>
      </c>
      <c r="AC1497" s="16" cm="1">
        <f t="array" aca="1" ref="AC1497" ca="1">IF(AND(Z1497=0,NOT(ISBLANK(Y1497))),INDIRECT(ADDRESS(MOD(ROW(Y1497)-1,1500)+1,Y1497-Z1497,1,1,"rand_B")),-1)</f>
        <v>-1</v>
      </c>
    </row>
    <row r="1498" spans="25:29" x14ac:dyDescent="0.2">
      <c r="Y1498" s="16">
        <v>6</v>
      </c>
      <c r="Z1498" s="16">
        <v>3</v>
      </c>
      <c r="AA1498" s="16"/>
      <c r="AB1498" s="16" t="e" cm="1">
        <f t="array" aca="1" ref="AB1498" ca="1">IF(Z1498&gt;0,INDIRECT(ADDRESS(MOD(ROW(Y1498)-1,1500)+1,Z1498,1,1,"rand_C")),-1)</f>
        <v>#VALUE!</v>
      </c>
      <c r="AC1498" s="16" cm="1">
        <f t="array" aca="1" ref="AC1498" ca="1">IF(AND(Z1498=0,NOT(ISBLANK(Y1498))),INDIRECT(ADDRESS(MOD(ROW(Y1498)-1,1500)+1,Y1498-Z1498,1,1,"rand_B")),-1)</f>
        <v>-1</v>
      </c>
    </row>
    <row r="1499" spans="25:29" x14ac:dyDescent="0.2">
      <c r="Y1499" s="16">
        <v>6</v>
      </c>
      <c r="Z1499" s="16">
        <v>3</v>
      </c>
      <c r="AA1499" s="16"/>
      <c r="AB1499" s="16" t="e" cm="1">
        <f t="array" aca="1" ref="AB1499" ca="1">IF(Z1499&gt;0,INDIRECT(ADDRESS(MOD(ROW(Y1499)-1,1500)+1,Z1499,1,1,"rand_C")),-1)</f>
        <v>#VALUE!</v>
      </c>
      <c r="AC1499" s="16" cm="1">
        <f t="array" aca="1" ref="AC1499" ca="1">IF(AND(Z1499=0,NOT(ISBLANK(Y1499))),INDIRECT(ADDRESS(MOD(ROW(Y1499)-1,1500)+1,Y1499-Z1499,1,1,"rand_B")),-1)</f>
        <v>-1</v>
      </c>
    </row>
    <row r="1500" spans="25:29" x14ac:dyDescent="0.2">
      <c r="Y1500" s="16">
        <v>6</v>
      </c>
      <c r="Z1500" s="16">
        <v>3</v>
      </c>
      <c r="AA1500" s="16"/>
      <c r="AB1500" s="16" t="e" cm="1">
        <f t="array" aca="1" ref="AB1500" ca="1">IF(Z1500&gt;0,INDIRECT(ADDRESS(MOD(ROW(Y1500)-1,1500)+1,Z1500,1,1,"rand_C")),-1)</f>
        <v>#VALUE!</v>
      </c>
      <c r="AC1500" s="16" cm="1">
        <f t="array" aca="1" ref="AC1500" ca="1">IF(AND(Z1500=0,NOT(ISBLANK(Y1500))),INDIRECT(ADDRESS(MOD(ROW(Y1500)-1,1500)+1,Y1500-Z1500,1,1,"rand_B")),-1)</f>
        <v>-1</v>
      </c>
    </row>
    <row r="1501" spans="25:29" x14ac:dyDescent="0.2">
      <c r="Y1501" s="16">
        <v>6</v>
      </c>
      <c r="Z1501" s="16">
        <v>3</v>
      </c>
      <c r="AA1501" s="16"/>
      <c r="AB1501" s="16" t="e" cm="1">
        <f t="array" aca="1" ref="AB1501" ca="1">IF(Z1501&gt;0,INDIRECT(ADDRESS(MOD(ROW(Y1501)-1,1500)+1,Z1501,1,1,"rand_C")),-1)</f>
        <v>#VALUE!</v>
      </c>
      <c r="AC1501" s="16" cm="1">
        <f t="array" aca="1" ref="AC1501" ca="1">IF(AND(Z1501=0,NOT(ISBLANK(Y1501))),INDIRECT(ADDRESS(MOD(ROW(Y1501)-1,1500)+1,Y1501-Z1501,1,1,"rand_B")),-1)</f>
        <v>-1</v>
      </c>
    </row>
    <row r="1502" spans="25:29" x14ac:dyDescent="0.2">
      <c r="Y1502" s="16">
        <v>6</v>
      </c>
      <c r="Z1502" s="16">
        <v>0</v>
      </c>
      <c r="AA1502" s="16"/>
      <c r="AB1502" s="16" cm="1">
        <f t="array" aca="1" ref="AB1502" ca="1">IF(Z1502&gt;0,INDIRECT(ADDRESS(MOD(ROW(Y1502)-1,1500)+1,Z1502,1,1,"rand_C")),-1)</f>
        <v>-1</v>
      </c>
      <c r="AC1502" s="16" t="e" cm="1">
        <f t="array" aca="1" ref="AC1502" ca="1">IF(AND(Z1502=0,NOT(ISBLANK(Y1502))),INDIRECT(ADDRESS(MOD(ROW(Y1502)-1,1500)+1,Y1502-Z1502,1,1,"rand_B")),-1)</f>
        <v>#VALUE!</v>
      </c>
    </row>
    <row r="1503" spans="25:29" x14ac:dyDescent="0.2">
      <c r="Y1503" s="16">
        <v>6</v>
      </c>
      <c r="Z1503" s="16">
        <v>0</v>
      </c>
      <c r="AA1503" s="16"/>
      <c r="AB1503" s="16" cm="1">
        <f t="array" aca="1" ref="AB1503" ca="1">IF(Z1503&gt;0,INDIRECT(ADDRESS(MOD(ROW(Y1503)-1,1500)+1,Z1503,1,1,"rand_C")),-1)</f>
        <v>-1</v>
      </c>
      <c r="AC1503" s="16" t="e" cm="1">
        <f t="array" aca="1" ref="AC1503" ca="1">IF(AND(Z1503=0,NOT(ISBLANK(Y1503))),INDIRECT(ADDRESS(MOD(ROW(Y1503)-1,1500)+1,Y1503-Z1503,1,1,"rand_B")),-1)</f>
        <v>#VALUE!</v>
      </c>
    </row>
    <row r="1504" spans="25:29" x14ac:dyDescent="0.2">
      <c r="Y1504" s="16">
        <v>6</v>
      </c>
      <c r="Z1504" s="16">
        <v>0</v>
      </c>
      <c r="AA1504" s="16"/>
      <c r="AB1504" s="16" cm="1">
        <f t="array" aca="1" ref="AB1504" ca="1">IF(Z1504&gt;0,INDIRECT(ADDRESS(MOD(ROW(Y1504)-1,1500)+1,Z1504,1,1,"rand_C")),-1)</f>
        <v>-1</v>
      </c>
      <c r="AC1504" s="16" t="e" cm="1">
        <f t="array" aca="1" ref="AC1504" ca="1">IF(AND(Z1504=0,NOT(ISBLANK(Y1504))),INDIRECT(ADDRESS(MOD(ROW(Y1504)-1,1500)+1,Y1504-Z1504,1,1,"rand_B")),-1)</f>
        <v>#VALUE!</v>
      </c>
    </row>
    <row r="1505" spans="25:29" x14ac:dyDescent="0.2">
      <c r="Y1505" s="16">
        <v>6</v>
      </c>
      <c r="Z1505" s="16">
        <v>0</v>
      </c>
      <c r="AA1505" s="16"/>
      <c r="AB1505" s="16" cm="1">
        <f t="array" aca="1" ref="AB1505" ca="1">IF(Z1505&gt;0,INDIRECT(ADDRESS(MOD(ROW(Y1505)-1,1500)+1,Z1505,1,1,"rand_C")),-1)</f>
        <v>-1</v>
      </c>
      <c r="AC1505" s="16" t="e" cm="1">
        <f t="array" aca="1" ref="AC1505" ca="1">IF(AND(Z1505=0,NOT(ISBLANK(Y1505))),INDIRECT(ADDRESS(MOD(ROW(Y1505)-1,1500)+1,Y1505-Z1505,1,1,"rand_B")),-1)</f>
        <v>#VALUE!</v>
      </c>
    </row>
    <row r="1506" spans="25:29" x14ac:dyDescent="0.2">
      <c r="Y1506" s="16">
        <v>6</v>
      </c>
      <c r="Z1506" s="16">
        <v>0</v>
      </c>
      <c r="AA1506" s="16"/>
      <c r="AB1506" s="16" cm="1">
        <f t="array" aca="1" ref="AB1506" ca="1">IF(Z1506&gt;0,INDIRECT(ADDRESS(MOD(ROW(Y1506)-1,1500)+1,Z1506,1,1,"rand_C")),-1)</f>
        <v>-1</v>
      </c>
      <c r="AC1506" s="16" t="e" cm="1">
        <f t="array" aca="1" ref="AC1506" ca="1">IF(AND(Z1506=0,NOT(ISBLANK(Y1506))),INDIRECT(ADDRESS(MOD(ROW(Y1506)-1,1500)+1,Y1506-Z1506,1,1,"rand_B")),-1)</f>
        <v>#VALUE!</v>
      </c>
    </row>
    <row r="1507" spans="25:29" x14ac:dyDescent="0.2">
      <c r="Y1507" s="16">
        <v>6</v>
      </c>
      <c r="Z1507" s="16">
        <v>0</v>
      </c>
      <c r="AA1507" s="16"/>
      <c r="AB1507" s="16" cm="1">
        <f t="array" aca="1" ref="AB1507" ca="1">IF(Z1507&gt;0,INDIRECT(ADDRESS(MOD(ROW(Y1507)-1,1500)+1,Z1507,1,1,"rand_C")),-1)</f>
        <v>-1</v>
      </c>
      <c r="AC1507" s="16" t="e" cm="1">
        <f t="array" aca="1" ref="AC1507" ca="1">IF(AND(Z1507=0,NOT(ISBLANK(Y1507))),INDIRECT(ADDRESS(MOD(ROW(Y1507)-1,1500)+1,Y1507-Z1507,1,1,"rand_B")),-1)</f>
        <v>#VALUE!</v>
      </c>
    </row>
    <row r="1508" spans="25:29" x14ac:dyDescent="0.2">
      <c r="Y1508" s="16">
        <v>6</v>
      </c>
      <c r="Z1508" s="16">
        <v>0</v>
      </c>
      <c r="AA1508" s="16"/>
      <c r="AB1508" s="16" cm="1">
        <f t="array" aca="1" ref="AB1508" ca="1">IF(Z1508&gt;0,INDIRECT(ADDRESS(MOD(ROW(Y1508)-1,1500)+1,Z1508,1,1,"rand_C")),-1)</f>
        <v>-1</v>
      </c>
      <c r="AC1508" s="16" t="e" cm="1">
        <f t="array" aca="1" ref="AC1508" ca="1">IF(AND(Z1508=0,NOT(ISBLANK(Y1508))),INDIRECT(ADDRESS(MOD(ROW(Y1508)-1,1500)+1,Y1508-Z1508,1,1,"rand_B")),-1)</f>
        <v>#VALUE!</v>
      </c>
    </row>
  </sheetData>
  <phoneticPr fontId="18" type="noConversion"/>
  <conditionalFormatting sqref="F2:G205">
    <cfRule type="cellIs" dxfId="15" priority="7" operator="between">
      <formula>0</formula>
      <formula>-1</formula>
    </cfRule>
  </conditionalFormatting>
  <conditionalFormatting sqref="H31:H33 H30:L30 L31 M30:V31 L32:V33 H26:V29 H2:AR25 W26:AR33 H34:AR205">
    <cfRule type="containsBlanks" dxfId="14" priority="6">
      <formula>LEN(TRIM(H2))=0</formula>
    </cfRule>
  </conditionalFormatting>
  <conditionalFormatting sqref="Y1485:AC1508">
    <cfRule type="containsBlanks" dxfId="13" priority="2">
      <formula>LEN(TRIM(Y1485))=0</formula>
    </cfRule>
  </conditionalFormatting>
  <conditionalFormatting sqref="C2:C205">
    <cfRule type="cellIs" dxfId="12" priority="1" operator="equal">
      <formula>0</formula>
    </cfRule>
  </conditionalFormatting>
  <dataValidations count="57">
    <dataValidation allowBlank="1" showInputMessage="1" showErrorMessage="1" prompt="Whether any correction (e.g., the omnibus F-test) was applied for inspecting multiple effects in ANOVA." sqref="M1" xr:uid="{267B8E6F-5E35-114E-AD1F-03647F02FE0E}"/>
    <dataValidation allowBlank="1" showInputMessage="1" showErrorMessage="1" prompt="The name of the insepcted two-way interaction. If there is only one two-way interaction in the ANOVA, the input for this column could be &quot;1&quot;." sqref="AE1" xr:uid="{64EB66F3-81FD-AE4A-9471-B8494CD7B4E1}"/>
    <dataValidation type="list" allowBlank="1" showInputMessage="1" showErrorMessage="1" errorTitle="Invalid value" error="0: no_x000a_1: yes" sqref="AP2:AP20 AP22:AP205" xr:uid="{01AA5092-4385-2240-BABC-1837907569B2}">
      <formula1>"0,1"</formula1>
    </dataValidation>
    <dataValidation type="list" allowBlank="1" showInputMessage="1" showErrorMessage="1" errorTitle="Invalid value" error="-1: not applicable_x000a_0: no_x000a_1: yes" sqref="AP21 AO2:AO205" xr:uid="{4F33D805-CA77-F442-ABFF-21FA1EA860C5}">
      <formula1>"-1,0,1"</formula1>
    </dataValidation>
    <dataValidation allowBlank="1" showInputMessage="1" showErrorMessage="1" prompt="Whether the simple interaction analysis was applied._x000a_-1: not applicable_x000a_0: no_x000a_1: yes" sqref="AO1" xr:uid="{0852C02E-9F73-FE43-BA16-81727C1D93AD}"/>
    <dataValidation allowBlank="1" showInputMessage="1" showErrorMessage="1" prompt="In short, if it is an multi-way ANOVA and at least one of the factor has three ore more levels, the simple interaction analysis is applicable. _x000a_-1: not applicable_x000a_0: no_x000a_1: yes" sqref="AN1" xr:uid="{656590E4-33C4-DC42-BB9B-06D93FC59C1D}"/>
    <dataValidation allowBlank="1" showInputMessage="1" showErrorMessage="1" prompt="Combine one or more factors when a higher-order interaction was not significant. _x000a_-1: not applicable_x000a_0: no_x000a_1: yes" sqref="AM1" xr:uid="{BB4B380B-A414-A240-B953-696330D04C7A}"/>
    <dataValidation allowBlank="1" showInputMessage="1" showErrorMessage="1" prompt="Separate one or more factors when a higer-order interaction is significant._x000a_-1: not applicable_x000a_0: no_x000a_1: yes" sqref="AK1" xr:uid="{82DEA0CC-B086-FD4C-ABA1-D3B19F2A147B}"/>
    <dataValidation allowBlank="1" showInputMessage="1" showErrorMessage="1" prompt="Perform simple effect analysis when the interaction is significant._x000a_-1: not applicable_x000a_0: no_x000a_1: yes" sqref="AH1" xr:uid="{9875F9CB-EE7D-2941-B030-7BA7A5EE73A6}"/>
    <dataValidation allowBlank="1" showInputMessage="1" showErrorMessage="1" prompt="Whether perform post-hoc analysis when the (main) effect was significant." sqref="X1" xr:uid="{FB092970-DA2C-3149-A14E-2956F2FD2944}"/>
    <dataValidation allowBlank="1" showInputMessage="1" showErrorMessage="1" prompt="Dependent variable" sqref="E1" xr:uid="{1BE67162-2000-9A47-9933-7DA13D4D141D}"/>
    <dataValidation allowBlank="1" showInputMessage="1" showErrorMessage="1" prompt="Whether the inspected two-way interaction was significant._x000a_-1: not applicable_x000a_0: no_x000a_1: yes_x000a__x000a__x000a_" sqref="AD1" xr:uid="{0622DB07-E222-924C-A4F5-ACCA1CA9F7D1}"/>
    <dataValidation allowBlank="1" showInputMessage="1" showErrorMessage="1" prompt="Which two-way interaction should be inspected if none of them are significant.  _x000a_0: not applicable_x000a_other numbers: the one in alphabetic order._x000a_" sqref="AC1" xr:uid="{66B75CF3-B766-DF4A-9366-88546CCBEF7E}"/>
    <dataValidation allowBlank="1" showInputMessage="1" showErrorMessage="1" prompt="Which two-way interaction should be inspected if more than two are significant.  _x000a_0: not applicable_x000a_other numbers: the one in alphabetic order." sqref="AB1" xr:uid="{47415C45-3809-B244-A020-6CE3725C3F93}"/>
    <dataValidation allowBlank="1" showInputMessage="1" showErrorMessage="1" prompt="Number of SIGNIFICANT two-way interactions reported in the ANOVA for this dependent variable. The number in this column should not be larger than that in Column W." sqref="Z1" xr:uid="{CA21B6C5-F08E-584E-86D4-98EFF3DA4C38}"/>
    <dataValidation allowBlank="1" showInputMessage="1" showErrorMessage="1" prompt="Number of two-way interactions in the ANOVA for this dependent variable." sqref="Y1" xr:uid="{F0FA5E30-143D-424B-A2E5-066E45BEE6C0}"/>
    <dataValidation allowBlank="1" showInputMessage="1" showErrorMessage="1" prompt="The name of the factor (with three or more levels) that was inspected. If there is only one two-way interaction in the ANOVA, the input for this column can be &quot;1&quot;." sqref="U1" xr:uid="{CC810DF5-429F-6A4D-B397-91011FD2F85D}"/>
    <dataValidation allowBlank="1" showInputMessage="1" showErrorMessage="1" prompt="Whether the inspected factor (with three or more levels, i.e., the main effect) was significant. _x000a_-1: not applicable_x000a_0: no_x000a_1: yes" sqref="T1" xr:uid="{AEE4BBBF-0708-F745-A043-E8F8D070C27D}"/>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0A1D6369-8164-FF4B-B719-F11A4D68975B}"/>
    <dataValidation allowBlank="1" showInputMessage="1" showErrorMessage="1" prompt="Which factor (with three or more levels) should be insepcted if at least one factor (with three or more levels) was significant. _x000a_0: not applicable_x000a_other numbers: the one in alphabetic order." sqref="R1" xr:uid="{E14C1BB7-E953-A04A-8ED7-F6C4305EE350}"/>
    <dataValidation allowBlank="1" showInputMessage="1" showErrorMessage="1" prompt="Number of factors with three or more levels and their statistical results were signifciant. The number in this Column should not be larger than that in Column N. _x000a_" sqref="P1" xr:uid="{1172B39E-4E3B-9B4B-85DE-8B6BE4A35EF3}"/>
    <dataValidation allowBlank="1" showInputMessage="1" showErrorMessage="1" prompt="Number of factors with three or more levels and their statistical results were significant. The number should not be larger than the number in Column N." sqref="P1" xr:uid="{700CFD71-6D4A-8B48-9382-363CF32AEBC3}"/>
    <dataValidation allowBlank="1" showInputMessage="1" showErrorMessage="1" prompt="Number of factors with three or more levels." sqref="O1" xr:uid="{23FFF531-5858-5442-A59D-97E699F4275B}"/>
    <dataValidation type="whole" allowBlank="1" showInputMessage="1" showErrorMessage="1" errorTitle="Invalid number" error="The nubmer in Column N should be larger than that in Column O." sqref="Y1485:Y1508" xr:uid="{3D5E1AC4-D6CE-494B-8505-68E3ECA8E596}">
      <formula1>Z1485</formula1>
      <formula2>100</formula2>
    </dataValidation>
    <dataValidation type="whole" allowBlank="1" showInputMessage="1" showErrorMessage="1" errorTitle="Invalid number" error="The nubmer in Column N should be larger than that in Column O." sqref="Z1485:AA1501" xr:uid="{F55BB354-0FC5-9642-BA44-3599D26B3746}">
      <formula1>0</formula1>
      <formula2>Y1485</formula2>
    </dataValidation>
    <dataValidation type="whole" allowBlank="1" showInputMessage="1" showErrorMessage="1" sqref="Z1502:AA1508" xr:uid="{1D31ECD7-3837-B440-8ABB-516C7F23E57E}">
      <formula1>-1</formula1>
      <formula2>Y1502</formula2>
    </dataValidation>
    <dataValidation allowBlank="1" showInputMessage="1" showErrorMessage="1" prompt="A. Reported all effects of the ANOVA, including (at least significant) main effects and interactions _x000a_0: do not apply the convention;_x000a_1: apply the convention;_x000a_-1: not applicable_x000a_" sqref="N1" xr:uid="{49B45607-E509-854D-AFC5-7DFEF2F60D3F}"/>
    <dataValidation allowBlank="1" showInputMessage="1" showErrorMessage="1" prompt="Specific design of the most complicated ANOVA:_x000a_&quot;2_2&quot; denotes 2*2 design._x000a_&quot;2_3_2&quot; denotes 2*3*2 design." sqref="H1" xr:uid="{D14E4E6F-5983-9B4E-8F03-342D66417FE5}"/>
    <dataValidation allowBlank="1" showInputMessage="1" showErrorMessage="1" prompt="Number of factors in the most complicated ANOVA for this dependent variable. " sqref="I1" xr:uid="{438CB473-056A-9F48-9AC3-B9B303D020DA}"/>
    <dataValidation allowBlank="1" showInputMessage="1" showErrorMessage="1" prompt="Maximum number of levels (among all factors) in the ANOVA for this dependent variable." sqref="J1" xr:uid="{DB28F385-B3DA-E742-91F8-D48108E65C70}"/>
    <dataValidation allowBlank="1" showInputMessage="1" showErrorMessage="1" prompt="Whether posthoc analysis was performed for the main effect with more than two levels." sqref="V1" xr:uid="{B743CC0B-1757-654D-90EF-5DF297ED745A}"/>
    <dataValidation allowBlank="1" showInputMessage="1" showErrorMessage="1" prompt="Whether perform simple effect analysis._x000a_-1: not applicable;_x000a_0: no_x000a_1: yes." sqref="AF1" xr:uid="{306EFD6A-4FCC-714F-8AE5-D9E396DB907A}"/>
    <dataValidation allowBlank="1" showInputMessage="1" showErrorMessage="1" prompt="Separated one or more factors and performed multiple ANOVAs._x000a_-1: not applicable_x000a_0: no_x000a_1: yes" sqref="AJ1" xr:uid="{8DC9E6D3-8C30-5A43-989F-BC0AC8BADCD0}"/>
    <dataValidation allowBlank="1" showInputMessage="1" showErrorMessage="1" prompt="Whether the highest order interaction was significant when their are three or more factors._x000a_-1: not applicable_x000a_0: not signiciant_x000a_1: significant_x000a_" sqref="AI1" xr:uid="{1E8FC08F-8684-F840-BE43-98BB779B46D9}"/>
    <dataValidation allowBlank="1" showInputMessage="1" showErrorMessage="1" prompt="Combine one or more factors and performed multiple ANOVAs._x000a_-1: not applicable_x000a_0: no_x000a_1: yes" sqref="AL1" xr:uid="{CAEEC414-D7CE-2948-A5CC-B9D3F3FB5427}"/>
    <dataValidation allowBlank="1" showInputMessage="1" showErrorMessage="1" prompt="Whether multiple comparison corrections were applied for the posthoc analysis." sqref="W1" xr:uid="{CE6565B1-76FC-C547-BD13-E2B1761BA9F3}"/>
    <dataValidation allowBlank="1" showInputMessage="1" showErrorMessage="1" prompt="Whether multiple comparison corrections were applied for the simple effect analysis." sqref="AG1" xr:uid="{DB4E1EA4-0FCB-B14D-8F00-9854B06A0F63}"/>
    <dataValidation allowBlank="1" showInputMessage="1" showErrorMessage="1" prompt="Whether report results of all effects (at least significant ones)." sqref="K1" xr:uid="{A010F262-9DA4-D34D-9603-C0228F695E85}"/>
    <dataValidation allowBlank="1" showInputMessage="1" showErrorMessage="1" prompt="Whether there are more than one factor" sqref="L1" xr:uid="{D62D3237-8654-874C-9A9F-32E42C11E834}"/>
    <dataValidation type="whole" allowBlank="1" showInputMessage="1" showErrorMessage="1" sqref="I2:J30 J76:J88 I34:J67 I68:I205 J93:J205" xr:uid="{BC2C8076-70F1-C347-B769-94C771122EF0}">
      <formula1>1</formula1>
      <formula2>20</formula2>
    </dataValidation>
    <dataValidation type="list" allowBlank="1" showInputMessage="1" showErrorMessage="1" sqref="AM162 K2:K30 K34:K205 AD2:AD205 V2:V205 AF2:AF205 AL2:AL205 AI2:AJ205" xr:uid="{FBD8C6F9-DE39-8545-A841-DF2D54C758A0}">
      <formula1>"-1,0,1"</formula1>
    </dataValidation>
    <dataValidation allowBlank="1" showInputMessage="1" showErrorMessage="1" prompt="Number of factors with three or more levels and their statistical results were NOT signifciant. The number in this Column should not be larger than that in Column N. _x000a_" sqref="Q1" xr:uid="{7E205AFE-19F1-904F-A4D8-078877D51932}"/>
    <dataValidation allowBlank="1" showInputMessage="1" showErrorMessage="1" prompt="Number of factors with three or more levels and their statistical results were NOT significant. The number should not be larger than the number in Column N." sqref="Q1" xr:uid="{4FD55526-2A40-2748-B5F7-9D4E4064F701}"/>
    <dataValidation allowBlank="1" showInputMessage="1" showErrorMessage="1" prompt="Number of NON-significant two-way interactions reported in the ANOVA for this dependent variable. The number in this column should not be larger than that in Column W." sqref="AA1" xr:uid="{CAB1AB78-2814-4C41-AF99-C7D4C73026AC}"/>
    <dataValidation type="whole" allowBlank="1" showInputMessage="1" showErrorMessage="1" errorTitle="Invalid number" error="The nubmer in Column O should not be smaller than that in Column P." sqref="P2:P28" xr:uid="{DADA4F9C-BA42-CF49-BE64-236B851497A8}">
      <formula1>0</formula1>
      <formula2>O2</formula2>
    </dataValidation>
    <dataValidation type="whole" allowBlank="1" showInputMessage="1" showErrorMessage="1" errorTitle="Invalid number" error="The nubmer in Column O should not be smaller than that in Column Q." sqref="Q2:Q28" xr:uid="{0BC7A50D-18F3-7D4B-B1F7-5CD91EF429CC}">
      <formula1>0</formula1>
      <formula2>O2</formula2>
    </dataValidation>
    <dataValidation type="whole" allowBlank="1" showInputMessage="1" showErrorMessage="1" errorTitle="Invalid number" error="The nubmer in Column Y should not be smaller than that in Column Z." sqref="Z2:Z27" xr:uid="{E922AC0D-586F-854C-8125-D53A77E2D458}">
      <formula1>0</formula1>
      <formula2>Y2</formula2>
    </dataValidation>
    <dataValidation type="whole" allowBlank="1" showInputMessage="1" showErrorMessage="1" errorTitle="Invalid number" error="The nubmer in Column Y should not be smaller than that in Column AA." sqref="AA2:AA27" xr:uid="{4F467FF3-13F7-6844-BE70-A23F82F8C85A}">
      <formula1>0</formula1>
      <formula2>Y2</formula2>
    </dataValidation>
    <dataValidation type="whole" allowBlank="1" showInputMessage="1" showErrorMessage="1" errorTitle="Invalid number" error="The nubmer in Column O should not be smaller than the sum of Column P and Q." sqref="P89:P92 O2:O122 O127:O205" xr:uid="{F939B812-C7D0-1F46-A4BC-F984AA9FD4E8}">
      <formula1>P2+Q2</formula1>
      <formula2>100</formula2>
    </dataValidation>
    <dataValidation type="whole" allowBlank="1" showInputMessage="1" showErrorMessage="1" errorTitle="Invalid number" error="The nubmer in Column O should not be smaller than that in Column P." sqref="P29:P88 P93:P205 O123:O126" xr:uid="{0730E804-7015-004C-9BF0-28FD0F8E79D0}">
      <formula1>-1</formula1>
      <formula2>N29</formula2>
    </dataValidation>
    <dataValidation type="list" allowBlank="1" showInputMessage="1" showErrorMessage="1" sqref="AQ2:AQ205" xr:uid="{51D6E311-0CAD-B848-A170-A58ADC151081}">
      <formula1>"0,1"</formula1>
    </dataValidation>
    <dataValidation type="list" allowBlank="1" showInputMessage="1" showErrorMessage="1" sqref="AR2:AR205" xr:uid="{C4217756-68DE-8C4A-AB5A-16819F68D23F}">
      <formula1>"Frequentist, Bayesian, both"</formula1>
    </dataValidation>
    <dataValidation allowBlank="1" showInputMessage="1" showErrorMessage="1" errorTitle="Invalid value" error="0: not applicable_x000a_1: applicable" sqref="AN2:AN205" xr:uid="{D76E029F-60DF-B24F-986B-19C5BB9DC5D5}"/>
    <dataValidation type="whole" allowBlank="1" showInputMessage="1" showErrorMessage="1" errorTitle="Invalid number" error="The nubmer in Column Y should not be smaller than that in Column Z." sqref="Z28:Z205" xr:uid="{CBF789F4-6EFA-AD4E-840B-A941BC78CE44}">
      <formula1>-1</formula1>
      <formula2>Y28</formula2>
    </dataValidation>
    <dataValidation type="whole" allowBlank="1" showInputMessage="1" showErrorMessage="1" errorTitle="Invalid number" error="The nubmer in Column Y should not be smaller than that in Column AA." sqref="AA28:AA205" xr:uid="{589AEB32-E47A-AA48-AE75-A7A390022CD7}">
      <formula1>-1</formula1>
      <formula2>Y28</formula2>
    </dataValidation>
    <dataValidation type="whole" allowBlank="1" showInputMessage="1" showErrorMessage="1" errorTitle="Invalid number" error="The nubmer in Column N should not be smaller than the sum of Column Z and AA." sqref="Y2:Y205" xr:uid="{98D7B1DF-3D9E-4146-B16A-16071FECC027}">
      <formula1>Z2+AA2</formula1>
      <formula2>100</formula2>
    </dataValidation>
    <dataValidation type="whole" allowBlank="1" showInputMessage="1" showErrorMessage="1" errorTitle="Invalid number" error="The nubmer in Column O should not be smaller than that in Column Q." sqref="Q29:Q205" xr:uid="{CB88F31B-C5A4-D644-842E-0F66E15A8074}">
      <formula1>-1</formula1>
      <formula2>O29</formula2>
    </dataValidation>
  </dataValidation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65A740D0-7FC6-BA42-9F4F-3AF68591E095}">
          <x14:formula1>
            <xm:f>lists!$A$2:$A$20</xm:f>
          </x14:formula1>
          <xm:sqref>W2:W205 AG2:AG205</xm:sqref>
        </x14:dataValidation>
        <x14:dataValidation type="list" allowBlank="1" showInputMessage="1" showErrorMessage="1" xr:uid="{8C60451D-B72B-964A-B0D7-DC736F5CAADD}">
          <x14:formula1>
            <xm:f>lists!$B$2:$B$20</xm:f>
          </x14:formula1>
          <xm:sqref>M2:M205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65C8-12A1-EB43-B1D8-D63B783AE692}">
  <dimension ref="A1:AR1486"/>
  <sheetViews>
    <sheetView zoomScale="150" zoomScaleNormal="150" workbookViewId="0">
      <pane xSplit="5" ySplit="2" topLeftCell="F3" activePane="bottomRight" state="frozen"/>
      <selection pane="topRight" activeCell="F1" sqref="F1"/>
      <selection pane="bottomLeft" activeCell="A3" sqref="A3"/>
      <selection pane="bottomRight" activeCell="AO175" sqref="AO175"/>
    </sheetView>
  </sheetViews>
  <sheetFormatPr baseColWidth="10" defaultColWidth="11" defaultRowHeight="15" x14ac:dyDescent="0.2"/>
  <cols>
    <col min="1" max="1" width="9" style="15" customWidth="1"/>
    <col min="2" max="2" width="33.1640625" style="4" customWidth="1"/>
    <col min="3" max="3" width="8" style="15" customWidth="1"/>
    <col min="4" max="4" width="7.5" style="14" customWidth="1"/>
    <col min="5" max="5" width="13.83203125"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1" style="14"/>
    <col min="15" max="15" width="12.33203125" style="14" bestFit="1" customWidth="1"/>
    <col min="16" max="16" width="16.83203125" style="14" bestFit="1" customWidth="1"/>
    <col min="17" max="17" width="16.83203125" style="14" customWidth="1"/>
    <col min="18" max="18" width="17.832031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1"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5207</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5" t="s">
        <v>5208</v>
      </c>
      <c r="B2" s="4" t="str">
        <f>VLOOKUP(A2, PaperMeta!A$1:O$750, 6,FALSE)</f>
        <v>Children Prioritize Humans Over Animals Less Than Adults Do</v>
      </c>
      <c r="C2" s="15">
        <f>VLOOKUP(A2, PaperMeta!A$1:O$750, 2,FALSE)</f>
        <v>1</v>
      </c>
      <c r="D2" s="16">
        <v>1</v>
      </c>
      <c r="E2" s="20" t="s">
        <v>5209</v>
      </c>
      <c r="F2" s="16">
        <f>VLOOKUP($A2, ResearchPaper!$A$1:$L$750,11,FALSE)</f>
        <v>1</v>
      </c>
      <c r="G2" s="16">
        <f>VLOOKUP($A2, ResearchPaper!$A$1:$L$750,11,FALSE)</f>
        <v>1</v>
      </c>
      <c r="H2" s="16" t="s">
        <v>5210</v>
      </c>
      <c r="I2" s="16">
        <v>2</v>
      </c>
      <c r="J2" s="16">
        <v>2</v>
      </c>
      <c r="K2" s="16">
        <v>1</v>
      </c>
      <c r="L2" s="16">
        <f>IF(ISBLANK(I2),-1,INT(I2&gt;1))</f>
        <v>1</v>
      </c>
      <c r="M2" s="16" t="s">
        <v>5023</v>
      </c>
      <c r="N2" s="16">
        <f>IF(L2=1, K2,-1)</f>
        <v>1</v>
      </c>
      <c r="O2" s="16"/>
      <c r="P2" s="16"/>
      <c r="Q2" s="16"/>
      <c r="R2" s="16" cm="1">
        <f t="array" aca="1" ref="R2" ca="1">IF(P2&gt;0,INDIRECT(ADDRESS(MOD(ROW(O2)-1,1500)+1,P2,1,1,"rand_B")),IF(ISBLANK(P2),-1,0))</f>
        <v>-1</v>
      </c>
      <c r="S2" s="16" cm="1">
        <f t="array" aca="1" ref="S2" ca="1">IF(AND(P2=0,O2&gt;0,Q2&gt;0),INDIRECT(ADDRESS(MOD(ROW(O2)-1,1500)+1,Q2,1,1,"rand_B")),IF(ISBLANK(Q2),-1,0))</f>
        <v>-1</v>
      </c>
      <c r="T2" s="16">
        <f t="shared" ref="T2:T65" si="0">IF(O2&gt;0, IF(ISBLANK(P2),-1,INT(P2&gt;0)), -1)</f>
        <v>-1</v>
      </c>
      <c r="U2" s="16"/>
      <c r="V2" s="16"/>
      <c r="W2" s="16"/>
      <c r="X2" s="16">
        <f>IF(T2=1, V2, -1)</f>
        <v>-1</v>
      </c>
      <c r="Y2" s="16">
        <f>IF(I2&gt;1,COMBIN(I2,2),0)</f>
        <v>1</v>
      </c>
      <c r="Z2" s="16">
        <v>1</v>
      </c>
      <c r="AA2" s="16">
        <v>0</v>
      </c>
      <c r="AB2" s="16" t="e" cm="1">
        <f t="array" aca="1" ref="AB2" ca="1">IF(Z2&gt;0,INDIRECT(ADDRESS(MOD(ROW(Y2)-1,1500)+1,Z2,1,1,"rand_C")),IF(ISBLANK(Z2),-1,0))</f>
        <v>#VALUE!</v>
      </c>
      <c r="AC2" s="16" cm="1">
        <f t="array" aca="1" ref="AC2" ca="1">IF(AND(Z2=0,Y2&gt;0, AA2&gt;0),INDIRECT(ADDRESS(MOD(ROW(Y2)-1,1500)+1,AA2,1,1,"rand_C")),IF(ISBLANK(AA2),-1,0))</f>
        <v>0</v>
      </c>
      <c r="AD2" s="16">
        <f t="shared" ref="AD2:AD65"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5" t="s">
        <v>5208</v>
      </c>
      <c r="B3" s="4" t="str">
        <f>VLOOKUP(A3, PaperMeta!A$1:O$750, 6,FALSE)</f>
        <v>Children Prioritize Humans Over Animals Less Than Adults Do</v>
      </c>
      <c r="C3" s="15">
        <f>VLOOKUP(A3, PaperMeta!A$1:O$750, 2,FALSE)</f>
        <v>1</v>
      </c>
      <c r="D3" s="16">
        <v>2</v>
      </c>
      <c r="E3" s="20" t="s">
        <v>5209</v>
      </c>
      <c r="F3" s="16">
        <f>VLOOKUP($A3, ResearchPaper!$A$1:$L$750,11,FALSE)</f>
        <v>1</v>
      </c>
      <c r="G3" s="16">
        <f>VLOOKUP($A3, ResearchPaper!$A$1:$L$750,11,FALSE)</f>
        <v>1</v>
      </c>
      <c r="H3" s="16" t="s">
        <v>5210</v>
      </c>
      <c r="I3" s="16">
        <v>2</v>
      </c>
      <c r="J3" s="16">
        <v>2</v>
      </c>
      <c r="K3" s="16">
        <v>1</v>
      </c>
      <c r="L3" s="16">
        <f>IF(ISBLANK(I3),-1,INT(I3&gt;1))</f>
        <v>1</v>
      </c>
      <c r="M3" s="16" t="s">
        <v>5023</v>
      </c>
      <c r="N3" s="16">
        <f>IF(L3=1, K3,-1)</f>
        <v>1</v>
      </c>
      <c r="O3" s="16"/>
      <c r="P3" s="16"/>
      <c r="Q3" s="16"/>
      <c r="R3" s="16" cm="1">
        <f t="array" aca="1" ref="R3" ca="1">IF(P3&gt;0,INDIRECT(ADDRESS(MOD(ROW(O3)-1,1500)+1,P3,1,1,"rand_B")),IF(ISBLANK(P3),-1,0))</f>
        <v>-1</v>
      </c>
      <c r="S3" s="16" cm="1">
        <f t="array" aca="1" ref="S3" ca="1">IF(AND(P3=0,O3&gt;0,Q3&gt;0),INDIRECT(ADDRESS(MOD(ROW(O3)-1,1500)+1,Q3,1,1,"rand_B")),IF(ISBLANK(Q3),-1,0))</f>
        <v>-1</v>
      </c>
      <c r="T3" s="16">
        <f t="shared" si="0"/>
        <v>-1</v>
      </c>
      <c r="U3" s="16"/>
      <c r="V3" s="16"/>
      <c r="W3" s="16"/>
      <c r="X3" s="16">
        <f>IF(T3=1, V3, -1)</f>
        <v>-1</v>
      </c>
      <c r="Y3" s="16">
        <f>IF(I3&gt;1,COMBIN(I3,2),0)</f>
        <v>1</v>
      </c>
      <c r="Z3" s="16">
        <v>1</v>
      </c>
      <c r="AA3" s="16">
        <v>0</v>
      </c>
      <c r="AB3" s="16" t="e" cm="1">
        <f t="array" aca="1" ref="AB3" ca="1">IF(Z3&gt;0,INDIRECT(ADDRESS(MOD(ROW(Y3)-1,1500)+1,Z3,1,1,"rand_C")),IF(ISBLANK(Z3),-1,0))</f>
        <v>#VALUE!</v>
      </c>
      <c r="AC3" s="16" cm="1">
        <f t="array" aca="1" ref="AC3" ca="1">IF(AND(Z3=0,Y3&gt;0, AA3&gt;0),INDIRECT(ADDRESS(MOD(ROW(Y3)-1,1500)+1,AA3,1,1,"rand_C")),IF(ISBLANK(AA3),-1,0))</f>
        <v>0</v>
      </c>
      <c r="AD3" s="16">
        <f t="shared" si="1"/>
        <v>1</v>
      </c>
      <c r="AE3" s="16">
        <v>1</v>
      </c>
      <c r="AF3" s="16">
        <v>0</v>
      </c>
      <c r="AG3" s="16" t="s">
        <v>5024</v>
      </c>
      <c r="AH3" s="16">
        <f>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5" t="s">
        <v>5211</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5210</v>
      </c>
      <c r="I4" s="16">
        <v>2</v>
      </c>
      <c r="J4" s="16">
        <v>2</v>
      </c>
      <c r="K4" s="16">
        <v>1</v>
      </c>
      <c r="L4" s="16">
        <f t="shared" ref="L4:L67" si="2">IF(ISBLANK(I4),-1,INT(I4&gt;1))</f>
        <v>1</v>
      </c>
      <c r="M4" s="16" t="s">
        <v>5023</v>
      </c>
      <c r="N4" s="16">
        <f t="shared" ref="N4:N67" si="3">IF(L4=1, K4,-1)</f>
        <v>1</v>
      </c>
      <c r="O4" s="16"/>
      <c r="P4" s="16"/>
      <c r="Q4" s="16"/>
      <c r="R4" s="16" cm="1">
        <f t="array" aca="1" ref="R4" ca="1">IF(P4&gt;0,INDIRECT(ADDRESS(MOD(ROW(O4)-1,1500)+1,P4,1,1,"rand_B")),IF(ISBLANK(P4),-1,0))</f>
        <v>-1</v>
      </c>
      <c r="S4" s="16" cm="1">
        <f t="array" aca="1" ref="S4" ca="1">IF(AND(P4=0,O4&gt;0,Q4&gt;0),INDIRECT(ADDRESS(MOD(ROW(O4)-1,1500)+1,Q4,1,1,"rand_B")),IF(ISBLANK(Q4),-1,0))</f>
        <v>-1</v>
      </c>
      <c r="T4" s="16">
        <f t="shared" si="0"/>
        <v>-1</v>
      </c>
      <c r="U4" s="16"/>
      <c r="V4" s="16"/>
      <c r="W4" s="16"/>
      <c r="X4" s="16">
        <f t="shared" ref="X4:X7" si="4">IF(T4=1, V4, -1)</f>
        <v>-1</v>
      </c>
      <c r="Y4" s="16">
        <f t="shared" ref="Y4:Y67" si="5">IF(I4&gt;1,COMBIN(I4,2),0)</f>
        <v>1</v>
      </c>
      <c r="Z4" s="16">
        <v>1</v>
      </c>
      <c r="AA4" s="16">
        <v>0</v>
      </c>
      <c r="AB4" s="16" t="e" cm="1">
        <f t="array" aca="1" ref="AB4" ca="1">IF(Z4&gt;0,INDIRECT(ADDRESS(MOD(ROW(Y4)-1,1500)+1,Z4,1,1,"rand_C")),IF(ISBLANK(Z4),-1,0))</f>
        <v>#VALUE!</v>
      </c>
      <c r="AC4" s="16" cm="1">
        <f t="array" aca="1" ref="AC4" ca="1">IF(AND(Z4=0,Y4&gt;0, AA4&gt;0),INDIRECT(ADDRESS(MOD(ROW(Y4)-1,1500)+1,AA4,1,1,"rand_C")),IF(ISBLANK(AA4),-1,0))</f>
        <v>0</v>
      </c>
      <c r="AD4" s="16">
        <f t="shared" si="1"/>
        <v>1</v>
      </c>
      <c r="AE4" s="16">
        <v>1</v>
      </c>
      <c r="AF4" s="16">
        <v>1</v>
      </c>
      <c r="AG4" s="16" t="s">
        <v>5023</v>
      </c>
      <c r="AH4" s="16">
        <f t="shared" ref="AH4:AH67" si="6">IF(AD4=1,AF4,-1)</f>
        <v>1</v>
      </c>
      <c r="AI4" s="16">
        <v>-1</v>
      </c>
      <c r="AJ4" s="16">
        <v>-1</v>
      </c>
      <c r="AK4" s="16">
        <f t="shared" ref="AK4:AK67" si="7">IF(AI4=1,AJ4,-1)</f>
        <v>-1</v>
      </c>
      <c r="AL4" s="16">
        <v>-1</v>
      </c>
      <c r="AM4" s="16">
        <f t="shared" ref="AM4:AM67" si="8">IF(AND(NOT(ISBLANK(AI4)),AI4=0),AL4,-1)</f>
        <v>-1</v>
      </c>
      <c r="AN4" s="16">
        <f t="shared" ref="AN4:AN67" si="9">IF(AND(I4&gt;1, J4&gt;2), 1, IF(ISBLANK(I4),-1,0))</f>
        <v>0</v>
      </c>
      <c r="AO4" s="16">
        <v>-1</v>
      </c>
      <c r="AP4" s="16">
        <v>0</v>
      </c>
      <c r="AQ4" s="16">
        <v>0</v>
      </c>
      <c r="AR4" s="16" t="s">
        <v>5025</v>
      </c>
    </row>
    <row r="5" spans="1:44" s="20" customFormat="1" x14ac:dyDescent="0.2">
      <c r="A5" s="15" t="s">
        <v>5211</v>
      </c>
      <c r="B5" s="4" t="str">
        <f>VLOOKUP(A5, PaperMeta!A$1:O$750, 6,FALSE)</f>
        <v>Keeping an Eye on Effort: A Pupillometric Investigation of Effort and Effortlessness in Visual Word Recognition</v>
      </c>
      <c r="C5" s="15">
        <f>VLOOKUP(A5, PaperMeta!A$1:O$750, 2,FALSE)</f>
        <v>1</v>
      </c>
      <c r="D5" s="16">
        <v>1</v>
      </c>
      <c r="E5" s="20" t="s">
        <v>5160</v>
      </c>
      <c r="F5" s="16">
        <f>VLOOKUP($A5, ResearchPaper!$A$1:$L$750,11,FALSE)</f>
        <v>1</v>
      </c>
      <c r="G5" s="16">
        <f>VLOOKUP($A5, ResearchPaper!$A$1:$L$750,11,FALSE)</f>
        <v>1</v>
      </c>
      <c r="H5" s="16" t="s">
        <v>5210</v>
      </c>
      <c r="I5" s="16">
        <v>2</v>
      </c>
      <c r="J5" s="16">
        <v>2</v>
      </c>
      <c r="K5" s="16">
        <v>1</v>
      </c>
      <c r="L5" s="16">
        <f t="shared" si="2"/>
        <v>1</v>
      </c>
      <c r="M5" s="16" t="s">
        <v>5023</v>
      </c>
      <c r="N5" s="16">
        <f t="shared" si="3"/>
        <v>1</v>
      </c>
      <c r="O5" s="16"/>
      <c r="P5" s="16"/>
      <c r="Q5" s="16"/>
      <c r="R5" s="16" cm="1">
        <f t="array" aca="1" ref="R5" ca="1">IF(P5&gt;0,INDIRECT(ADDRESS(MOD(ROW(O5)-1,1500)+1,P5,1,1,"rand_B")),IF(ISBLANK(P5),-1,0))</f>
        <v>-1</v>
      </c>
      <c r="S5" s="16" cm="1">
        <f t="array" aca="1" ref="S5" ca="1">IF(AND(P5=0,O5&gt;0,Q5&gt;0),INDIRECT(ADDRESS(MOD(ROW(O5)-1,1500)+1,Q5,1,1,"rand_B")),IF(ISBLANK(Q5),-1,0))</f>
        <v>-1</v>
      </c>
      <c r="T5" s="16">
        <f t="shared" si="0"/>
        <v>-1</v>
      </c>
      <c r="U5" s="16"/>
      <c r="V5" s="16"/>
      <c r="W5" s="16"/>
      <c r="X5" s="16">
        <f t="shared" si="4"/>
        <v>-1</v>
      </c>
      <c r="Y5" s="16">
        <f t="shared" si="5"/>
        <v>1</v>
      </c>
      <c r="Z5" s="16">
        <v>1</v>
      </c>
      <c r="AA5" s="16">
        <v>0</v>
      </c>
      <c r="AB5" s="16" t="e" cm="1">
        <f t="array" aca="1" ref="AB5" ca="1">IF(Z5&gt;0,INDIRECT(ADDRESS(MOD(ROW(Y5)-1,1500)+1,Z5,1,1,"rand_C")),IF(ISBLANK(Z5),-1,0))</f>
        <v>#VALUE!</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5" t="s">
        <v>5211</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5210</v>
      </c>
      <c r="I6" s="16">
        <v>2</v>
      </c>
      <c r="J6" s="16">
        <v>2</v>
      </c>
      <c r="K6" s="16">
        <v>1</v>
      </c>
      <c r="L6" s="16">
        <f t="shared" si="2"/>
        <v>1</v>
      </c>
      <c r="M6" s="16" t="s">
        <v>5023</v>
      </c>
      <c r="N6" s="16">
        <f t="shared" si="3"/>
        <v>1</v>
      </c>
      <c r="O6" s="16"/>
      <c r="P6" s="16"/>
      <c r="Q6" s="16"/>
      <c r="R6" s="16" cm="1">
        <f t="array" aca="1" ref="R6" ca="1">IF(P6&gt;0,INDIRECT(ADDRESS(MOD(ROW(O6)-1,1500)+1,P6,1,1,"rand_B")),IF(ISBLANK(P6),-1,0))</f>
        <v>-1</v>
      </c>
      <c r="S6" s="16" cm="1">
        <f t="array" aca="1" ref="S6" ca="1">IF(AND(P6=0,O6&gt;0,Q6&gt;0),INDIRECT(ADDRESS(MOD(ROW(O6)-1,1500)+1,Q6,1,1,"rand_B")),IF(ISBLANK(Q6),-1,0))</f>
        <v>-1</v>
      </c>
      <c r="T6" s="16">
        <f t="shared" si="0"/>
        <v>-1</v>
      </c>
      <c r="U6" s="16"/>
      <c r="V6" s="16"/>
      <c r="W6" s="16"/>
      <c r="X6" s="16">
        <f t="shared" si="4"/>
        <v>-1</v>
      </c>
      <c r="Y6" s="16">
        <f t="shared" si="5"/>
        <v>1</v>
      </c>
      <c r="Z6" s="16">
        <v>0</v>
      </c>
      <c r="AA6" s="16">
        <v>1</v>
      </c>
      <c r="AB6" s="16" cm="1">
        <f t="array" aca="1" ref="AB6" ca="1">IF(Z6&gt;0,INDIRECT(ADDRESS(MOD(ROW(Y6)-1,1500)+1,Z6,1,1,"rand_C")),IF(ISBLANK(Z6),-1,0))</f>
        <v>0</v>
      </c>
      <c r="AC6" s="16" t="e" cm="1">
        <f t="array" aca="1" ref="AC6" ca="1">IF(AND(Z6=0,Y6&gt;0, AA6&gt;0),INDIRECT(ADDRESS(MOD(ROW(Y6)-1,1500)+1,AA6,1,1,"rand_C")),IF(ISBLANK(AA6),-1,0))</f>
        <v>#VALUE!</v>
      </c>
      <c r="AD6" s="16">
        <f t="shared" si="1"/>
        <v>0</v>
      </c>
      <c r="AE6" s="16">
        <v>1</v>
      </c>
      <c r="AF6" s="16">
        <v>0</v>
      </c>
      <c r="AG6" s="16" t="s">
        <v>5024</v>
      </c>
      <c r="AH6" s="16">
        <f t="shared" si="6"/>
        <v>-1</v>
      </c>
      <c r="AI6" s="16">
        <v>-1</v>
      </c>
      <c r="AJ6" s="16">
        <v>-1</v>
      </c>
      <c r="AK6" s="16">
        <f t="shared" si="7"/>
        <v>-1</v>
      </c>
      <c r="AL6" s="16">
        <v>-1</v>
      </c>
      <c r="AM6" s="16">
        <f t="shared" si="8"/>
        <v>-1</v>
      </c>
      <c r="AN6" s="16">
        <f t="shared" si="9"/>
        <v>0</v>
      </c>
      <c r="AO6" s="16">
        <v>-1</v>
      </c>
      <c r="AP6" s="16">
        <v>0</v>
      </c>
      <c r="AQ6" s="16">
        <v>0</v>
      </c>
      <c r="AR6" s="16" t="s">
        <v>5025</v>
      </c>
    </row>
    <row r="7" spans="1:44" s="20" customFormat="1" x14ac:dyDescent="0.2">
      <c r="A7" s="15" t="s">
        <v>5211</v>
      </c>
      <c r="B7" s="4" t="str">
        <f>VLOOKUP(A7, PaperMeta!A$1:O$750, 6,FALSE)</f>
        <v>Keeping an Eye on Effort: A Pupillometric Investigation of Effort and Effortlessness in Visual Word Recognition</v>
      </c>
      <c r="C7" s="15">
        <f>VLOOKUP(A7, PaperMeta!A$1:O$750, 2,FALSE)</f>
        <v>1</v>
      </c>
      <c r="D7" s="16">
        <v>1</v>
      </c>
      <c r="E7" s="20" t="s">
        <v>5161</v>
      </c>
      <c r="F7" s="16">
        <f>VLOOKUP($A7, ResearchPaper!$A$1:$L$750,11,FALSE)</f>
        <v>1</v>
      </c>
      <c r="G7" s="16">
        <f>VLOOKUP($A7, ResearchPaper!$A$1:$L$750,11,FALSE)</f>
        <v>1</v>
      </c>
      <c r="H7" s="16" t="s">
        <v>5210</v>
      </c>
      <c r="I7" s="16">
        <v>2</v>
      </c>
      <c r="J7" s="16">
        <v>2</v>
      </c>
      <c r="K7" s="16">
        <v>1</v>
      </c>
      <c r="L7" s="16">
        <f t="shared" si="2"/>
        <v>1</v>
      </c>
      <c r="M7" s="16" t="s">
        <v>5023</v>
      </c>
      <c r="N7" s="16">
        <f t="shared" si="3"/>
        <v>1</v>
      </c>
      <c r="O7" s="16"/>
      <c r="P7" s="16"/>
      <c r="Q7" s="16"/>
      <c r="R7" s="16" cm="1">
        <f t="array" aca="1" ref="R7" ca="1">IF(P7&gt;0,INDIRECT(ADDRESS(MOD(ROW(O7)-1,1500)+1,P7,1,1,"rand_B")),IF(ISBLANK(P7),-1,0))</f>
        <v>-1</v>
      </c>
      <c r="S7" s="16" cm="1">
        <f t="array" aca="1" ref="S7" ca="1">IF(AND(P7=0,O7&gt;0,Q7&gt;0),INDIRECT(ADDRESS(MOD(ROW(O7)-1,1500)+1,Q7,1,1,"rand_B")),IF(ISBLANK(Q7),-1,0))</f>
        <v>-1</v>
      </c>
      <c r="T7" s="16">
        <f t="shared" si="0"/>
        <v>-1</v>
      </c>
      <c r="U7" s="16"/>
      <c r="V7" s="16"/>
      <c r="W7" s="16"/>
      <c r="X7" s="16">
        <f t="shared" si="4"/>
        <v>-1</v>
      </c>
      <c r="Y7" s="16">
        <f t="shared" si="5"/>
        <v>1</v>
      </c>
      <c r="Z7" s="16">
        <v>1</v>
      </c>
      <c r="AA7" s="16">
        <v>0</v>
      </c>
      <c r="AB7" s="16" t="e" cm="1">
        <f t="array" aca="1" ref="AB7" ca="1">IF(Z7&gt;0,INDIRECT(ADDRESS(MOD(ROW(Y7)-1,1500)+1,Z7,1,1,"rand_C")),IF(ISBLANK(Z7),-1,0))</f>
        <v>#VALUE!</v>
      </c>
      <c r="AC7" s="16" cm="1">
        <f t="array" aca="1" ref="AC7" ca="1">IF(AND(Z7=0,Y7&gt;0, AA7&gt;0),INDIRECT(ADDRESS(MOD(ROW(Y7)-1,1500)+1,AA7,1,1,"rand_C")),IF(ISBLANK(AA7),-1,0))</f>
        <v>0</v>
      </c>
      <c r="AD7" s="16">
        <f t="shared" si="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5" t="s">
        <v>5211</v>
      </c>
      <c r="B8" s="4" t="str">
        <f>VLOOKUP(A8, PaperMeta!A$1:O$750, 6,FALSE)</f>
        <v>Keeping an Eye on Effort: A Pupillometric Investigation of Effort and Effortlessness in Visual Word Recognition</v>
      </c>
      <c r="C8" s="15">
        <f>VLOOKUP(A8, PaperMeta!A$1:O$750, 2,FALSE)</f>
        <v>1</v>
      </c>
      <c r="D8" s="16">
        <v>1</v>
      </c>
      <c r="E8" s="20" t="s">
        <v>5162</v>
      </c>
      <c r="F8" s="16">
        <f>VLOOKUP($A8, ResearchPaper!$A$1:$L$750,11,FALSE)</f>
        <v>1</v>
      </c>
      <c r="G8" s="16">
        <f>VLOOKUP($A8, ResearchPaper!$A$1:$L$750,11,FALSE)</f>
        <v>1</v>
      </c>
      <c r="H8" s="16" t="s">
        <v>5210</v>
      </c>
      <c r="I8" s="16">
        <v>2</v>
      </c>
      <c r="J8" s="16">
        <v>2</v>
      </c>
      <c r="K8" s="16">
        <v>1</v>
      </c>
      <c r="L8" s="16">
        <f t="shared" si="2"/>
        <v>1</v>
      </c>
      <c r="M8" s="16" t="s">
        <v>5023</v>
      </c>
      <c r="N8" s="16">
        <f t="shared" si="3"/>
        <v>1</v>
      </c>
      <c r="O8" s="16"/>
      <c r="P8" s="16"/>
      <c r="Q8" s="16"/>
      <c r="R8" s="16" cm="1">
        <f t="array" aca="1" ref="R8" ca="1">IF(P8&gt;0,INDIRECT(ADDRESS(MOD(ROW(O8)-1,1500)+1,P8,1,1,"rand_B")),IF(ISBLANK(P8),-1,0))</f>
        <v>-1</v>
      </c>
      <c r="S8" s="16" cm="1">
        <f t="array" aca="1" ref="S8" ca="1">IF(AND(P8=0,O8&gt;0,Q8&gt;0),INDIRECT(ADDRESS(MOD(ROW(O8)-1,1500)+1,Q8,1,1,"rand_B")),IF(ISBLANK(Q8),-1,0))</f>
        <v>-1</v>
      </c>
      <c r="T8" s="16">
        <f t="shared" si="0"/>
        <v>-1</v>
      </c>
      <c r="U8" s="16"/>
      <c r="V8" s="16"/>
      <c r="W8" s="16"/>
      <c r="X8" s="16">
        <f>IF(T8=1, V8, -1)</f>
        <v>-1</v>
      </c>
      <c r="Y8" s="16">
        <f t="shared" si="5"/>
        <v>1</v>
      </c>
      <c r="Z8" s="16">
        <v>1</v>
      </c>
      <c r="AA8" s="16">
        <v>0</v>
      </c>
      <c r="AB8" s="16" t="e" cm="1">
        <f t="array" aca="1" ref="AB8" ca="1">IF(Z8&gt;0,INDIRECT(ADDRESS(MOD(ROW(Y8)-1,1500)+1,Z8,1,1,"rand_C")),IF(ISBLANK(Z8),-1,0))</f>
        <v>#VALUE!</v>
      </c>
      <c r="AC8" s="16" cm="1">
        <f t="array" aca="1" ref="AC8" ca="1">IF(AND(Z8=0,Y8&gt;0, AA8&gt;0),INDIRECT(ADDRESS(MOD(ROW(Y8)-1,1500)+1,AA8,1,1,"rand_C")),IF(ISBLANK(AA8),-1,0))</f>
        <v>0</v>
      </c>
      <c r="AD8" s="16">
        <f t="shared" si="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5" t="s">
        <v>5211</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5210</v>
      </c>
      <c r="I9" s="16">
        <v>2</v>
      </c>
      <c r="J9" s="16">
        <v>2</v>
      </c>
      <c r="K9" s="16">
        <v>1</v>
      </c>
      <c r="L9" s="16">
        <f t="shared" si="2"/>
        <v>1</v>
      </c>
      <c r="M9" s="16" t="s">
        <v>5023</v>
      </c>
      <c r="N9" s="16">
        <f t="shared" si="3"/>
        <v>1</v>
      </c>
      <c r="O9" s="16"/>
      <c r="P9" s="16"/>
      <c r="Q9" s="16"/>
      <c r="R9" s="16" cm="1">
        <f t="array" aca="1" ref="R9" ca="1">IF(P9&gt;0,INDIRECT(ADDRESS(MOD(ROW(O9)-1,1500)+1,P9,1,1,"rand_B")),IF(ISBLANK(P9),-1,0))</f>
        <v>-1</v>
      </c>
      <c r="S9" s="16" cm="1">
        <f t="array" aca="1" ref="S9" ca="1">IF(AND(P9=0,O9&gt;0,Q9&gt;0),INDIRECT(ADDRESS(MOD(ROW(O9)-1,1500)+1,Q9,1,1,"rand_B")),IF(ISBLANK(Q9),-1,0))</f>
        <v>-1</v>
      </c>
      <c r="T9" s="16">
        <f t="shared" si="0"/>
        <v>-1</v>
      </c>
      <c r="U9" s="16"/>
      <c r="V9" s="16"/>
      <c r="W9" s="16"/>
      <c r="X9" s="16">
        <f t="shared" ref="X9:X17" si="10">IF(T9=1, V9, -1)</f>
        <v>-1</v>
      </c>
      <c r="Y9" s="16">
        <f t="shared" si="5"/>
        <v>1</v>
      </c>
      <c r="Z9" s="16">
        <v>1</v>
      </c>
      <c r="AA9" s="16">
        <v>0</v>
      </c>
      <c r="AB9" s="16" t="e" cm="1">
        <f t="array" aca="1" ref="AB9" ca="1">IF(Z9&gt;0,INDIRECT(ADDRESS(MOD(ROW(Y9)-1,1500)+1,Z9,1,1,"rand_C")),IF(ISBLANK(Z9),-1,0))</f>
        <v>#VALUE!</v>
      </c>
      <c r="AC9" s="16" cm="1">
        <f t="array" aca="1" ref="AC9" ca="1">IF(AND(Z9=0,Y9&gt;0, AA9&gt;0),INDIRECT(ADDRESS(MOD(ROW(Y9)-1,1500)+1,AA9,1,1,"rand_C")),IF(ISBLANK(AA9),-1,0))</f>
        <v>0</v>
      </c>
      <c r="AD9" s="16">
        <f t="shared" si="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5" t="s">
        <v>5211</v>
      </c>
      <c r="B10" s="4" t="str">
        <f>VLOOKUP(A10, PaperMeta!A$1:O$750, 6,FALSE)</f>
        <v>Keeping an Eye on Effort: A Pupillometric Investigation of Effort and Effortlessness in Visual Word Recognition</v>
      </c>
      <c r="C10" s="15">
        <f>VLOOKUP(A10, PaperMeta!A$1:O$750, 2,FALSE)</f>
        <v>1</v>
      </c>
      <c r="D10" s="16">
        <v>2</v>
      </c>
      <c r="E10" s="20" t="s">
        <v>5160</v>
      </c>
      <c r="F10" s="16">
        <f>VLOOKUP($A10, ResearchPaper!$A$1:$L$750,11,FALSE)</f>
        <v>1</v>
      </c>
      <c r="G10" s="16">
        <f>VLOOKUP($A10, ResearchPaper!$A$1:$L$750,11,FALSE)</f>
        <v>1</v>
      </c>
      <c r="H10" s="16" t="s">
        <v>5210</v>
      </c>
      <c r="I10" s="16">
        <v>2</v>
      </c>
      <c r="J10" s="16">
        <v>2</v>
      </c>
      <c r="K10" s="16">
        <v>1</v>
      </c>
      <c r="L10" s="16">
        <f t="shared" si="2"/>
        <v>1</v>
      </c>
      <c r="M10" s="16" t="s">
        <v>5023</v>
      </c>
      <c r="N10" s="16">
        <f t="shared" si="3"/>
        <v>1</v>
      </c>
      <c r="O10" s="16"/>
      <c r="P10" s="16"/>
      <c r="Q10" s="16"/>
      <c r="R10" s="16" cm="1">
        <f t="array" aca="1" ref="R10" ca="1">IF(P10&gt;0,INDIRECT(ADDRESS(MOD(ROW(O10)-1,1500)+1,P10,1,1,"rand_B")),IF(ISBLANK(P10),-1,0))</f>
        <v>-1</v>
      </c>
      <c r="S10" s="16" cm="1">
        <f t="array" aca="1" ref="S10" ca="1">IF(AND(P10=0,O10&gt;0,Q10&gt;0),INDIRECT(ADDRESS(MOD(ROW(O10)-1,1500)+1,Q10,1,1,"rand_B")),IF(ISBLANK(Q10),-1,0))</f>
        <v>-1</v>
      </c>
      <c r="T10" s="16">
        <f t="shared" si="0"/>
        <v>-1</v>
      </c>
      <c r="U10" s="16"/>
      <c r="V10" s="16"/>
      <c r="W10" s="16"/>
      <c r="X10" s="16">
        <f t="shared" si="10"/>
        <v>-1</v>
      </c>
      <c r="Y10" s="16">
        <f t="shared" si="5"/>
        <v>1</v>
      </c>
      <c r="Z10" s="16">
        <v>1</v>
      </c>
      <c r="AA10" s="16">
        <v>0</v>
      </c>
      <c r="AB10" s="16" t="e" cm="1">
        <f t="array" aca="1" ref="AB10" ca="1">IF(Z10&gt;0,INDIRECT(ADDRESS(MOD(ROW(Y10)-1,1500)+1,Z10,1,1,"rand_C")),IF(ISBLANK(Z10),-1,0))</f>
        <v>#VALUE!</v>
      </c>
      <c r="AC10" s="16" cm="1">
        <f t="array" aca="1" ref="AC10" ca="1">IF(AND(Z10=0,Y10&gt;0, AA10&gt;0),INDIRECT(ADDRESS(MOD(ROW(Y10)-1,1500)+1,AA10,1,1,"rand_C")),IF(ISBLANK(AA10),-1,0))</f>
        <v>0</v>
      </c>
      <c r="AD10" s="16">
        <f t="shared" si="1"/>
        <v>1</v>
      </c>
      <c r="AE10" s="16">
        <v>1</v>
      </c>
      <c r="AF10" s="16">
        <v>1</v>
      </c>
      <c r="AG10" s="16" t="s">
        <v>5023</v>
      </c>
      <c r="AH10" s="16">
        <f t="shared" si="6"/>
        <v>1</v>
      </c>
      <c r="AI10" s="16">
        <v>-1</v>
      </c>
      <c r="AJ10" s="16">
        <v>-1</v>
      </c>
      <c r="AK10" s="16">
        <f t="shared" si="7"/>
        <v>-1</v>
      </c>
      <c r="AL10" s="16">
        <v>-1</v>
      </c>
      <c r="AM10" s="16">
        <f t="shared" si="8"/>
        <v>-1</v>
      </c>
      <c r="AN10" s="16">
        <f t="shared" si="9"/>
        <v>0</v>
      </c>
      <c r="AO10" s="16">
        <v>-1</v>
      </c>
      <c r="AP10" s="16">
        <v>0</v>
      </c>
      <c r="AQ10" s="16">
        <v>0</v>
      </c>
      <c r="AR10" s="16" t="s">
        <v>5025</v>
      </c>
    </row>
    <row r="11" spans="1:44" s="20" customFormat="1" x14ac:dyDescent="0.2">
      <c r="A11" s="15" t="s">
        <v>5211</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5210</v>
      </c>
      <c r="I11" s="16">
        <v>2</v>
      </c>
      <c r="J11" s="16">
        <v>2</v>
      </c>
      <c r="K11" s="16">
        <v>1</v>
      </c>
      <c r="L11" s="16">
        <f t="shared" si="2"/>
        <v>1</v>
      </c>
      <c r="M11" s="16" t="s">
        <v>5023</v>
      </c>
      <c r="N11" s="16">
        <f t="shared" si="3"/>
        <v>1</v>
      </c>
      <c r="O11" s="16"/>
      <c r="P11" s="16"/>
      <c r="Q11" s="16"/>
      <c r="R11" s="16" cm="1">
        <f t="array" aca="1" ref="R11" ca="1">IF(P11&gt;0,INDIRECT(ADDRESS(MOD(ROW(O11)-1,1500)+1,P11,1,1,"rand_B")),IF(ISBLANK(P11),-1,0))</f>
        <v>-1</v>
      </c>
      <c r="S11" s="16" cm="1">
        <f t="array" aca="1" ref="S11" ca="1">IF(AND(P11=0,O11&gt;0,Q11&gt;0),INDIRECT(ADDRESS(MOD(ROW(O11)-1,1500)+1,Q11,1,1,"rand_B")),IF(ISBLANK(Q11),-1,0))</f>
        <v>-1</v>
      </c>
      <c r="T11" s="16">
        <f t="shared" si="0"/>
        <v>-1</v>
      </c>
      <c r="U11" s="16"/>
      <c r="V11" s="16"/>
      <c r="W11" s="16"/>
      <c r="X11" s="16">
        <f t="shared" si="10"/>
        <v>-1</v>
      </c>
      <c r="Y11" s="16">
        <f t="shared" si="5"/>
        <v>1</v>
      </c>
      <c r="Z11" s="16">
        <v>1</v>
      </c>
      <c r="AA11" s="16">
        <v>0</v>
      </c>
      <c r="AB11" s="16" t="e" cm="1">
        <f t="array" aca="1" ref="AB11" ca="1">IF(Z11&gt;0,INDIRECT(ADDRESS(MOD(ROW(Y11)-1,1500)+1,Z11,1,1,"rand_C")),IF(ISBLANK(Z11),-1,0))</f>
        <v>#VALUE!</v>
      </c>
      <c r="AC11" s="16" cm="1">
        <f t="array" aca="1" ref="AC11" ca="1">IF(AND(Z11=0,Y11&gt;0, AA11&gt;0),INDIRECT(ADDRESS(MOD(ROW(Y11)-1,1500)+1,AA11,1,1,"rand_C")),IF(ISBLANK(AA11),-1,0))</f>
        <v>0</v>
      </c>
      <c r="AD11" s="16">
        <f t="shared" si="1"/>
        <v>1</v>
      </c>
      <c r="AE11" s="16">
        <v>1</v>
      </c>
      <c r="AF11" s="16">
        <v>1</v>
      </c>
      <c r="AG11" s="16" t="s">
        <v>5023</v>
      </c>
      <c r="AH11" s="16">
        <f t="shared" si="6"/>
        <v>1</v>
      </c>
      <c r="AI11" s="16">
        <v>-1</v>
      </c>
      <c r="AJ11" s="16">
        <v>-1</v>
      </c>
      <c r="AK11" s="16">
        <f t="shared" si="7"/>
        <v>-1</v>
      </c>
      <c r="AL11" s="16">
        <v>-1</v>
      </c>
      <c r="AM11" s="16">
        <f t="shared" si="8"/>
        <v>-1</v>
      </c>
      <c r="AN11" s="16">
        <f t="shared" si="9"/>
        <v>0</v>
      </c>
      <c r="AO11" s="16">
        <v>-1</v>
      </c>
      <c r="AP11" s="16">
        <v>0</v>
      </c>
      <c r="AQ11" s="16">
        <v>0</v>
      </c>
      <c r="AR11" s="16" t="s">
        <v>5025</v>
      </c>
    </row>
    <row r="12" spans="1:44" s="20" customFormat="1" x14ac:dyDescent="0.2">
      <c r="A12" s="15" t="s">
        <v>5211</v>
      </c>
      <c r="B12" s="4" t="str">
        <f>VLOOKUP(A12, PaperMeta!A$1:O$750, 6,FALSE)</f>
        <v>Keeping an Eye on Effort: A Pupillometric Investigation of Effort and Effortlessness in Visual Word Recognition</v>
      </c>
      <c r="C12" s="15">
        <f>VLOOKUP(A12, PaperMeta!A$1:O$750, 2,FALSE)</f>
        <v>1</v>
      </c>
      <c r="D12" s="16">
        <v>2</v>
      </c>
      <c r="E12" s="20" t="s">
        <v>5161</v>
      </c>
      <c r="F12" s="16">
        <f>VLOOKUP($A12, ResearchPaper!$A$1:$L$750,11,FALSE)</f>
        <v>1</v>
      </c>
      <c r="G12" s="16">
        <f>VLOOKUP($A12, ResearchPaper!$A$1:$L$750,11,FALSE)</f>
        <v>1</v>
      </c>
      <c r="H12" s="16" t="s">
        <v>5210</v>
      </c>
      <c r="I12" s="16">
        <v>2</v>
      </c>
      <c r="J12" s="16">
        <v>2</v>
      </c>
      <c r="K12" s="16">
        <v>1</v>
      </c>
      <c r="L12" s="16">
        <f t="shared" si="2"/>
        <v>1</v>
      </c>
      <c r="M12" s="16" t="s">
        <v>5023</v>
      </c>
      <c r="N12" s="16">
        <f t="shared" si="3"/>
        <v>1</v>
      </c>
      <c r="O12" s="16"/>
      <c r="P12" s="16"/>
      <c r="Q12" s="16"/>
      <c r="R12" s="16" cm="1">
        <f t="array" aca="1" ref="R12" ca="1">IF(P12&gt;0,INDIRECT(ADDRESS(MOD(ROW(O12)-1,1500)+1,P12,1,1,"rand_B")),IF(ISBLANK(P12),-1,0))</f>
        <v>-1</v>
      </c>
      <c r="S12" s="16" cm="1">
        <f t="array" aca="1" ref="S12" ca="1">IF(AND(P12=0,O12&gt;0,Q12&gt;0),INDIRECT(ADDRESS(MOD(ROW(O12)-1,1500)+1,Q12,1,1,"rand_B")),IF(ISBLANK(Q12),-1,0))</f>
        <v>-1</v>
      </c>
      <c r="T12" s="16">
        <f t="shared" si="0"/>
        <v>-1</v>
      </c>
      <c r="U12" s="16"/>
      <c r="V12" s="16"/>
      <c r="W12" s="16"/>
      <c r="X12" s="16">
        <f t="shared" si="10"/>
        <v>-1</v>
      </c>
      <c r="Y12" s="16">
        <f t="shared" si="5"/>
        <v>1</v>
      </c>
      <c r="Z12" s="16">
        <v>1</v>
      </c>
      <c r="AA12" s="16">
        <v>0</v>
      </c>
      <c r="AB12" s="16" t="e" cm="1">
        <f t="array" aca="1" ref="AB12" ca="1">IF(Z12&gt;0,INDIRECT(ADDRESS(MOD(ROW(Y12)-1,1500)+1,Z12,1,1,"rand_C")),IF(ISBLANK(Z12),-1,0))</f>
        <v>#VALUE!</v>
      </c>
      <c r="AC12" s="16" cm="1">
        <f t="array" aca="1" ref="AC12" ca="1">IF(AND(Z12=0,Y12&gt;0, AA12&gt;0),INDIRECT(ADDRESS(MOD(ROW(Y12)-1,1500)+1,AA12,1,1,"rand_C")),IF(ISBLANK(AA12),-1,0))</f>
        <v>0</v>
      </c>
      <c r="AD12" s="16">
        <f t="shared" si="1"/>
        <v>1</v>
      </c>
      <c r="AE12" s="16">
        <v>1</v>
      </c>
      <c r="AF12" s="16">
        <v>1</v>
      </c>
      <c r="AG12" s="16" t="s">
        <v>5023</v>
      </c>
      <c r="AH12" s="16">
        <f t="shared" si="6"/>
        <v>1</v>
      </c>
      <c r="AI12" s="16">
        <v>-1</v>
      </c>
      <c r="AJ12" s="16">
        <v>-1</v>
      </c>
      <c r="AK12" s="16">
        <f t="shared" si="7"/>
        <v>-1</v>
      </c>
      <c r="AL12" s="16">
        <v>-1</v>
      </c>
      <c r="AM12" s="16">
        <f t="shared" si="8"/>
        <v>-1</v>
      </c>
      <c r="AN12" s="16">
        <f t="shared" si="9"/>
        <v>0</v>
      </c>
      <c r="AO12" s="16">
        <v>-1</v>
      </c>
      <c r="AP12" s="16">
        <v>0</v>
      </c>
      <c r="AQ12" s="16">
        <v>0</v>
      </c>
      <c r="AR12" s="16" t="s">
        <v>5025</v>
      </c>
    </row>
    <row r="13" spans="1:44" s="20" customFormat="1" x14ac:dyDescent="0.2">
      <c r="A13" s="15" t="s">
        <v>5211</v>
      </c>
      <c r="B13" s="4" t="str">
        <f>VLOOKUP(A13, PaperMeta!A$1:O$750, 6,FALSE)</f>
        <v>Keeping an Eye on Effort: A Pupillometric Investigation of Effort and Effortlessness in Visual Word Recognition</v>
      </c>
      <c r="C13" s="15">
        <f>VLOOKUP(A13, PaperMeta!A$1:O$750, 2,FALSE)</f>
        <v>1</v>
      </c>
      <c r="D13" s="16">
        <v>2</v>
      </c>
      <c r="E13" s="20" t="s">
        <v>5162</v>
      </c>
      <c r="F13" s="16">
        <f>VLOOKUP($A13, ResearchPaper!$A$1:$L$750,11,FALSE)</f>
        <v>1</v>
      </c>
      <c r="G13" s="16">
        <f>VLOOKUP($A13, ResearchPaper!$A$1:$L$750,11,FALSE)</f>
        <v>1</v>
      </c>
      <c r="H13" s="16" t="s">
        <v>5210</v>
      </c>
      <c r="I13" s="16">
        <v>2</v>
      </c>
      <c r="J13" s="16">
        <v>2</v>
      </c>
      <c r="K13" s="16">
        <v>1</v>
      </c>
      <c r="L13" s="16">
        <f t="shared" si="2"/>
        <v>1</v>
      </c>
      <c r="M13" s="16" t="s">
        <v>5023</v>
      </c>
      <c r="N13" s="16">
        <f t="shared" si="3"/>
        <v>1</v>
      </c>
      <c r="O13" s="16"/>
      <c r="P13" s="16"/>
      <c r="Q13" s="16"/>
      <c r="R13" s="16" cm="1">
        <f t="array" aca="1" ref="R13" ca="1">IF(P13&gt;0,INDIRECT(ADDRESS(MOD(ROW(O13)-1,1500)+1,P13,1,1,"rand_B")),IF(ISBLANK(P13),-1,0))</f>
        <v>-1</v>
      </c>
      <c r="S13" s="16" cm="1">
        <f t="array" aca="1" ref="S13" ca="1">IF(AND(P13=0,O13&gt;0,Q13&gt;0),INDIRECT(ADDRESS(MOD(ROW(O13)-1,1500)+1,Q13,1,1,"rand_B")),IF(ISBLANK(Q13),-1,0))</f>
        <v>-1</v>
      </c>
      <c r="T13" s="16">
        <f t="shared" si="0"/>
        <v>-1</v>
      </c>
      <c r="U13" s="16"/>
      <c r="V13" s="16"/>
      <c r="W13" s="16"/>
      <c r="X13" s="16">
        <f t="shared" si="10"/>
        <v>-1</v>
      </c>
      <c r="Y13" s="16">
        <f t="shared" si="5"/>
        <v>1</v>
      </c>
      <c r="Z13" s="16">
        <v>0</v>
      </c>
      <c r="AA13" s="16">
        <v>1</v>
      </c>
      <c r="AB13" s="16" cm="1">
        <f t="array" aca="1" ref="AB13" ca="1">IF(Z13&gt;0,INDIRECT(ADDRESS(MOD(ROW(Y13)-1,1500)+1,Z13,1,1,"rand_C")),IF(ISBLANK(Z13),-1,0))</f>
        <v>0</v>
      </c>
      <c r="AC13" s="16" t="e" cm="1">
        <f t="array" aca="1" ref="AC13" ca="1">IF(AND(Z13=0,Y13&gt;0, AA13&gt;0),INDIRECT(ADDRESS(MOD(ROW(Y13)-1,1500)+1,AA13,1,1,"rand_C")),IF(ISBLANK(AA13),-1,0))</f>
        <v>#VALUE!</v>
      </c>
      <c r="AD13" s="16">
        <f t="shared" si="1"/>
        <v>0</v>
      </c>
      <c r="AE13" s="16">
        <v>1</v>
      </c>
      <c r="AF13" s="16">
        <v>0</v>
      </c>
      <c r="AG13" s="16" t="s">
        <v>5024</v>
      </c>
      <c r="AH13" s="16">
        <f t="shared" si="6"/>
        <v>-1</v>
      </c>
      <c r="AI13" s="16">
        <v>-1</v>
      </c>
      <c r="AJ13" s="16">
        <v>-1</v>
      </c>
      <c r="AK13" s="16">
        <f t="shared" si="7"/>
        <v>-1</v>
      </c>
      <c r="AL13" s="16">
        <v>-1</v>
      </c>
      <c r="AM13" s="16">
        <f t="shared" si="8"/>
        <v>-1</v>
      </c>
      <c r="AN13" s="16">
        <f t="shared" si="9"/>
        <v>0</v>
      </c>
      <c r="AO13" s="16">
        <v>-1</v>
      </c>
      <c r="AP13" s="16">
        <v>0</v>
      </c>
      <c r="AQ13" s="16">
        <v>0</v>
      </c>
      <c r="AR13" s="16" t="s">
        <v>5025</v>
      </c>
    </row>
    <row r="14" spans="1:44" s="20" customFormat="1" x14ac:dyDescent="0.2">
      <c r="A14" s="15" t="s">
        <v>5211</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5210</v>
      </c>
      <c r="I14" s="16">
        <v>2</v>
      </c>
      <c r="J14" s="16">
        <v>2</v>
      </c>
      <c r="K14" s="16">
        <v>1</v>
      </c>
      <c r="L14" s="16">
        <f t="shared" si="2"/>
        <v>1</v>
      </c>
      <c r="M14" s="16" t="s">
        <v>5023</v>
      </c>
      <c r="N14" s="16">
        <f t="shared" si="3"/>
        <v>1</v>
      </c>
      <c r="O14" s="16"/>
      <c r="P14" s="16"/>
      <c r="Q14" s="16"/>
      <c r="R14" s="16" cm="1">
        <f t="array" aca="1" ref="R14" ca="1">IF(P14&gt;0,INDIRECT(ADDRESS(MOD(ROW(O14)-1,1500)+1,P14,1,1,"rand_B")),IF(ISBLANK(P14),-1,0))</f>
        <v>-1</v>
      </c>
      <c r="S14" s="16" cm="1">
        <f t="array" aca="1" ref="S14" ca="1">IF(AND(P14=0,O14&gt;0,Q14&gt;0),INDIRECT(ADDRESS(MOD(ROW(O14)-1,1500)+1,Q14,1,1,"rand_B")),IF(ISBLANK(Q14),-1,0))</f>
        <v>-1</v>
      </c>
      <c r="T14" s="16">
        <f t="shared" si="0"/>
        <v>-1</v>
      </c>
      <c r="U14" s="16"/>
      <c r="V14" s="16"/>
      <c r="W14" s="16"/>
      <c r="X14" s="16">
        <f t="shared" si="10"/>
        <v>-1</v>
      </c>
      <c r="Y14" s="16">
        <f t="shared" si="5"/>
        <v>1</v>
      </c>
      <c r="Z14" s="16">
        <v>1</v>
      </c>
      <c r="AA14" s="16">
        <v>0</v>
      </c>
      <c r="AB14" s="16" t="e" cm="1">
        <f t="array" aca="1" ref="AB14" ca="1">IF(Z14&gt;0,INDIRECT(ADDRESS(MOD(ROW(Y14)-1,1500)+1,Z14,1,1,"rand_C")),IF(ISBLANK(Z14),-1,0))</f>
        <v>#VALUE!</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9"/>
        <v>0</v>
      </c>
      <c r="AO14" s="16">
        <v>-1</v>
      </c>
      <c r="AP14" s="16">
        <v>0</v>
      </c>
      <c r="AQ14" s="16">
        <v>0</v>
      </c>
      <c r="AR14" s="16" t="s">
        <v>5025</v>
      </c>
    </row>
    <row r="15" spans="1:44" s="20" customFormat="1" x14ac:dyDescent="0.2">
      <c r="A15" s="15" t="s">
        <v>5211</v>
      </c>
      <c r="B15" s="4" t="str">
        <f>VLOOKUP(A15, PaperMeta!A$1:O$750, 6,FALSE)</f>
        <v>Keeping an Eye on Effort: A Pupillometric Investigation of Effort and Effortlessness in Visual Word Recognition</v>
      </c>
      <c r="C15" s="15">
        <f>VLOOKUP(A15, PaperMeta!A$1:O$750, 2,FALSE)</f>
        <v>1</v>
      </c>
      <c r="D15" s="16">
        <v>3</v>
      </c>
      <c r="E15" s="20" t="s">
        <v>5160</v>
      </c>
      <c r="F15" s="16">
        <f>VLOOKUP($A15, ResearchPaper!$A$1:$L$750,11,FALSE)</f>
        <v>1</v>
      </c>
      <c r="G15" s="16">
        <f>VLOOKUP($A15, ResearchPaper!$A$1:$L$750,11,FALSE)</f>
        <v>1</v>
      </c>
      <c r="H15" s="16" t="s">
        <v>5210</v>
      </c>
      <c r="I15" s="16">
        <v>2</v>
      </c>
      <c r="J15" s="16">
        <v>2</v>
      </c>
      <c r="K15" s="16">
        <v>1</v>
      </c>
      <c r="L15" s="16">
        <f t="shared" si="2"/>
        <v>1</v>
      </c>
      <c r="M15" s="16" t="s">
        <v>5023</v>
      </c>
      <c r="N15" s="16">
        <f t="shared" si="3"/>
        <v>1</v>
      </c>
      <c r="O15" s="16"/>
      <c r="P15" s="16"/>
      <c r="Q15" s="16"/>
      <c r="R15" s="16" cm="1">
        <f t="array" aca="1" ref="R15" ca="1">IF(P15&gt;0,INDIRECT(ADDRESS(MOD(ROW(O15)-1,1500)+1,P15,1,1,"rand_B")),IF(ISBLANK(P15),-1,0))</f>
        <v>-1</v>
      </c>
      <c r="S15" s="16" cm="1">
        <f t="array" aca="1" ref="S15" ca="1">IF(AND(P15=0,O15&gt;0,Q15&gt;0),INDIRECT(ADDRESS(MOD(ROW(O15)-1,1500)+1,Q15,1,1,"rand_B")),IF(ISBLANK(Q15),-1,0))</f>
        <v>-1</v>
      </c>
      <c r="T15" s="16">
        <f t="shared" si="0"/>
        <v>-1</v>
      </c>
      <c r="U15" s="16"/>
      <c r="V15" s="16"/>
      <c r="W15" s="16"/>
      <c r="X15" s="16">
        <f t="shared" si="10"/>
        <v>-1</v>
      </c>
      <c r="Y15" s="16">
        <f t="shared" si="5"/>
        <v>1</v>
      </c>
      <c r="Z15" s="16">
        <v>1</v>
      </c>
      <c r="AA15" s="16">
        <v>0</v>
      </c>
      <c r="AB15" s="16" t="e" cm="1">
        <f t="array" aca="1" ref="AB15" ca="1">IF(Z15&gt;0,INDIRECT(ADDRESS(MOD(ROW(Y15)-1,1500)+1,Z15,1,1,"rand_C")),IF(ISBLANK(Z15),-1,0))</f>
        <v>#VALUE!</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9"/>
        <v>0</v>
      </c>
      <c r="AO15" s="16">
        <v>-1</v>
      </c>
      <c r="AP15" s="16">
        <v>0</v>
      </c>
      <c r="AQ15" s="16">
        <v>0</v>
      </c>
      <c r="AR15" s="16" t="s">
        <v>5025</v>
      </c>
    </row>
    <row r="16" spans="1:44" s="20" customFormat="1" x14ac:dyDescent="0.2">
      <c r="A16" s="15" t="s">
        <v>5211</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5210</v>
      </c>
      <c r="I16" s="16">
        <v>2</v>
      </c>
      <c r="J16" s="16">
        <v>2</v>
      </c>
      <c r="K16" s="16">
        <v>1</v>
      </c>
      <c r="L16" s="16">
        <f t="shared" si="2"/>
        <v>1</v>
      </c>
      <c r="M16" s="16" t="s">
        <v>5023</v>
      </c>
      <c r="N16" s="16">
        <f t="shared" si="3"/>
        <v>1</v>
      </c>
      <c r="O16" s="16"/>
      <c r="P16" s="16"/>
      <c r="Q16" s="16"/>
      <c r="R16" s="16" cm="1">
        <f t="array" aca="1" ref="R16" ca="1">IF(P16&gt;0,INDIRECT(ADDRESS(MOD(ROW(O16)-1,1500)+1,P16,1,1,"rand_B")),IF(ISBLANK(P16),-1,0))</f>
        <v>-1</v>
      </c>
      <c r="S16" s="16" cm="1">
        <f t="array" aca="1" ref="S16" ca="1">IF(AND(P16=0,O16&gt;0,Q16&gt;0),INDIRECT(ADDRESS(MOD(ROW(O16)-1,1500)+1,Q16,1,1,"rand_B")),IF(ISBLANK(Q16),-1,0))</f>
        <v>-1</v>
      </c>
      <c r="T16" s="16">
        <f t="shared" si="0"/>
        <v>-1</v>
      </c>
      <c r="U16" s="16"/>
      <c r="V16" s="16"/>
      <c r="W16" s="16"/>
      <c r="X16" s="16">
        <f t="shared" si="10"/>
        <v>-1</v>
      </c>
      <c r="Y16" s="16">
        <f t="shared" si="5"/>
        <v>1</v>
      </c>
      <c r="Z16" s="16">
        <v>0</v>
      </c>
      <c r="AA16" s="16">
        <v>1</v>
      </c>
      <c r="AB16" s="16" cm="1">
        <f t="array" aca="1" ref="AB16" ca="1">IF(Z16&gt;0,INDIRECT(ADDRESS(MOD(ROW(Y16)-1,1500)+1,Z16,1,1,"rand_C")),IF(ISBLANK(Z16),-1,0))</f>
        <v>0</v>
      </c>
      <c r="AC16" s="16" t="e" cm="1">
        <f t="array" aca="1" ref="AC16" ca="1">IF(AND(Z16=0,Y16&gt;0, AA16&gt;0),INDIRECT(ADDRESS(MOD(ROW(Y16)-1,1500)+1,AA16,1,1,"rand_C")),IF(ISBLANK(AA16),-1,0))</f>
        <v>#VALUE!</v>
      </c>
      <c r="AD16" s="16">
        <f t="shared" si="1"/>
        <v>0</v>
      </c>
      <c r="AE16" s="16">
        <v>1</v>
      </c>
      <c r="AF16" s="16">
        <v>0</v>
      </c>
      <c r="AG16" s="16" t="s">
        <v>5024</v>
      </c>
      <c r="AH16" s="16">
        <f t="shared" si="6"/>
        <v>-1</v>
      </c>
      <c r="AI16" s="16">
        <v>-1</v>
      </c>
      <c r="AJ16" s="16">
        <v>-1</v>
      </c>
      <c r="AK16" s="16">
        <f t="shared" si="7"/>
        <v>-1</v>
      </c>
      <c r="AL16" s="16">
        <v>-1</v>
      </c>
      <c r="AM16" s="16">
        <f t="shared" si="8"/>
        <v>-1</v>
      </c>
      <c r="AN16" s="16">
        <f t="shared" si="9"/>
        <v>0</v>
      </c>
      <c r="AO16" s="16">
        <v>-1</v>
      </c>
      <c r="AP16" s="16">
        <v>0</v>
      </c>
      <c r="AQ16" s="16">
        <v>0</v>
      </c>
      <c r="AR16" s="16" t="s">
        <v>5025</v>
      </c>
    </row>
    <row r="17" spans="1:44" s="20" customFormat="1" x14ac:dyDescent="0.2">
      <c r="A17" s="15" t="s">
        <v>5211</v>
      </c>
      <c r="B17" s="4" t="str">
        <f>VLOOKUP(A17, PaperMeta!A$1:O$750, 6,FALSE)</f>
        <v>Keeping an Eye on Effort: A Pupillometric Investigation of Effort and Effortlessness in Visual Word Recognition</v>
      </c>
      <c r="C17" s="15">
        <f>VLOOKUP(A17, PaperMeta!A$1:O$750, 2,FALSE)</f>
        <v>1</v>
      </c>
      <c r="D17" s="16">
        <v>3</v>
      </c>
      <c r="E17" s="20" t="s">
        <v>5161</v>
      </c>
      <c r="F17" s="16">
        <f>VLOOKUP($A17, ResearchPaper!$A$1:$L$750,11,FALSE)</f>
        <v>1</v>
      </c>
      <c r="G17" s="16">
        <f>VLOOKUP($A17, ResearchPaper!$A$1:$L$750,11,FALSE)</f>
        <v>1</v>
      </c>
      <c r="H17" s="16" t="s">
        <v>5210</v>
      </c>
      <c r="I17" s="16">
        <v>2</v>
      </c>
      <c r="J17" s="16">
        <v>2</v>
      </c>
      <c r="K17" s="16">
        <v>1</v>
      </c>
      <c r="L17" s="16">
        <f t="shared" si="2"/>
        <v>1</v>
      </c>
      <c r="M17" s="16" t="s">
        <v>5023</v>
      </c>
      <c r="N17" s="16">
        <f t="shared" si="3"/>
        <v>1</v>
      </c>
      <c r="O17" s="16"/>
      <c r="P17" s="16"/>
      <c r="Q17" s="16"/>
      <c r="R17" s="16" cm="1">
        <f t="array" aca="1" ref="R17" ca="1">IF(P17&gt;0,INDIRECT(ADDRESS(MOD(ROW(O17)-1,1500)+1,P17,1,1,"rand_B")),IF(ISBLANK(P17),-1,0))</f>
        <v>-1</v>
      </c>
      <c r="S17" s="16" cm="1">
        <f t="array" aca="1" ref="S17" ca="1">IF(AND(P17=0,O17&gt;0,Q17&gt;0),INDIRECT(ADDRESS(MOD(ROW(O17)-1,1500)+1,Q17,1,1,"rand_B")),IF(ISBLANK(Q17),-1,0))</f>
        <v>-1</v>
      </c>
      <c r="T17" s="16">
        <f t="shared" si="0"/>
        <v>-1</v>
      </c>
      <c r="U17" s="16"/>
      <c r="V17" s="16"/>
      <c r="W17" s="16"/>
      <c r="X17" s="16">
        <f t="shared" si="10"/>
        <v>-1</v>
      </c>
      <c r="Y17" s="16">
        <f t="shared" si="5"/>
        <v>1</v>
      </c>
      <c r="Z17" s="16">
        <v>1</v>
      </c>
      <c r="AA17" s="16">
        <v>0</v>
      </c>
      <c r="AB17" s="16" t="e" cm="1">
        <f t="array" aca="1" ref="AB17" ca="1">IF(Z17&gt;0,INDIRECT(ADDRESS(MOD(ROW(Y17)-1,1500)+1,Z17,1,1,"rand_C")),IF(ISBLANK(Z17),-1,0))</f>
        <v>#VALUE!</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9"/>
        <v>0</v>
      </c>
      <c r="AO17" s="16">
        <v>-1</v>
      </c>
      <c r="AP17" s="16">
        <v>0</v>
      </c>
      <c r="AQ17" s="16">
        <v>0</v>
      </c>
      <c r="AR17" s="16" t="s">
        <v>5025</v>
      </c>
    </row>
    <row r="18" spans="1:44" s="20" customFormat="1" x14ac:dyDescent="0.2">
      <c r="A18" s="15" t="s">
        <v>5211</v>
      </c>
      <c r="B18" s="4" t="str">
        <f>VLOOKUP(A18, PaperMeta!A$1:O$750, 6,FALSE)</f>
        <v>Keeping an Eye on Effort: A Pupillometric Investigation of Effort and Effortlessness in Visual Word Recognition</v>
      </c>
      <c r="C18" s="15">
        <f>VLOOKUP(A18, PaperMeta!A$1:O$750, 2,FALSE)</f>
        <v>1</v>
      </c>
      <c r="D18" s="16">
        <v>3</v>
      </c>
      <c r="E18" s="20" t="s">
        <v>5162</v>
      </c>
      <c r="F18" s="16">
        <f>VLOOKUP($A18, ResearchPaper!$A$1:$L$750,11,FALSE)</f>
        <v>1</v>
      </c>
      <c r="G18" s="16">
        <f>VLOOKUP($A18, ResearchPaper!$A$1:$L$750,11,FALSE)</f>
        <v>1</v>
      </c>
      <c r="H18" s="16" t="s">
        <v>5210</v>
      </c>
      <c r="I18" s="16">
        <v>2</v>
      </c>
      <c r="J18" s="16">
        <v>2</v>
      </c>
      <c r="K18" s="16">
        <v>1</v>
      </c>
      <c r="L18" s="16">
        <f t="shared" si="2"/>
        <v>1</v>
      </c>
      <c r="M18" s="16" t="s">
        <v>5023</v>
      </c>
      <c r="N18" s="16">
        <f t="shared" si="3"/>
        <v>1</v>
      </c>
      <c r="O18" s="16"/>
      <c r="P18" s="16"/>
      <c r="Q18" s="16"/>
      <c r="R18" s="16" cm="1">
        <f t="array" aca="1" ref="R18" ca="1">IF(P18&gt;0,INDIRECT(ADDRESS(MOD(ROW(O18)-1,1500)+1,P18,1,1,"rand_B")),IF(ISBLANK(P18),-1,0))</f>
        <v>-1</v>
      </c>
      <c r="S18" s="16" cm="1">
        <f t="array" aca="1" ref="S18" ca="1">IF(AND(P18=0,O18&gt;0,Q18&gt;0),INDIRECT(ADDRESS(MOD(ROW(O18)-1,1500)+1,Q18,1,1,"rand_B")),IF(ISBLANK(Q18),-1,0))</f>
        <v>-1</v>
      </c>
      <c r="T18" s="16">
        <f t="shared" si="0"/>
        <v>-1</v>
      </c>
      <c r="U18" s="16"/>
      <c r="V18" s="16"/>
      <c r="W18" s="16"/>
      <c r="X18" s="16">
        <f>IF(T18=1, V18, -1)</f>
        <v>-1</v>
      </c>
      <c r="Y18" s="16">
        <f t="shared" si="5"/>
        <v>1</v>
      </c>
      <c r="Z18" s="16">
        <v>1</v>
      </c>
      <c r="AA18" s="16">
        <v>0</v>
      </c>
      <c r="AB18" s="16" t="e" cm="1">
        <f t="array" aca="1" ref="AB18" ca="1">IF(Z18&gt;0,INDIRECT(ADDRESS(MOD(ROW(Y18)-1,1500)+1,Z18,1,1,"rand_C")),IF(ISBLANK(Z18),-1,0))</f>
        <v>#VALUE!</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9"/>
        <v>0</v>
      </c>
      <c r="AO18" s="16">
        <v>-1</v>
      </c>
      <c r="AP18" s="16">
        <v>0</v>
      </c>
      <c r="AQ18" s="16">
        <v>0</v>
      </c>
      <c r="AR18" s="16" t="s">
        <v>5025</v>
      </c>
    </row>
    <row r="19" spans="1:44" s="20" customFormat="1" x14ac:dyDescent="0.2">
      <c r="A19" s="15" t="s">
        <v>1015</v>
      </c>
      <c r="B19" s="4" t="str">
        <f>VLOOKUP(A19, PaperMeta!A$1:O$750, 6,FALSE)</f>
        <v>The Long-Term Effects of New Evidence on Implicit Impressions of Other People</v>
      </c>
      <c r="C19" s="15">
        <f>VLOOKUP(A19, PaperMeta!A$1:O$750, 2,FALSE)</f>
        <v>1</v>
      </c>
      <c r="D19" s="16">
        <v>1</v>
      </c>
      <c r="E19" s="20" t="s">
        <v>5163</v>
      </c>
      <c r="F19" s="16">
        <f>VLOOKUP($A19, ResearchPaper!$A$1:$L$750,11,FALSE)</f>
        <v>1</v>
      </c>
      <c r="G19" s="16">
        <f>VLOOKUP($A19, ResearchPaper!$A$1:$L$750,11,FALSE)</f>
        <v>1</v>
      </c>
      <c r="H19" s="16" t="s">
        <v>5212</v>
      </c>
      <c r="I19" s="16">
        <v>3</v>
      </c>
      <c r="J19" s="16">
        <v>3</v>
      </c>
      <c r="K19" s="16">
        <v>0</v>
      </c>
      <c r="L19" s="16">
        <f t="shared" si="2"/>
        <v>1</v>
      </c>
      <c r="M19" s="16" t="s">
        <v>5023</v>
      </c>
      <c r="N19" s="16">
        <f t="shared" si="3"/>
        <v>0</v>
      </c>
      <c r="O19" s="16">
        <v>1</v>
      </c>
      <c r="P19" s="16"/>
      <c r="Q19" s="16"/>
      <c r="R19" s="16" cm="1">
        <f t="array" aca="1" ref="R19" ca="1">IF(P19&gt;0,INDIRECT(ADDRESS(MOD(ROW(O19)-1,1500)+1,P19,1,1,"rand_B")),IF(ISBLANK(P19),-1,0))</f>
        <v>-1</v>
      </c>
      <c r="S19" s="16" cm="1">
        <f t="array" aca="1" ref="S19" ca="1">IF(AND(P19=0,O19&gt;0,Q19&gt;0),INDIRECT(ADDRESS(MOD(ROW(O19)-1,1500)+1,Q19,1,1,"rand_B")),IF(ISBLANK(Q19),-1,0))</f>
        <v>-1</v>
      </c>
      <c r="T19" s="16">
        <f t="shared" si="0"/>
        <v>-1</v>
      </c>
      <c r="U19" s="16"/>
      <c r="V19" s="16"/>
      <c r="W19" s="16"/>
      <c r="X19" s="16">
        <f t="shared" ref="X19:X82" si="11">IF(T19=1, V19, -1)</f>
        <v>-1</v>
      </c>
      <c r="Y19" s="16">
        <f t="shared" si="5"/>
        <v>3</v>
      </c>
      <c r="Z19" s="16"/>
      <c r="AA19" s="16"/>
      <c r="AB19" s="16" cm="1">
        <f t="array" aca="1" ref="AB19" ca="1">IF(Z19&gt;0,INDIRECT(ADDRESS(MOD(ROW(Y19)-1,1500)+1,Z19,1,1,"rand_C")),IF(ISBLANK(Z19),-1,0))</f>
        <v>-1</v>
      </c>
      <c r="AC19" s="16" cm="1">
        <f t="array" aca="1" ref="AC19" ca="1">IF(AND(Z19=0,Y19&gt;0, AA19&gt;0),INDIRECT(ADDRESS(MOD(ROW(Y19)-1,1500)+1,AA19,1,1,"rand_C")),IF(ISBLANK(AA19),-1,0))</f>
        <v>-1</v>
      </c>
      <c r="AD19" s="16">
        <f t="shared" si="1"/>
        <v>0</v>
      </c>
      <c r="AE19" s="16"/>
      <c r="AF19" s="16"/>
      <c r="AG19" s="16"/>
      <c r="AH19" s="16">
        <f t="shared" si="6"/>
        <v>-1</v>
      </c>
      <c r="AI19" s="16">
        <v>1</v>
      </c>
      <c r="AJ19" s="16">
        <v>1</v>
      </c>
      <c r="AK19" s="16">
        <f t="shared" si="7"/>
        <v>1</v>
      </c>
      <c r="AL19" s="16">
        <v>0</v>
      </c>
      <c r="AM19" s="16">
        <f t="shared" si="8"/>
        <v>-1</v>
      </c>
      <c r="AN19" s="16">
        <f t="shared" si="9"/>
        <v>1</v>
      </c>
      <c r="AO19" s="16">
        <v>0</v>
      </c>
      <c r="AP19" s="16">
        <v>1</v>
      </c>
      <c r="AQ19" s="16">
        <v>0</v>
      </c>
      <c r="AR19" s="16" t="s">
        <v>5025</v>
      </c>
    </row>
    <row r="20" spans="1:44" s="20" customFormat="1" x14ac:dyDescent="0.2">
      <c r="A20" s="15" t="s">
        <v>1015</v>
      </c>
      <c r="B20" s="4" t="str">
        <f>VLOOKUP(A20, PaperMeta!A$1:O$750, 6,FALSE)</f>
        <v>The Long-Term Effects of New Evidence on Implicit Impressions of Other People</v>
      </c>
      <c r="C20" s="15">
        <f>VLOOKUP(A20, PaperMeta!A$1:O$750, 2,FALSE)</f>
        <v>1</v>
      </c>
      <c r="D20" s="16">
        <v>1</v>
      </c>
      <c r="E20" s="20" t="s">
        <v>5164</v>
      </c>
      <c r="F20" s="16">
        <f>VLOOKUP($A20, ResearchPaper!$A$1:$L$750,11,FALSE)</f>
        <v>1</v>
      </c>
      <c r="G20" s="16">
        <f>VLOOKUP($A20, ResearchPaper!$A$1:$L$750,11,FALSE)</f>
        <v>1</v>
      </c>
      <c r="H20" s="16" t="s">
        <v>5213</v>
      </c>
      <c r="I20" s="16">
        <v>2</v>
      </c>
      <c r="J20" s="16">
        <v>3</v>
      </c>
      <c r="K20" s="16">
        <v>1</v>
      </c>
      <c r="L20" s="16">
        <f t="shared" si="2"/>
        <v>1</v>
      </c>
      <c r="M20" s="16" t="s">
        <v>5023</v>
      </c>
      <c r="N20" s="16">
        <f t="shared" si="3"/>
        <v>1</v>
      </c>
      <c r="O20" s="16">
        <v>1</v>
      </c>
      <c r="P20" s="16">
        <v>1</v>
      </c>
      <c r="Q20" s="16">
        <v>0</v>
      </c>
      <c r="R20" s="16" t="e" cm="1">
        <f t="array" aca="1" ref="R20" ca="1">IF(P20&gt;0,INDIRECT(ADDRESS(MOD(ROW(O20)-1,1500)+1,P20,1,1,"rand_B")),IF(ISBLANK(P20),-1,0))</f>
        <v>#VALUE!</v>
      </c>
      <c r="S20" s="16" cm="1">
        <f t="array" aca="1" ref="S20" ca="1">IF(AND(P20=0,O20&gt;0,Q20&gt;0),INDIRECT(ADDRESS(MOD(ROW(O20)-1,1500)+1,Q20,1,1,"rand_B")),IF(ISBLANK(Q20),-1,0))</f>
        <v>0</v>
      </c>
      <c r="T20" s="16">
        <f t="shared" si="0"/>
        <v>1</v>
      </c>
      <c r="U20" s="16">
        <v>1</v>
      </c>
      <c r="V20" s="16">
        <v>0</v>
      </c>
      <c r="W20" s="16" t="s">
        <v>5024</v>
      </c>
      <c r="X20" s="16">
        <f t="shared" si="11"/>
        <v>0</v>
      </c>
      <c r="Y20" s="16">
        <f t="shared" si="5"/>
        <v>1</v>
      </c>
      <c r="Z20" s="16">
        <v>1</v>
      </c>
      <c r="AA20" s="16">
        <v>0</v>
      </c>
      <c r="AB20" s="16" t="e" cm="1">
        <f t="array" aca="1" ref="AB20" ca="1">IF(Z20&gt;0,INDIRECT(ADDRESS(MOD(ROW(Y20)-1,1500)+1,Z20,1,1,"rand_C")),IF(ISBLANK(Z20),-1,0))</f>
        <v>#VALUE!</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f t="shared" si="9"/>
        <v>1</v>
      </c>
      <c r="AO20" s="16">
        <v>0</v>
      </c>
      <c r="AP20" s="16">
        <v>1</v>
      </c>
      <c r="AQ20" s="16">
        <v>0</v>
      </c>
      <c r="AR20" s="16" t="s">
        <v>5025</v>
      </c>
    </row>
    <row r="21" spans="1:44" s="20" customFormat="1" x14ac:dyDescent="0.2">
      <c r="A21" s="15" t="s">
        <v>1015</v>
      </c>
      <c r="B21" s="4" t="str">
        <f>VLOOKUP(A21, PaperMeta!A$1:O$750, 6,FALSE)</f>
        <v>The Long-Term Effects of New Evidence on Implicit Impressions of Other People</v>
      </c>
      <c r="C21" s="15">
        <f>VLOOKUP(A21, PaperMeta!A$1:O$750, 2,FALSE)</f>
        <v>1</v>
      </c>
      <c r="D21" s="16">
        <v>1</v>
      </c>
      <c r="E21" s="20" t="s">
        <v>5214</v>
      </c>
      <c r="F21" s="16">
        <f>VLOOKUP($A21, ResearchPaper!$A$1:$L$750,11,FALSE)</f>
        <v>1</v>
      </c>
      <c r="G21" s="16">
        <f>VLOOKUP($A21, ResearchPaper!$A$1:$L$750,11,FALSE)</f>
        <v>1</v>
      </c>
      <c r="H21" s="16" t="s">
        <v>5210</v>
      </c>
      <c r="I21" s="16">
        <v>2</v>
      </c>
      <c r="J21" s="16">
        <v>2</v>
      </c>
      <c r="K21" s="16">
        <v>1</v>
      </c>
      <c r="L21" s="16">
        <f t="shared" si="2"/>
        <v>1</v>
      </c>
      <c r="M21" s="16" t="s">
        <v>5023</v>
      </c>
      <c r="N21" s="16">
        <f t="shared" si="3"/>
        <v>1</v>
      </c>
      <c r="O21" s="16"/>
      <c r="P21" s="16"/>
      <c r="Q21" s="16"/>
      <c r="R21" s="16" cm="1">
        <f t="array" aca="1" ref="R21" ca="1">IF(P21&gt;0,INDIRECT(ADDRESS(MOD(ROW(O21)-1,1500)+1,P21,1,1,"rand_B")),IF(ISBLANK(P21),-1,0))</f>
        <v>-1</v>
      </c>
      <c r="S21" s="16" cm="1">
        <f t="array" aca="1" ref="S21" ca="1">IF(AND(P21=0,O21&gt;0,Q21&gt;0),INDIRECT(ADDRESS(MOD(ROW(O21)-1,1500)+1,Q21,1,1,"rand_B")),IF(ISBLANK(Q21),-1,0))</f>
        <v>-1</v>
      </c>
      <c r="T21" s="16">
        <f t="shared" si="0"/>
        <v>-1</v>
      </c>
      <c r="U21" s="16"/>
      <c r="V21" s="16"/>
      <c r="W21" s="16"/>
      <c r="X21" s="16">
        <f t="shared" si="11"/>
        <v>-1</v>
      </c>
      <c r="Y21" s="16">
        <f t="shared" si="5"/>
        <v>1</v>
      </c>
      <c r="Z21" s="16">
        <v>1</v>
      </c>
      <c r="AA21" s="16">
        <v>0</v>
      </c>
      <c r="AB21" s="16" t="e" cm="1">
        <f t="array" aca="1" ref="AB21" ca="1">IF(Z21&gt;0,INDIRECT(ADDRESS(MOD(ROW(Y21)-1,1500)+1,Z21,1,1,"rand_C")),IF(ISBLANK(Z21),-1,0))</f>
        <v>#VALUE!</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si="9"/>
        <v>0</v>
      </c>
      <c r="AO21" s="16">
        <v>-1</v>
      </c>
      <c r="AP21" s="16">
        <v>1</v>
      </c>
      <c r="AQ21" s="16">
        <v>0</v>
      </c>
      <c r="AR21" s="16" t="s">
        <v>5025</v>
      </c>
    </row>
    <row r="22" spans="1:44" s="20" customFormat="1" x14ac:dyDescent="0.2">
      <c r="A22" s="15" t="s">
        <v>1015</v>
      </c>
      <c r="B22" s="4" t="str">
        <f>VLOOKUP(A22, PaperMeta!A$1:O$750, 6,FALSE)</f>
        <v>The Long-Term Effects of New Evidence on Implicit Impressions of Other People</v>
      </c>
      <c r="C22" s="15">
        <f>VLOOKUP(A22, PaperMeta!A$1:O$750, 2,FALSE)</f>
        <v>1</v>
      </c>
      <c r="D22" s="16">
        <v>2</v>
      </c>
      <c r="E22" s="20" t="s">
        <v>5163</v>
      </c>
      <c r="F22" s="16">
        <f>VLOOKUP($A22, ResearchPaper!$A$1:$L$750,11,FALSE)</f>
        <v>1</v>
      </c>
      <c r="G22" s="16">
        <f>VLOOKUP($A22, ResearchPaper!$A$1:$L$750,11,FALSE)</f>
        <v>1</v>
      </c>
      <c r="H22" s="16" t="s">
        <v>5212</v>
      </c>
      <c r="I22" s="16">
        <v>3</v>
      </c>
      <c r="J22" s="16">
        <v>3</v>
      </c>
      <c r="K22" s="16">
        <v>0</v>
      </c>
      <c r="L22" s="16">
        <f t="shared" si="2"/>
        <v>1</v>
      </c>
      <c r="M22" s="16" t="s">
        <v>5023</v>
      </c>
      <c r="N22" s="16">
        <f t="shared" si="3"/>
        <v>0</v>
      </c>
      <c r="O22" s="16">
        <v>1</v>
      </c>
      <c r="P22" s="16"/>
      <c r="Q22" s="16"/>
      <c r="R22" s="16" cm="1">
        <f t="array" aca="1" ref="R22" ca="1">IF(P22&gt;0,INDIRECT(ADDRESS(MOD(ROW(O22)-1,1500)+1,P22,1,1,"rand_B")),IF(ISBLANK(P22),-1,0))</f>
        <v>-1</v>
      </c>
      <c r="S22" s="16" cm="1">
        <f t="array" aca="1" ref="S22" ca="1">IF(AND(P22=0,O22&gt;0,Q22&gt;0),INDIRECT(ADDRESS(MOD(ROW(O22)-1,1500)+1,Q22,1,1,"rand_B")),IF(ISBLANK(Q22),-1,0))</f>
        <v>-1</v>
      </c>
      <c r="T22" s="16">
        <f t="shared" si="0"/>
        <v>-1</v>
      </c>
      <c r="U22" s="16"/>
      <c r="V22" s="16"/>
      <c r="W22" s="16"/>
      <c r="X22" s="16">
        <f t="shared" si="11"/>
        <v>-1</v>
      </c>
      <c r="Y22" s="16">
        <f t="shared" si="5"/>
        <v>3</v>
      </c>
      <c r="Z22" s="16"/>
      <c r="AA22" s="16"/>
      <c r="AB22" s="16" cm="1">
        <f t="array" aca="1" ref="AB22" ca="1">IF(Z22&gt;0,INDIRECT(ADDRESS(MOD(ROW(Y22)-1,1500)+1,Z22,1,1,"rand_C")),IF(ISBLANK(Z22),-1,0))</f>
        <v>-1</v>
      </c>
      <c r="AC22" s="16" cm="1">
        <f t="array" aca="1" ref="AC22" ca="1">IF(AND(Z22=0,Y22&gt;0, AA22&gt;0),INDIRECT(ADDRESS(MOD(ROW(Y22)-1,1500)+1,AA22,1,1,"rand_C")),IF(ISBLANK(AA22),-1,0))</f>
        <v>-1</v>
      </c>
      <c r="AD22" s="16">
        <f t="shared" si="1"/>
        <v>0</v>
      </c>
      <c r="AE22" s="16"/>
      <c r="AF22" s="16"/>
      <c r="AG22" s="16"/>
      <c r="AH22" s="16">
        <f t="shared" si="6"/>
        <v>-1</v>
      </c>
      <c r="AI22" s="16">
        <v>1</v>
      </c>
      <c r="AJ22" s="16">
        <v>1</v>
      </c>
      <c r="AK22" s="16">
        <f t="shared" si="7"/>
        <v>1</v>
      </c>
      <c r="AL22" s="16">
        <v>0</v>
      </c>
      <c r="AM22" s="16">
        <f t="shared" si="8"/>
        <v>-1</v>
      </c>
      <c r="AN22" s="16">
        <f t="shared" si="9"/>
        <v>1</v>
      </c>
      <c r="AO22" s="16">
        <v>0</v>
      </c>
      <c r="AP22" s="16">
        <v>1</v>
      </c>
      <c r="AQ22" s="16">
        <v>0</v>
      </c>
      <c r="AR22" s="16" t="s">
        <v>5025</v>
      </c>
    </row>
    <row r="23" spans="1:44" s="20" customFormat="1" x14ac:dyDescent="0.2">
      <c r="A23" s="15" t="s">
        <v>1015</v>
      </c>
      <c r="B23" s="4" t="str">
        <f>VLOOKUP(A23, PaperMeta!A$1:O$750, 6,FALSE)</f>
        <v>The Long-Term Effects of New Evidence on Implicit Impressions of Other People</v>
      </c>
      <c r="C23" s="15">
        <f>VLOOKUP(A23, PaperMeta!A$1:O$750, 2,FALSE)</f>
        <v>1</v>
      </c>
      <c r="D23" s="16">
        <v>2</v>
      </c>
      <c r="E23" s="20" t="s">
        <v>5164</v>
      </c>
      <c r="F23" s="16">
        <f>VLOOKUP($A23, ResearchPaper!$A$1:$L$750,11,FALSE)</f>
        <v>1</v>
      </c>
      <c r="G23" s="16">
        <f>VLOOKUP($A23, ResearchPaper!$A$1:$L$750,11,FALSE)</f>
        <v>1</v>
      </c>
      <c r="H23" s="16" t="s">
        <v>5213</v>
      </c>
      <c r="I23" s="16">
        <v>2</v>
      </c>
      <c r="J23" s="16">
        <v>3</v>
      </c>
      <c r="K23" s="16">
        <v>0</v>
      </c>
      <c r="L23" s="16">
        <f t="shared" si="2"/>
        <v>1</v>
      </c>
      <c r="M23" s="16" t="s">
        <v>5023</v>
      </c>
      <c r="N23" s="16">
        <f t="shared" si="3"/>
        <v>0</v>
      </c>
      <c r="O23" s="16">
        <v>1</v>
      </c>
      <c r="P23" s="16"/>
      <c r="Q23" s="16"/>
      <c r="R23" s="16" cm="1">
        <f t="array" aca="1" ref="R23" ca="1">IF(P23&gt;0,INDIRECT(ADDRESS(MOD(ROW(O23)-1,1500)+1,P23,1,1,"rand_B")),IF(ISBLANK(P23),-1,0))</f>
        <v>-1</v>
      </c>
      <c r="S23" s="16" cm="1">
        <f t="array" aca="1" ref="S23" ca="1">IF(AND(P23=0,O23&gt;0,Q23&gt;0),INDIRECT(ADDRESS(MOD(ROW(O23)-1,1500)+1,Q23,1,1,"rand_B")),IF(ISBLANK(Q23),-1,0))</f>
        <v>-1</v>
      </c>
      <c r="T23" s="16">
        <f t="shared" si="0"/>
        <v>-1</v>
      </c>
      <c r="U23" s="16"/>
      <c r="V23" s="16"/>
      <c r="W23" s="16"/>
      <c r="X23" s="16">
        <f t="shared" si="11"/>
        <v>-1</v>
      </c>
      <c r="Y23" s="16">
        <f t="shared" si="5"/>
        <v>1</v>
      </c>
      <c r="Z23" s="16">
        <v>1</v>
      </c>
      <c r="AA23" s="16">
        <v>0</v>
      </c>
      <c r="AB23" s="16" t="e" cm="1">
        <f t="array" aca="1" ref="AB23" ca="1">IF(Z23&gt;0,INDIRECT(ADDRESS(MOD(ROW(Y23)-1,1500)+1,Z23,1,1,"rand_C")),IF(ISBLANK(Z23),-1,0))</f>
        <v>#VALUE!</v>
      </c>
      <c r="AC23" s="16" cm="1">
        <f t="array" aca="1" ref="AC23" ca="1">IF(AND(Z23=0,Y23&gt;0, AA23&gt;0),INDIRECT(ADDRESS(MOD(ROW(Y23)-1,1500)+1,AA23,1,1,"rand_C")),IF(ISBLANK(AA23),-1,0))</f>
        <v>0</v>
      </c>
      <c r="AD23" s="16">
        <f t="shared" si="1"/>
        <v>1</v>
      </c>
      <c r="AE23" s="16">
        <v>1</v>
      </c>
      <c r="AF23" s="16">
        <v>0</v>
      </c>
      <c r="AG23" s="16" t="s">
        <v>5024</v>
      </c>
      <c r="AH23" s="16">
        <f t="shared" si="6"/>
        <v>0</v>
      </c>
      <c r="AI23" s="16">
        <v>-1</v>
      </c>
      <c r="AJ23" s="16">
        <v>-1</v>
      </c>
      <c r="AK23" s="16">
        <f t="shared" si="7"/>
        <v>-1</v>
      </c>
      <c r="AL23" s="16">
        <v>-1</v>
      </c>
      <c r="AM23" s="16">
        <f t="shared" si="8"/>
        <v>-1</v>
      </c>
      <c r="AN23" s="16">
        <f t="shared" si="9"/>
        <v>1</v>
      </c>
      <c r="AO23" s="16">
        <v>0</v>
      </c>
      <c r="AP23" s="16">
        <v>1</v>
      </c>
      <c r="AQ23" s="16">
        <v>0</v>
      </c>
      <c r="AR23" s="16" t="s">
        <v>5025</v>
      </c>
    </row>
    <row r="24" spans="1:44" s="20" customFormat="1" x14ac:dyDescent="0.2">
      <c r="A24" s="15" t="s">
        <v>1015</v>
      </c>
      <c r="B24" s="4" t="str">
        <f>VLOOKUP(A24, PaperMeta!A$1:O$750, 6,FALSE)</f>
        <v>The Long-Term Effects of New Evidence on Implicit Impressions of Other People</v>
      </c>
      <c r="C24" s="15">
        <f>VLOOKUP(A24, PaperMeta!A$1:O$750, 2,FALSE)</f>
        <v>1</v>
      </c>
      <c r="D24" s="16">
        <v>2</v>
      </c>
      <c r="E24" s="20" t="s">
        <v>5214</v>
      </c>
      <c r="F24" s="16">
        <f>VLOOKUP($A24, ResearchPaper!$A$1:$L$750,11,FALSE)</f>
        <v>1</v>
      </c>
      <c r="G24" s="16">
        <f>VLOOKUP($A24, ResearchPaper!$A$1:$L$750,11,FALSE)</f>
        <v>1</v>
      </c>
      <c r="H24" s="16" t="s">
        <v>5210</v>
      </c>
      <c r="I24" s="16">
        <v>2</v>
      </c>
      <c r="J24" s="16">
        <v>2</v>
      </c>
      <c r="K24" s="16">
        <v>1</v>
      </c>
      <c r="L24" s="16">
        <f t="shared" si="2"/>
        <v>1</v>
      </c>
      <c r="M24" s="16" t="s">
        <v>5023</v>
      </c>
      <c r="N24" s="16">
        <f t="shared" si="3"/>
        <v>1</v>
      </c>
      <c r="O24" s="16"/>
      <c r="P24" s="16"/>
      <c r="Q24" s="16"/>
      <c r="R24" s="16" cm="1">
        <f t="array" aca="1" ref="R24" ca="1">IF(P24&gt;0,INDIRECT(ADDRESS(MOD(ROW(O24)-1,1500)+1,P24,1,1,"rand_B")),IF(ISBLANK(P24),-1,0))</f>
        <v>-1</v>
      </c>
      <c r="S24" s="16" cm="1">
        <f t="array" aca="1" ref="S24" ca="1">IF(AND(P24=0,O24&gt;0,Q24&gt;0),INDIRECT(ADDRESS(MOD(ROW(O24)-1,1500)+1,Q24,1,1,"rand_B")),IF(ISBLANK(Q24),-1,0))</f>
        <v>-1</v>
      </c>
      <c r="T24" s="16">
        <f t="shared" si="0"/>
        <v>-1</v>
      </c>
      <c r="U24" s="16"/>
      <c r="V24" s="16"/>
      <c r="W24" s="16"/>
      <c r="X24" s="16">
        <f t="shared" si="11"/>
        <v>-1</v>
      </c>
      <c r="Y24" s="16">
        <f t="shared" si="5"/>
        <v>1</v>
      </c>
      <c r="Z24" s="16">
        <v>0</v>
      </c>
      <c r="AA24" s="16">
        <v>1</v>
      </c>
      <c r="AB24" s="16" cm="1">
        <f t="array" aca="1" ref="AB24" ca="1">IF(Z24&gt;0,INDIRECT(ADDRESS(MOD(ROW(Y24)-1,1500)+1,Z24,1,1,"rand_C")),IF(ISBLANK(Z24),-1,0))</f>
        <v>0</v>
      </c>
      <c r="AC24" s="16" t="e" cm="1">
        <f t="array" aca="1" ref="AC24" ca="1">IF(AND(Z24=0,Y24&gt;0, AA24&gt;0),INDIRECT(ADDRESS(MOD(ROW(Y24)-1,1500)+1,AA24,1,1,"rand_C")),IF(ISBLANK(AA24),-1,0))</f>
        <v>#VALUE!</v>
      </c>
      <c r="AD24" s="16">
        <f t="shared" si="1"/>
        <v>0</v>
      </c>
      <c r="AE24" s="16">
        <v>1</v>
      </c>
      <c r="AF24" s="16">
        <v>0</v>
      </c>
      <c r="AG24" s="16" t="s">
        <v>5024</v>
      </c>
      <c r="AH24" s="16">
        <f t="shared" si="6"/>
        <v>-1</v>
      </c>
      <c r="AI24" s="16">
        <v>-1</v>
      </c>
      <c r="AJ24" s="16">
        <v>-1</v>
      </c>
      <c r="AK24" s="16">
        <f t="shared" si="7"/>
        <v>-1</v>
      </c>
      <c r="AL24" s="16">
        <v>-1</v>
      </c>
      <c r="AM24" s="16">
        <f t="shared" si="8"/>
        <v>-1</v>
      </c>
      <c r="AN24" s="16">
        <f t="shared" si="9"/>
        <v>0</v>
      </c>
      <c r="AO24" s="16">
        <v>-1</v>
      </c>
      <c r="AP24" s="16">
        <v>1</v>
      </c>
      <c r="AQ24" s="16">
        <v>0</v>
      </c>
      <c r="AR24" s="16" t="s">
        <v>5025</v>
      </c>
    </row>
    <row r="25" spans="1:44" s="20" customFormat="1" x14ac:dyDescent="0.2">
      <c r="A25" s="15" t="s">
        <v>1015</v>
      </c>
      <c r="B25" s="4" t="str">
        <f>VLOOKUP(A25, PaperMeta!A$1:O$750, 6,FALSE)</f>
        <v>The Long-Term Effects of New Evidence on Implicit Impressions of Other People</v>
      </c>
      <c r="C25" s="15">
        <f>VLOOKUP(A25, PaperMeta!A$1:O$750, 2,FALSE)</f>
        <v>1</v>
      </c>
      <c r="D25" s="16">
        <v>2</v>
      </c>
      <c r="E25" s="20" t="s">
        <v>5215</v>
      </c>
      <c r="F25" s="16">
        <f>VLOOKUP($A25, ResearchPaper!$A$1:$L$750,11,FALSE)</f>
        <v>1</v>
      </c>
      <c r="G25" s="16">
        <f>VLOOKUP($A25, ResearchPaper!$A$1:$L$750,11,FALSE)</f>
        <v>1</v>
      </c>
      <c r="H25" s="16" t="s">
        <v>5210</v>
      </c>
      <c r="I25" s="16">
        <v>2</v>
      </c>
      <c r="J25" s="16">
        <v>2</v>
      </c>
      <c r="K25" s="16">
        <v>1</v>
      </c>
      <c r="L25" s="16">
        <f t="shared" si="2"/>
        <v>1</v>
      </c>
      <c r="M25" s="16" t="s">
        <v>5023</v>
      </c>
      <c r="N25" s="16">
        <f t="shared" si="3"/>
        <v>1</v>
      </c>
      <c r="O25" s="16"/>
      <c r="P25" s="16"/>
      <c r="Q25" s="16"/>
      <c r="R25" s="16" cm="1">
        <f t="array" aca="1" ref="R25" ca="1">IF(P25&gt;0,INDIRECT(ADDRESS(MOD(ROW(O25)-1,1500)+1,P25,1,1,"rand_B")),IF(ISBLANK(P25),-1,0))</f>
        <v>-1</v>
      </c>
      <c r="S25" s="16" cm="1">
        <f t="array" aca="1" ref="S25" ca="1">IF(AND(P25=0,O25&gt;0,Q25&gt;0),INDIRECT(ADDRESS(MOD(ROW(O25)-1,1500)+1,Q25,1,1,"rand_B")),IF(ISBLANK(Q25),-1,0))</f>
        <v>-1</v>
      </c>
      <c r="T25" s="16">
        <f t="shared" si="0"/>
        <v>-1</v>
      </c>
      <c r="U25" s="16"/>
      <c r="V25" s="16"/>
      <c r="W25" s="16"/>
      <c r="X25" s="16">
        <f t="shared" si="11"/>
        <v>-1</v>
      </c>
      <c r="Y25" s="16">
        <f t="shared" si="5"/>
        <v>1</v>
      </c>
      <c r="Z25" s="16">
        <v>1</v>
      </c>
      <c r="AA25" s="16">
        <v>0</v>
      </c>
      <c r="AB25" s="16" t="e" cm="1">
        <f t="array" aca="1" ref="AB25" ca="1">IF(Z25&gt;0,INDIRECT(ADDRESS(MOD(ROW(Y25)-1,1500)+1,Z25,1,1,"rand_C")),IF(ISBLANK(Z25),-1,0))</f>
        <v>#VALUE!</v>
      </c>
      <c r="AC25" s="16" cm="1">
        <f t="array" aca="1" ref="AC25" ca="1">IF(AND(Z25=0,Y25&gt;0, AA25&gt;0),INDIRECT(ADDRESS(MOD(ROW(Y25)-1,1500)+1,AA25,1,1,"rand_C")),IF(ISBLANK(AA25),-1,0))</f>
        <v>0</v>
      </c>
      <c r="AD25" s="16">
        <f t="shared" si="1"/>
        <v>1</v>
      </c>
      <c r="AE25" s="16">
        <v>1</v>
      </c>
      <c r="AF25" s="16">
        <v>1</v>
      </c>
      <c r="AG25" s="16" t="s">
        <v>5023</v>
      </c>
      <c r="AH25" s="16">
        <f t="shared" si="6"/>
        <v>1</v>
      </c>
      <c r="AI25" s="16">
        <v>-1</v>
      </c>
      <c r="AJ25" s="16">
        <v>-1</v>
      </c>
      <c r="AK25" s="16">
        <f t="shared" si="7"/>
        <v>-1</v>
      </c>
      <c r="AL25" s="16">
        <v>-1</v>
      </c>
      <c r="AM25" s="16">
        <f t="shared" si="8"/>
        <v>-1</v>
      </c>
      <c r="AN25" s="16">
        <f t="shared" si="9"/>
        <v>0</v>
      </c>
      <c r="AO25" s="16">
        <v>-1</v>
      </c>
      <c r="AP25" s="16">
        <v>1</v>
      </c>
      <c r="AQ25" s="16">
        <v>0</v>
      </c>
      <c r="AR25" s="16" t="s">
        <v>5025</v>
      </c>
    </row>
    <row r="26" spans="1:44" s="20" customFormat="1" x14ac:dyDescent="0.2">
      <c r="A26" s="15" t="s">
        <v>1015</v>
      </c>
      <c r="B26" s="4" t="str">
        <f>VLOOKUP(A26, PaperMeta!A$1:O$750, 6,FALSE)</f>
        <v>The Long-Term Effects of New Evidence on Implicit Impressions of Other People</v>
      </c>
      <c r="C26" s="15">
        <f>VLOOKUP(A26, PaperMeta!A$1:O$750, 2,FALSE)</f>
        <v>1</v>
      </c>
      <c r="D26" s="16">
        <v>3</v>
      </c>
      <c r="E26" s="20" t="s">
        <v>5163</v>
      </c>
      <c r="F26" s="16">
        <f>VLOOKUP($A26, ResearchPaper!$A$1:$L$750,11,FALSE)</f>
        <v>1</v>
      </c>
      <c r="G26" s="16">
        <f>VLOOKUP($A26, ResearchPaper!$A$1:$L$750,11,FALSE)</f>
        <v>1</v>
      </c>
      <c r="H26" s="16" t="s">
        <v>5212</v>
      </c>
      <c r="I26" s="16">
        <v>3</v>
      </c>
      <c r="J26" s="16">
        <v>3</v>
      </c>
      <c r="K26" s="16">
        <v>0</v>
      </c>
      <c r="L26" s="16">
        <f t="shared" si="2"/>
        <v>1</v>
      </c>
      <c r="M26" s="16" t="s">
        <v>5023</v>
      </c>
      <c r="N26" s="16">
        <f t="shared" si="3"/>
        <v>0</v>
      </c>
      <c r="O26" s="16">
        <v>1</v>
      </c>
      <c r="P26" s="16"/>
      <c r="Q26" s="16"/>
      <c r="R26" s="16" cm="1">
        <f t="array" aca="1" ref="R26" ca="1">IF(P26&gt;0,INDIRECT(ADDRESS(MOD(ROW(O26)-1,1500)+1,P26,1,1,"rand_B")),IF(ISBLANK(P26),-1,0))</f>
        <v>-1</v>
      </c>
      <c r="S26" s="16" cm="1">
        <f t="array" aca="1" ref="S26" ca="1">IF(AND(P26=0,O26&gt;0,Q26&gt;0),INDIRECT(ADDRESS(MOD(ROW(O26)-1,1500)+1,Q26,1,1,"rand_B")),IF(ISBLANK(Q26),-1,0))</f>
        <v>-1</v>
      </c>
      <c r="T26" s="16">
        <f t="shared" si="0"/>
        <v>-1</v>
      </c>
      <c r="U26" s="16"/>
      <c r="V26" s="16"/>
      <c r="W26" s="16"/>
      <c r="X26" s="16">
        <f t="shared" si="11"/>
        <v>-1</v>
      </c>
      <c r="Y26" s="16">
        <f t="shared" si="5"/>
        <v>3</v>
      </c>
      <c r="Z26" s="16"/>
      <c r="AA26" s="16"/>
      <c r="AB26" s="16" cm="1">
        <f t="array" aca="1" ref="AB26" ca="1">IF(Z26&gt;0,INDIRECT(ADDRESS(MOD(ROW(Y26)-1,1500)+1,Z26,1,1,"rand_C")),IF(ISBLANK(Z26),-1,0))</f>
        <v>-1</v>
      </c>
      <c r="AC26" s="16" cm="1">
        <f t="array" aca="1" ref="AC26" ca="1">IF(AND(Z26=0,Y26&gt;0, AA26&gt;0),INDIRECT(ADDRESS(MOD(ROW(Y26)-1,1500)+1,AA26,1,1,"rand_C")),IF(ISBLANK(AA26),-1,0))</f>
        <v>-1</v>
      </c>
      <c r="AD26" s="16">
        <f t="shared" si="1"/>
        <v>0</v>
      </c>
      <c r="AE26" s="16"/>
      <c r="AF26" s="16"/>
      <c r="AG26" s="16"/>
      <c r="AH26" s="16">
        <f t="shared" si="6"/>
        <v>-1</v>
      </c>
      <c r="AI26" s="16">
        <v>1</v>
      </c>
      <c r="AJ26" s="16">
        <v>1</v>
      </c>
      <c r="AK26" s="16">
        <f t="shared" si="7"/>
        <v>1</v>
      </c>
      <c r="AL26" s="16">
        <v>-1</v>
      </c>
      <c r="AM26" s="16">
        <f t="shared" si="8"/>
        <v>-1</v>
      </c>
      <c r="AN26" s="16">
        <f t="shared" si="9"/>
        <v>1</v>
      </c>
      <c r="AO26" s="16">
        <v>0</v>
      </c>
      <c r="AP26" s="16">
        <v>1</v>
      </c>
      <c r="AQ26" s="16">
        <v>0</v>
      </c>
      <c r="AR26" s="16" t="s">
        <v>5025</v>
      </c>
    </row>
    <row r="27" spans="1:44" s="20" customFormat="1" x14ac:dyDescent="0.2">
      <c r="A27" s="15" t="s">
        <v>1015</v>
      </c>
      <c r="B27" s="4" t="str">
        <f>VLOOKUP(A27, PaperMeta!A$1:O$750, 6,FALSE)</f>
        <v>The Long-Term Effects of New Evidence on Implicit Impressions of Other People</v>
      </c>
      <c r="C27" s="15">
        <f>VLOOKUP(A27, PaperMeta!A$1:O$750, 2,FALSE)</f>
        <v>1</v>
      </c>
      <c r="D27" s="16">
        <v>3</v>
      </c>
      <c r="E27" s="20" t="s">
        <v>5164</v>
      </c>
      <c r="F27" s="16">
        <f>VLOOKUP($A27, ResearchPaper!$A$1:$L$750,11,FALSE)</f>
        <v>1</v>
      </c>
      <c r="G27" s="16">
        <f>VLOOKUP($A27, ResearchPaper!$A$1:$L$750,11,FALSE)</f>
        <v>1</v>
      </c>
      <c r="H27" s="16">
        <v>3</v>
      </c>
      <c r="I27" s="16">
        <v>1</v>
      </c>
      <c r="J27" s="16">
        <v>3</v>
      </c>
      <c r="K27" s="16">
        <v>-1</v>
      </c>
      <c r="L27" s="16">
        <f t="shared" si="2"/>
        <v>0</v>
      </c>
      <c r="M27" s="16" t="s">
        <v>5024</v>
      </c>
      <c r="N27" s="16">
        <f t="shared" si="3"/>
        <v>-1</v>
      </c>
      <c r="O27" s="16">
        <v>1</v>
      </c>
      <c r="P27" s="16">
        <v>0</v>
      </c>
      <c r="Q27" s="16">
        <v>1</v>
      </c>
      <c r="R27" s="16" cm="1">
        <f t="array" aca="1" ref="R27" ca="1">IF(P27&gt;0,INDIRECT(ADDRESS(MOD(ROW(O27)-1,1500)+1,P27,1,1,"rand_B")),IF(ISBLANK(P27),-1,0))</f>
        <v>0</v>
      </c>
      <c r="S27" s="16" t="e" cm="1">
        <f t="array" aca="1" ref="S27" ca="1">IF(AND(P27=0,O27&gt;0,Q27&gt;0),INDIRECT(ADDRESS(MOD(ROW(O27)-1,1500)+1,Q27,1,1,"rand_B")),IF(ISBLANK(Q27),-1,0))</f>
        <v>#VALUE!</v>
      </c>
      <c r="T27" s="16">
        <f t="shared" si="0"/>
        <v>0</v>
      </c>
      <c r="U27" s="16">
        <v>1</v>
      </c>
      <c r="V27" s="16">
        <v>0</v>
      </c>
      <c r="W27" s="16" t="s">
        <v>5024</v>
      </c>
      <c r="X27" s="16">
        <f t="shared" si="11"/>
        <v>-1</v>
      </c>
      <c r="Y27" s="16">
        <f t="shared" si="5"/>
        <v>0</v>
      </c>
      <c r="Z27" s="16"/>
      <c r="AA27" s="16"/>
      <c r="AB27" s="16" cm="1">
        <f t="array" aca="1" ref="AB27" ca="1">IF(Z27&gt;0,INDIRECT(ADDRESS(MOD(ROW(Y27)-1,1500)+1,Z27,1,1,"rand_C")),IF(ISBLANK(Z27),-1,0))</f>
        <v>-1</v>
      </c>
      <c r="AC27" s="16" cm="1">
        <f t="array" aca="1" ref="AC27" ca="1">IF(AND(Z27=0,Y27&gt;0, AA27&gt;0),INDIRECT(ADDRESS(MOD(ROW(Y27)-1,1500)+1,AA27,1,1,"rand_C")),IF(ISBLANK(AA27),-1,0))</f>
        <v>-1</v>
      </c>
      <c r="AD27" s="16">
        <f t="shared" si="1"/>
        <v>-1</v>
      </c>
      <c r="AE27" s="16"/>
      <c r="AF27" s="16"/>
      <c r="AG27" s="16"/>
      <c r="AH27" s="16">
        <f t="shared" si="6"/>
        <v>-1</v>
      </c>
      <c r="AI27" s="16">
        <v>-1</v>
      </c>
      <c r="AJ27" s="16">
        <v>-1</v>
      </c>
      <c r="AK27" s="16">
        <f t="shared" si="7"/>
        <v>-1</v>
      </c>
      <c r="AL27" s="16">
        <v>-1</v>
      </c>
      <c r="AM27" s="16">
        <f t="shared" si="8"/>
        <v>-1</v>
      </c>
      <c r="AN27" s="16">
        <f t="shared" si="9"/>
        <v>0</v>
      </c>
      <c r="AO27" s="16">
        <v>-1</v>
      </c>
      <c r="AP27" s="16">
        <v>1</v>
      </c>
      <c r="AQ27" s="16">
        <v>0</v>
      </c>
      <c r="AR27" s="16" t="s">
        <v>5025</v>
      </c>
    </row>
    <row r="28" spans="1:44" s="20" customFormat="1" x14ac:dyDescent="0.2">
      <c r="A28" s="15" t="s">
        <v>1017</v>
      </c>
      <c r="B28" s="4" t="str">
        <f>VLOOKUP(A28, PaperMeta!A$1:O$750, 6,FALSE)</f>
        <v>Dissociating Representations of Time and Number in Reinforcement-Rate Learning by Deletion of the GluA1 AMPA Receptor Subunit in Mice</v>
      </c>
      <c r="C28" s="15">
        <f>VLOOKUP(A28, PaperMeta!A$1:O$750, 2,FALSE)</f>
        <v>1</v>
      </c>
      <c r="D28" s="16">
        <v>1</v>
      </c>
      <c r="E28" s="20" t="s">
        <v>5165</v>
      </c>
      <c r="F28" s="16">
        <f>VLOOKUP($A28, ResearchPaper!$A$1:$L$750,11,FALSE)</f>
        <v>1</v>
      </c>
      <c r="G28" s="16">
        <f>VLOOKUP($A28, ResearchPaper!$A$1:$L$750,11,FALSE)</f>
        <v>1</v>
      </c>
      <c r="H28" s="16" t="s">
        <v>5216</v>
      </c>
      <c r="I28" s="16">
        <v>3</v>
      </c>
      <c r="J28" s="16">
        <v>12</v>
      </c>
      <c r="K28" s="16">
        <v>0</v>
      </c>
      <c r="L28" s="16">
        <f t="shared" si="2"/>
        <v>1</v>
      </c>
      <c r="M28" s="16" t="s">
        <v>5023</v>
      </c>
      <c r="N28" s="16">
        <f t="shared" si="3"/>
        <v>0</v>
      </c>
      <c r="O28" s="16">
        <v>1</v>
      </c>
      <c r="P28" s="16"/>
      <c r="Q28" s="16"/>
      <c r="R28" s="16" cm="1">
        <f t="array" aca="1" ref="R28" ca="1">IF(P28&gt;0,INDIRECT(ADDRESS(MOD(ROW(O28)-1,1500)+1,P28,1,1,"rand_B")),IF(ISBLANK(P28),-1,0))</f>
        <v>-1</v>
      </c>
      <c r="S28" s="16" cm="1">
        <f t="array" aca="1" ref="S28" ca="1">IF(AND(P28=0,O28&gt;0,Q28&gt;0),INDIRECT(ADDRESS(MOD(ROW(O28)-1,1500)+1,Q28,1,1,"rand_B")),IF(ISBLANK(Q28),-1,0))</f>
        <v>-1</v>
      </c>
      <c r="T28" s="16">
        <f t="shared" si="0"/>
        <v>-1</v>
      </c>
      <c r="U28" s="16"/>
      <c r="V28" s="16"/>
      <c r="W28" s="16"/>
      <c r="X28" s="16">
        <f t="shared" si="11"/>
        <v>-1</v>
      </c>
      <c r="Y28" s="16">
        <f t="shared" si="5"/>
        <v>3</v>
      </c>
      <c r="Z28" s="16"/>
      <c r="AA28" s="16"/>
      <c r="AB28" s="16" cm="1">
        <f t="array" aca="1" ref="AB28" ca="1">IF(Z28&gt;0,INDIRECT(ADDRESS(MOD(ROW(Y28)-1,1500)+1,Z28,1,1,"rand_C")),IF(ISBLANK(Z28),-1,0))</f>
        <v>-1</v>
      </c>
      <c r="AC28" s="16" cm="1">
        <f t="array" aca="1" ref="AC28" ca="1">IF(AND(Z28=0,Y28&gt;0, AA28&gt;0),INDIRECT(ADDRESS(MOD(ROW(Y28)-1,1500)+1,AA28,1,1,"rand_C")),IF(ISBLANK(AA28),-1,0))</f>
        <v>-1</v>
      </c>
      <c r="AD28" s="16">
        <f t="shared" si="1"/>
        <v>0</v>
      </c>
      <c r="AE28" s="16"/>
      <c r="AF28" s="16"/>
      <c r="AG28" s="16"/>
      <c r="AH28" s="16">
        <f t="shared" si="6"/>
        <v>-1</v>
      </c>
      <c r="AI28" s="16">
        <v>1</v>
      </c>
      <c r="AJ28" s="16">
        <v>1</v>
      </c>
      <c r="AK28" s="16">
        <f t="shared" si="7"/>
        <v>1</v>
      </c>
      <c r="AL28" s="16">
        <v>-1</v>
      </c>
      <c r="AM28" s="16">
        <f t="shared" si="8"/>
        <v>-1</v>
      </c>
      <c r="AN28" s="16">
        <f t="shared" si="9"/>
        <v>1</v>
      </c>
      <c r="AO28" s="16">
        <v>0</v>
      </c>
      <c r="AP28" s="16">
        <v>0</v>
      </c>
      <c r="AQ28" s="16">
        <v>0</v>
      </c>
      <c r="AR28" s="16" t="s">
        <v>5025</v>
      </c>
    </row>
    <row r="29" spans="1:44" s="20" customFormat="1" x14ac:dyDescent="0.2">
      <c r="A29" s="15" t="s">
        <v>1017</v>
      </c>
      <c r="B29" s="4" t="str">
        <f>VLOOKUP(A29, PaperMeta!A$1:O$750, 6,FALSE)</f>
        <v>Dissociating Representations of Time and Number in Reinforcement-Rate Learning by Deletion of the GluA1 AMPA Receptor Subunit in Mice</v>
      </c>
      <c r="C29" s="15">
        <f>VLOOKUP(A29, PaperMeta!A$1:O$750, 2,FALSE)</f>
        <v>1</v>
      </c>
      <c r="D29" s="16">
        <v>2</v>
      </c>
      <c r="E29" s="20" t="s">
        <v>5165</v>
      </c>
      <c r="F29" s="16">
        <f>VLOOKUP($A29, ResearchPaper!$A$1:$L$750,11,FALSE)</f>
        <v>1</v>
      </c>
      <c r="G29" s="16">
        <f>VLOOKUP($A29, ResearchPaper!$A$1:$L$750,11,FALSE)</f>
        <v>1</v>
      </c>
      <c r="H29" s="16" t="s">
        <v>5216</v>
      </c>
      <c r="I29" s="16">
        <v>3</v>
      </c>
      <c r="J29" s="16">
        <v>12</v>
      </c>
      <c r="K29" s="16">
        <v>0</v>
      </c>
      <c r="L29" s="16">
        <f t="shared" si="2"/>
        <v>1</v>
      </c>
      <c r="M29" s="16" t="s">
        <v>5023</v>
      </c>
      <c r="N29" s="16">
        <f t="shared" si="3"/>
        <v>0</v>
      </c>
      <c r="O29" s="16">
        <v>1</v>
      </c>
      <c r="P29" s="16"/>
      <c r="Q29" s="16"/>
      <c r="R29" s="16" cm="1">
        <f t="array" aca="1" ref="R29" ca="1">IF(P29&gt;0,INDIRECT(ADDRESS(MOD(ROW(O29)-1,1500)+1,P29,1,1,"rand_B")),IF(ISBLANK(P29),-1,0))</f>
        <v>-1</v>
      </c>
      <c r="S29" s="16" cm="1">
        <f t="array" aca="1" ref="S29" ca="1">IF(AND(P29=0,O29&gt;0,Q29&gt;0),INDIRECT(ADDRESS(MOD(ROW(O29)-1,1500)+1,Q29,1,1,"rand_B")),IF(ISBLANK(Q29),-1,0))</f>
        <v>-1</v>
      </c>
      <c r="T29" s="16">
        <f t="shared" si="0"/>
        <v>-1</v>
      </c>
      <c r="U29" s="16"/>
      <c r="V29" s="16"/>
      <c r="W29" s="16"/>
      <c r="X29" s="16">
        <f t="shared" si="11"/>
        <v>-1</v>
      </c>
      <c r="Y29" s="16">
        <f t="shared" si="5"/>
        <v>3</v>
      </c>
      <c r="Z29" s="16"/>
      <c r="AA29" s="16"/>
      <c r="AB29" s="16" cm="1">
        <f t="array" aca="1" ref="AB29" ca="1">IF(Z29&gt;0,INDIRECT(ADDRESS(MOD(ROW(Y29)-1,1500)+1,Z29,1,1,"rand_C")),IF(ISBLANK(Z29),-1,0))</f>
        <v>-1</v>
      </c>
      <c r="AC29" s="16" cm="1">
        <f t="array" aca="1" ref="AC29" ca="1">IF(AND(Z29=0,Y29&gt;0, AA29&gt;0),INDIRECT(ADDRESS(MOD(ROW(Y29)-1,1500)+1,AA29,1,1,"rand_C")),IF(ISBLANK(AA29),-1,0))</f>
        <v>-1</v>
      </c>
      <c r="AD29" s="16">
        <f t="shared" si="1"/>
        <v>0</v>
      </c>
      <c r="AE29" s="16"/>
      <c r="AF29" s="16"/>
      <c r="AG29" s="16"/>
      <c r="AH29" s="16">
        <f t="shared" si="6"/>
        <v>-1</v>
      </c>
      <c r="AI29" s="16">
        <v>1</v>
      </c>
      <c r="AJ29" s="16">
        <v>1</v>
      </c>
      <c r="AK29" s="16">
        <f t="shared" si="7"/>
        <v>1</v>
      </c>
      <c r="AL29" s="16">
        <v>-1</v>
      </c>
      <c r="AM29" s="16">
        <f t="shared" si="8"/>
        <v>-1</v>
      </c>
      <c r="AN29" s="16">
        <f t="shared" si="9"/>
        <v>1</v>
      </c>
      <c r="AO29" s="16">
        <v>0</v>
      </c>
      <c r="AP29" s="16">
        <v>0</v>
      </c>
      <c r="AQ29" s="16">
        <v>0</v>
      </c>
      <c r="AR29" s="16" t="s">
        <v>5025</v>
      </c>
    </row>
    <row r="30" spans="1:44" s="20" customFormat="1" x14ac:dyDescent="0.2">
      <c r="A30" s="15" t="s">
        <v>1017</v>
      </c>
      <c r="B30" s="4" t="str">
        <f>VLOOKUP(A30, PaperMeta!A$1:O$750, 6,FALSE)</f>
        <v>Dissociating Representations of Time and Number in Reinforcement-Rate Learning by Deletion of the GluA1 AMPA Receptor Subunit in Mice</v>
      </c>
      <c r="C30" s="15">
        <f>VLOOKUP(A30, PaperMeta!A$1:O$750, 2,FALSE)</f>
        <v>1</v>
      </c>
      <c r="D30" s="16">
        <v>3</v>
      </c>
      <c r="E30" s="20" t="s">
        <v>5165</v>
      </c>
      <c r="F30" s="16">
        <f>VLOOKUP($A30, ResearchPaper!$A$1:$L$750,11,FALSE)</f>
        <v>1</v>
      </c>
      <c r="G30" s="16">
        <f>VLOOKUP($A30, ResearchPaper!$A$1:$L$750,11,FALSE)</f>
        <v>1</v>
      </c>
      <c r="H30" s="16" t="s">
        <v>5216</v>
      </c>
      <c r="I30" s="16">
        <v>3</v>
      </c>
      <c r="J30" s="16">
        <v>12</v>
      </c>
      <c r="K30" s="16">
        <v>1</v>
      </c>
      <c r="L30" s="16">
        <f t="shared" si="2"/>
        <v>1</v>
      </c>
      <c r="M30" s="16" t="s">
        <v>5023</v>
      </c>
      <c r="N30" s="16">
        <f t="shared" si="3"/>
        <v>1</v>
      </c>
      <c r="O30" s="16">
        <v>1</v>
      </c>
      <c r="P30" s="16">
        <v>1</v>
      </c>
      <c r="Q30" s="16">
        <v>0</v>
      </c>
      <c r="R30" s="16" t="e" cm="1">
        <f t="array" aca="1" ref="R30" ca="1">IF(P30&gt;0,INDIRECT(ADDRESS(MOD(ROW(O30)-1,1500)+1,P30,1,1,"rand_B")),IF(ISBLANK(P30),-1,0))</f>
        <v>#VALUE!</v>
      </c>
      <c r="S30" s="16" cm="1">
        <f t="array" aca="1" ref="S30" ca="1">IF(AND(P30=0,O30&gt;0,Q30&gt;0),INDIRECT(ADDRESS(MOD(ROW(O30)-1,1500)+1,Q30,1,1,"rand_B")),IF(ISBLANK(Q30),-1,0))</f>
        <v>0</v>
      </c>
      <c r="T30" s="16">
        <f t="shared" si="0"/>
        <v>1</v>
      </c>
      <c r="U30" s="16">
        <v>1</v>
      </c>
      <c r="V30" s="16">
        <v>0</v>
      </c>
      <c r="W30" s="16" t="s">
        <v>5024</v>
      </c>
      <c r="X30" s="16">
        <f t="shared" si="11"/>
        <v>0</v>
      </c>
      <c r="Y30" s="16">
        <f t="shared" si="5"/>
        <v>3</v>
      </c>
      <c r="Z30" s="16">
        <v>1</v>
      </c>
      <c r="AA30" s="16">
        <v>2</v>
      </c>
      <c r="AB30" s="16" t="e" cm="1">
        <f t="array" aca="1" ref="AB30" ca="1">IF(Z30&gt;0,INDIRECT(ADDRESS(MOD(ROW(Y30)-1,1500)+1,Z30,1,1,"rand_C")),IF(ISBLANK(Z30),-1,0))</f>
        <v>#VALUE!</v>
      </c>
      <c r="AC30" s="16" cm="1">
        <f t="array" aca="1" ref="AC30" ca="1">IF(AND(Z30=0,Y30&gt;0, AA30&gt;0),INDIRECT(ADDRESS(MOD(ROW(Y30)-1,1500)+1,AA30,1,1,"rand_C")),IF(ISBLANK(AA30),-1,0))</f>
        <v>0</v>
      </c>
      <c r="AD30" s="16">
        <f t="shared" si="1"/>
        <v>1</v>
      </c>
      <c r="AE30" s="16" t="s">
        <v>5217</v>
      </c>
      <c r="AF30" s="16">
        <v>1</v>
      </c>
      <c r="AG30" s="16" t="s">
        <v>5023</v>
      </c>
      <c r="AH30" s="16">
        <f t="shared" si="6"/>
        <v>1</v>
      </c>
      <c r="AI30" s="16">
        <v>0</v>
      </c>
      <c r="AJ30" s="16">
        <v>-1</v>
      </c>
      <c r="AK30" s="16">
        <f t="shared" si="7"/>
        <v>-1</v>
      </c>
      <c r="AL30" s="16">
        <v>0</v>
      </c>
      <c r="AM30" s="16">
        <f t="shared" si="8"/>
        <v>0</v>
      </c>
      <c r="AN30" s="16">
        <f t="shared" si="9"/>
        <v>1</v>
      </c>
      <c r="AO30" s="16">
        <v>0</v>
      </c>
      <c r="AP30" s="16">
        <v>0</v>
      </c>
      <c r="AQ30" s="16">
        <v>0</v>
      </c>
      <c r="AR30" s="16" t="s">
        <v>5025</v>
      </c>
    </row>
    <row r="31" spans="1:44" s="20" customFormat="1" x14ac:dyDescent="0.2">
      <c r="A31" s="15" t="s">
        <v>1017</v>
      </c>
      <c r="B31" s="4" t="str">
        <f>VLOOKUP(A31, PaperMeta!A$1:O$750, 6,FALSE)</f>
        <v>Dissociating Representations of Time and Number in Reinforcement-Rate Learning by Deletion of the GluA1 AMPA Receptor Subunit in Mice</v>
      </c>
      <c r="C31" s="15">
        <f>VLOOKUP(A31, PaperMeta!A$1:O$750, 2,FALSE)</f>
        <v>1</v>
      </c>
      <c r="D31" s="16">
        <v>4</v>
      </c>
      <c r="E31" s="20" t="s">
        <v>5165</v>
      </c>
      <c r="F31" s="16">
        <f>VLOOKUP($A31, ResearchPaper!$A$1:$L$750,11,FALSE)</f>
        <v>1</v>
      </c>
      <c r="G31" s="16">
        <f>VLOOKUP($A31, ResearchPaper!$A$1:$L$750,11,FALSE)</f>
        <v>1</v>
      </c>
      <c r="H31" s="16" t="s">
        <v>5216</v>
      </c>
      <c r="I31" s="16">
        <v>3</v>
      </c>
      <c r="J31" s="16">
        <v>12</v>
      </c>
      <c r="K31" s="16">
        <v>1</v>
      </c>
      <c r="L31" s="16">
        <f t="shared" si="2"/>
        <v>1</v>
      </c>
      <c r="M31" s="16" t="s">
        <v>5023</v>
      </c>
      <c r="N31" s="16">
        <f t="shared" si="3"/>
        <v>1</v>
      </c>
      <c r="O31" s="16">
        <v>1</v>
      </c>
      <c r="P31" s="16">
        <v>1</v>
      </c>
      <c r="Q31" s="16">
        <v>0</v>
      </c>
      <c r="R31" s="16" t="e" cm="1">
        <f t="array" aca="1" ref="R31" ca="1">IF(P31&gt;0,INDIRECT(ADDRESS(MOD(ROW(O31)-1,1500)+1,P31,1,1,"rand_B")),IF(ISBLANK(P31),-1,0))</f>
        <v>#VALUE!</v>
      </c>
      <c r="S31" s="16" cm="1">
        <f t="array" aca="1" ref="S31" ca="1">IF(AND(P31=0,O31&gt;0,Q31&gt;0),INDIRECT(ADDRESS(MOD(ROW(O31)-1,1500)+1,Q31,1,1,"rand_B")),IF(ISBLANK(Q31),-1,0))</f>
        <v>0</v>
      </c>
      <c r="T31" s="16">
        <f t="shared" si="0"/>
        <v>1</v>
      </c>
      <c r="U31" s="16">
        <v>1</v>
      </c>
      <c r="V31" s="16">
        <v>0</v>
      </c>
      <c r="W31" s="16" t="s">
        <v>5024</v>
      </c>
      <c r="X31" s="16">
        <f t="shared" si="11"/>
        <v>0</v>
      </c>
      <c r="Y31" s="16">
        <f t="shared" si="5"/>
        <v>3</v>
      </c>
      <c r="Z31" s="16">
        <v>0</v>
      </c>
      <c r="AA31" s="16">
        <v>3</v>
      </c>
      <c r="AB31" s="16" cm="1">
        <f t="array" aca="1" ref="AB31" ca="1">IF(Z31&gt;0,INDIRECT(ADDRESS(MOD(ROW(Y31)-1,1500)+1,Z31,1,1,"rand_C")),IF(ISBLANK(Z31),-1,0))</f>
        <v>0</v>
      </c>
      <c r="AC31" s="16" t="e" cm="1">
        <f t="array" aca="1" ref="AC31" ca="1">IF(AND(Z31=0,Y31&gt;0, AA31&gt;0),INDIRECT(ADDRESS(MOD(ROW(Y31)-1,1500)+1,AA31,1,1,"rand_C")),IF(ISBLANK(AA31),-1,0))</f>
        <v>#VALUE!</v>
      </c>
      <c r="AD31" s="16">
        <f t="shared" si="1"/>
        <v>0</v>
      </c>
      <c r="AE31" s="16" t="s">
        <v>5217</v>
      </c>
      <c r="AF31" s="16">
        <v>0</v>
      </c>
      <c r="AG31" s="16" t="s">
        <v>5024</v>
      </c>
      <c r="AH31" s="16">
        <f t="shared" si="6"/>
        <v>-1</v>
      </c>
      <c r="AI31" s="16">
        <v>0</v>
      </c>
      <c r="AJ31" s="16">
        <v>-1</v>
      </c>
      <c r="AK31" s="16">
        <f t="shared" si="7"/>
        <v>-1</v>
      </c>
      <c r="AL31" s="16">
        <v>0</v>
      </c>
      <c r="AM31" s="16">
        <f t="shared" si="8"/>
        <v>0</v>
      </c>
      <c r="AN31" s="16">
        <f t="shared" si="9"/>
        <v>1</v>
      </c>
      <c r="AO31" s="16">
        <v>0</v>
      </c>
      <c r="AP31" s="16">
        <v>0</v>
      </c>
      <c r="AQ31" s="16">
        <v>0</v>
      </c>
      <c r="AR31" s="16" t="s">
        <v>5025</v>
      </c>
    </row>
    <row r="32" spans="1:44" s="20" customFormat="1" x14ac:dyDescent="0.2">
      <c r="A32" s="15" t="s">
        <v>1017</v>
      </c>
      <c r="B32" s="4" t="str">
        <f>VLOOKUP(A32, PaperMeta!A$1:O$750, 6,FALSE)</f>
        <v>Dissociating Representations of Time and Number in Reinforcement-Rate Learning by Deletion of the GluA1 AMPA Receptor Subunit in Mice</v>
      </c>
      <c r="C32" s="15">
        <f>VLOOKUP(A32, PaperMeta!A$1:O$750, 2,FALSE)</f>
        <v>1</v>
      </c>
      <c r="D32" s="16">
        <v>5</v>
      </c>
      <c r="E32" s="20" t="s">
        <v>5165</v>
      </c>
      <c r="F32" s="16">
        <f>VLOOKUP($A32, ResearchPaper!$A$1:$L$750,11,FALSE)</f>
        <v>1</v>
      </c>
      <c r="G32" s="16">
        <f>VLOOKUP($A32, ResearchPaper!$A$1:$L$750,11,FALSE)</f>
        <v>1</v>
      </c>
      <c r="H32" s="16" t="s">
        <v>5216</v>
      </c>
      <c r="I32" s="16">
        <v>3</v>
      </c>
      <c r="J32" s="16">
        <v>12</v>
      </c>
      <c r="K32" s="16">
        <v>1</v>
      </c>
      <c r="L32" s="16">
        <f t="shared" si="2"/>
        <v>1</v>
      </c>
      <c r="M32" s="16" t="s">
        <v>5023</v>
      </c>
      <c r="N32" s="16">
        <f t="shared" si="3"/>
        <v>1</v>
      </c>
      <c r="O32" s="16">
        <v>1</v>
      </c>
      <c r="P32" s="16">
        <v>0</v>
      </c>
      <c r="Q32" s="16">
        <v>1</v>
      </c>
      <c r="R32" s="16" cm="1">
        <f t="array" aca="1" ref="R32" ca="1">IF(P32&gt;0,INDIRECT(ADDRESS(MOD(ROW(O32)-1,1500)+1,P32,1,1,"rand_B")),IF(ISBLANK(P32),-1,0))</f>
        <v>0</v>
      </c>
      <c r="S32" s="16" t="e" cm="1">
        <f t="array" aca="1" ref="S32" ca="1">IF(AND(P32=0,O32&gt;0,Q32&gt;0),INDIRECT(ADDRESS(MOD(ROW(O32)-1,1500)+1,Q32,1,1,"rand_B")),IF(ISBLANK(Q32),-1,0))</f>
        <v>#VALUE!</v>
      </c>
      <c r="T32" s="16">
        <f t="shared" si="0"/>
        <v>0</v>
      </c>
      <c r="U32" s="16">
        <v>1</v>
      </c>
      <c r="V32" s="16">
        <v>0</v>
      </c>
      <c r="W32" s="16" t="s">
        <v>5024</v>
      </c>
      <c r="X32" s="16">
        <f t="shared" si="11"/>
        <v>-1</v>
      </c>
      <c r="Y32" s="16">
        <f t="shared" si="5"/>
        <v>3</v>
      </c>
      <c r="Z32" s="16">
        <v>1</v>
      </c>
      <c r="AA32" s="16">
        <v>2</v>
      </c>
      <c r="AB32" s="16" t="e" cm="1">
        <f t="array" aca="1" ref="AB32" ca="1">IF(Z32&gt;0,INDIRECT(ADDRESS(MOD(ROW(Y32)-1,1500)+1,Z32,1,1,"rand_C")),IF(ISBLANK(Z32),-1,0))</f>
        <v>#VALUE!</v>
      </c>
      <c r="AC32" s="16" cm="1">
        <f t="array" aca="1" ref="AC32" ca="1">IF(AND(Z32=0,Y32&gt;0, AA32&gt;0),INDIRECT(ADDRESS(MOD(ROW(Y32)-1,1500)+1,AA32,1,1,"rand_C")),IF(ISBLANK(AA32),-1,0))</f>
        <v>0</v>
      </c>
      <c r="AD32" s="16">
        <f t="shared" si="1"/>
        <v>1</v>
      </c>
      <c r="AE32" s="16" t="s">
        <v>5254</v>
      </c>
      <c r="AF32" s="16">
        <v>1</v>
      </c>
      <c r="AG32" s="16" t="s">
        <v>5023</v>
      </c>
      <c r="AH32" s="16">
        <f t="shared" si="6"/>
        <v>1</v>
      </c>
      <c r="AI32" s="16">
        <v>0</v>
      </c>
      <c r="AJ32" s="16">
        <v>-1</v>
      </c>
      <c r="AK32" s="16">
        <f t="shared" si="7"/>
        <v>-1</v>
      </c>
      <c r="AL32" s="16">
        <v>0</v>
      </c>
      <c r="AM32" s="16">
        <f t="shared" si="8"/>
        <v>0</v>
      </c>
      <c r="AN32" s="16">
        <f t="shared" si="9"/>
        <v>1</v>
      </c>
      <c r="AO32" s="16">
        <v>0</v>
      </c>
      <c r="AP32" s="16">
        <v>0</v>
      </c>
      <c r="AQ32" s="16">
        <v>0</v>
      </c>
      <c r="AR32" s="16" t="s">
        <v>5025</v>
      </c>
    </row>
    <row r="33" spans="1:44" s="20" customFormat="1" x14ac:dyDescent="0.2">
      <c r="A33" s="15" t="s">
        <v>1017</v>
      </c>
      <c r="B33" s="4" t="str">
        <f>VLOOKUP(A33, PaperMeta!A$1:O$750, 6,FALSE)</f>
        <v>Dissociating Representations of Time and Number in Reinforcement-Rate Learning by Deletion of the GluA1 AMPA Receptor Subunit in Mice</v>
      </c>
      <c r="C33" s="15">
        <f>VLOOKUP(A33, PaperMeta!A$1:O$750, 2,FALSE)</f>
        <v>1</v>
      </c>
      <c r="D33" s="16">
        <v>6</v>
      </c>
      <c r="E33" s="20" t="s">
        <v>5165</v>
      </c>
      <c r="F33" s="16">
        <f>VLOOKUP($A33, ResearchPaper!$A$1:$L$750,11,FALSE)</f>
        <v>1</v>
      </c>
      <c r="G33" s="16">
        <f>VLOOKUP($A33, ResearchPaper!$A$1:$L$750,11,FALSE)</f>
        <v>1</v>
      </c>
      <c r="H33" s="16" t="s">
        <v>5216</v>
      </c>
      <c r="I33" s="16">
        <v>3</v>
      </c>
      <c r="J33" s="16">
        <v>12</v>
      </c>
      <c r="K33" s="16">
        <v>1</v>
      </c>
      <c r="L33" s="16">
        <f t="shared" si="2"/>
        <v>1</v>
      </c>
      <c r="M33" s="16" t="s">
        <v>5023</v>
      </c>
      <c r="N33" s="16">
        <f t="shared" si="3"/>
        <v>1</v>
      </c>
      <c r="O33" s="16">
        <v>1</v>
      </c>
      <c r="P33" s="16">
        <v>1</v>
      </c>
      <c r="Q33" s="16">
        <v>0</v>
      </c>
      <c r="R33" s="16" t="e" cm="1">
        <f t="array" aca="1" ref="R33" ca="1">IF(P33&gt;0,INDIRECT(ADDRESS(MOD(ROW(O33)-1,1500)+1,P33,1,1,"rand_B")),IF(ISBLANK(P33),-1,0))</f>
        <v>#VALUE!</v>
      </c>
      <c r="S33" s="16" cm="1">
        <f t="array" aca="1" ref="S33" ca="1">IF(AND(P33=0,O33&gt;0,Q33&gt;0),INDIRECT(ADDRESS(MOD(ROW(O33)-1,1500)+1,Q33,1,1,"rand_B")),IF(ISBLANK(Q33),-1,0))</f>
        <v>0</v>
      </c>
      <c r="T33" s="16">
        <f t="shared" si="0"/>
        <v>1</v>
      </c>
      <c r="U33" s="16">
        <v>1</v>
      </c>
      <c r="V33" s="16">
        <v>0</v>
      </c>
      <c r="W33" s="16" t="s">
        <v>5024</v>
      </c>
      <c r="X33" s="16">
        <f t="shared" si="11"/>
        <v>0</v>
      </c>
      <c r="Y33" s="16">
        <f t="shared" si="5"/>
        <v>3</v>
      </c>
      <c r="Z33" s="16">
        <v>0</v>
      </c>
      <c r="AA33" s="16">
        <v>3</v>
      </c>
      <c r="AB33" s="16" cm="1">
        <f t="array" aca="1" ref="AB33" ca="1">IF(Z33&gt;0,INDIRECT(ADDRESS(MOD(ROW(Y33)-1,1500)+1,Z33,1,1,"rand_C")),IF(ISBLANK(Z33),-1,0))</f>
        <v>0</v>
      </c>
      <c r="AC33" s="16" t="e" cm="1">
        <f t="array" aca="1" ref="AC33" ca="1">IF(AND(Z33=0,Y33&gt;0, AA33&gt;0),INDIRECT(ADDRESS(MOD(ROW(Y33)-1,1500)+1,AA33,1,1,"rand_C")),IF(ISBLANK(AA33),-1,0))</f>
        <v>#VALUE!</v>
      </c>
      <c r="AD33" s="16">
        <f t="shared" si="1"/>
        <v>0</v>
      </c>
      <c r="AE33" s="16" t="s">
        <v>5217</v>
      </c>
      <c r="AF33" s="16">
        <v>0</v>
      </c>
      <c r="AG33" s="16" t="s">
        <v>5024</v>
      </c>
      <c r="AH33" s="16">
        <f t="shared" si="6"/>
        <v>-1</v>
      </c>
      <c r="AI33" s="16">
        <v>0</v>
      </c>
      <c r="AJ33" s="16">
        <v>-1</v>
      </c>
      <c r="AK33" s="16">
        <f t="shared" si="7"/>
        <v>-1</v>
      </c>
      <c r="AL33" s="16">
        <v>0</v>
      </c>
      <c r="AM33" s="16">
        <f t="shared" si="8"/>
        <v>0</v>
      </c>
      <c r="AN33" s="16">
        <f t="shared" si="9"/>
        <v>1</v>
      </c>
      <c r="AO33" s="16">
        <v>0</v>
      </c>
      <c r="AP33" s="16">
        <v>0</v>
      </c>
      <c r="AQ33" s="16">
        <v>0</v>
      </c>
      <c r="AR33" s="16" t="s">
        <v>5025</v>
      </c>
    </row>
    <row r="34" spans="1:44" s="20" customFormat="1" x14ac:dyDescent="0.2">
      <c r="A34" s="15" t="s">
        <v>1020</v>
      </c>
      <c r="B34" s="4" t="str">
        <f>VLOOKUP(A34, PaperMeta!A$1:O$750, 6,FALSE)</f>
        <v>Preparing for the Worst: Attention is Enhanced Prior to Any Upcoming Emotional or Neutral Stimulus</v>
      </c>
      <c r="C34" s="15">
        <f>VLOOKUP(A34, PaperMeta!A$1:O$750, 2,FALSE)</f>
        <v>1</v>
      </c>
      <c r="D34" s="16">
        <v>1</v>
      </c>
      <c r="E34" s="20" t="s">
        <v>5218</v>
      </c>
      <c r="F34" s="16">
        <f>VLOOKUP($A34, ResearchPaper!$A$1:$L$750,11,FALSE)</f>
        <v>1</v>
      </c>
      <c r="G34" s="16">
        <f>VLOOKUP($A34, ResearchPaper!$A$1:$L$750,11,FALSE)</f>
        <v>1</v>
      </c>
      <c r="H34" s="16">
        <v>3</v>
      </c>
      <c r="I34" s="16">
        <v>1</v>
      </c>
      <c r="J34" s="16">
        <v>3</v>
      </c>
      <c r="K34" s="16">
        <v>-1</v>
      </c>
      <c r="L34" s="16">
        <f t="shared" si="2"/>
        <v>0</v>
      </c>
      <c r="M34" s="16" t="s">
        <v>5024</v>
      </c>
      <c r="N34" s="16">
        <f t="shared" si="3"/>
        <v>-1</v>
      </c>
      <c r="O34" s="16">
        <v>1</v>
      </c>
      <c r="P34" s="16">
        <v>1</v>
      </c>
      <c r="Q34" s="16">
        <v>0</v>
      </c>
      <c r="R34" s="16" t="e" cm="1">
        <f t="array" aca="1" ref="R34" ca="1">IF(P34&gt;0,INDIRECT(ADDRESS(MOD(ROW(O34)-1,1500)+1,P34,1,1,"rand_B")),IF(ISBLANK(P34),-1,0))</f>
        <v>#VALUE!</v>
      </c>
      <c r="S34" s="16" cm="1">
        <f t="array" aca="1" ref="S34" ca="1">IF(AND(P34=0,O34&gt;0,Q34&gt;0),INDIRECT(ADDRESS(MOD(ROW(O34)-1,1500)+1,Q34,1,1,"rand_B")),IF(ISBLANK(Q34),-1,0))</f>
        <v>0</v>
      </c>
      <c r="T34" s="16">
        <f t="shared" si="0"/>
        <v>1</v>
      </c>
      <c r="U34" s="16">
        <v>1</v>
      </c>
      <c r="V34" s="16">
        <v>1</v>
      </c>
      <c r="W34" s="16" t="s">
        <v>5044</v>
      </c>
      <c r="X34" s="16">
        <f t="shared" si="11"/>
        <v>1</v>
      </c>
      <c r="Y34" s="16">
        <f t="shared" si="5"/>
        <v>0</v>
      </c>
      <c r="Z34" s="16"/>
      <c r="AA34" s="16"/>
      <c r="AB34" s="16" cm="1">
        <f t="array" aca="1" ref="AB34" ca="1">IF(Z34&gt;0,INDIRECT(ADDRESS(MOD(ROW(Y34)-1,1500)+1,Z34,1,1,"rand_C")),IF(ISBLANK(Z34),-1,0))</f>
        <v>-1</v>
      </c>
      <c r="AC34" s="16" cm="1">
        <f t="array" aca="1" ref="AC34" ca="1">IF(AND(Z34=0,Y34&gt;0, AA34&gt;0),INDIRECT(ADDRESS(MOD(ROW(Y34)-1,1500)+1,AA34,1,1,"rand_C")),IF(ISBLANK(AA34),-1,0))</f>
        <v>-1</v>
      </c>
      <c r="AD34" s="16">
        <f t="shared" si="1"/>
        <v>-1</v>
      </c>
      <c r="AE34" s="16"/>
      <c r="AF34" s="16"/>
      <c r="AG34" s="16"/>
      <c r="AH34" s="16">
        <f t="shared" si="6"/>
        <v>-1</v>
      </c>
      <c r="AI34" s="16">
        <v>-1</v>
      </c>
      <c r="AJ34" s="16">
        <v>-1</v>
      </c>
      <c r="AK34" s="16">
        <f t="shared" si="7"/>
        <v>-1</v>
      </c>
      <c r="AL34" s="16">
        <v>-1</v>
      </c>
      <c r="AM34" s="16">
        <f t="shared" si="8"/>
        <v>-1</v>
      </c>
      <c r="AN34" s="16">
        <f t="shared" si="9"/>
        <v>0</v>
      </c>
      <c r="AO34" s="16">
        <v>-1</v>
      </c>
      <c r="AP34" s="16">
        <v>0</v>
      </c>
      <c r="AQ34" s="16">
        <v>0</v>
      </c>
      <c r="AR34" s="16" t="s">
        <v>5025</v>
      </c>
    </row>
    <row r="35" spans="1:44" s="20" customFormat="1" x14ac:dyDescent="0.2">
      <c r="A35" s="15" t="s">
        <v>1020</v>
      </c>
      <c r="B35" s="4" t="str">
        <f>VLOOKUP(A35, PaperMeta!A$1:O$750, 6,FALSE)</f>
        <v>Preparing for the Worst: Attention is Enhanced Prior to Any Upcoming Emotional or Neutral Stimulus</v>
      </c>
      <c r="C35" s="15">
        <f>VLOOKUP(A35, PaperMeta!A$1:O$750, 2,FALSE)</f>
        <v>1</v>
      </c>
      <c r="D35" s="16">
        <v>1</v>
      </c>
      <c r="E35" s="20" t="s">
        <v>5219</v>
      </c>
      <c r="F35" s="16">
        <f>VLOOKUP($A35, ResearchPaper!$A$1:$L$750,11,FALSE)</f>
        <v>1</v>
      </c>
      <c r="G35" s="16">
        <f>VLOOKUP($A35, ResearchPaper!$A$1:$L$750,11,FALSE)</f>
        <v>1</v>
      </c>
      <c r="H35" s="16">
        <v>3</v>
      </c>
      <c r="I35" s="16">
        <v>1</v>
      </c>
      <c r="J35" s="16">
        <v>3</v>
      </c>
      <c r="K35" s="16">
        <v>-1</v>
      </c>
      <c r="L35" s="16">
        <f t="shared" si="2"/>
        <v>0</v>
      </c>
      <c r="M35" s="16" t="s">
        <v>5024</v>
      </c>
      <c r="N35" s="16">
        <f t="shared" si="3"/>
        <v>-1</v>
      </c>
      <c r="O35" s="16">
        <v>1</v>
      </c>
      <c r="P35" s="16">
        <v>0</v>
      </c>
      <c r="Q35" s="16">
        <v>1</v>
      </c>
      <c r="R35" s="16" cm="1">
        <f t="array" aca="1" ref="R35" ca="1">IF(P35&gt;0,INDIRECT(ADDRESS(MOD(ROW(O35)-1,1500)+1,P35,1,1,"rand_B")),IF(ISBLANK(P35),-1,0))</f>
        <v>0</v>
      </c>
      <c r="S35" s="16" t="e" cm="1">
        <f t="array" aca="1" ref="S35" ca="1">IF(AND(P35=0,O35&gt;0,Q35&gt;0),INDIRECT(ADDRESS(MOD(ROW(O35)-1,1500)+1,Q35,1,1,"rand_B")),IF(ISBLANK(Q35),-1,0))</f>
        <v>#VALUE!</v>
      </c>
      <c r="T35" s="16">
        <f t="shared" si="0"/>
        <v>0</v>
      </c>
      <c r="U35" s="16">
        <v>1</v>
      </c>
      <c r="V35" s="16">
        <v>0</v>
      </c>
      <c r="W35" s="16" t="s">
        <v>5024</v>
      </c>
      <c r="X35" s="16">
        <f t="shared" si="11"/>
        <v>-1</v>
      </c>
      <c r="Y35" s="16">
        <f t="shared" si="5"/>
        <v>0</v>
      </c>
      <c r="Z35" s="16"/>
      <c r="AA35" s="16"/>
      <c r="AB35" s="16" cm="1">
        <f t="array" aca="1" ref="AB35" ca="1">IF(Z35&gt;0,INDIRECT(ADDRESS(MOD(ROW(Y35)-1,1500)+1,Z35,1,1,"rand_C")),IF(ISBLANK(Z35),-1,0))</f>
        <v>-1</v>
      </c>
      <c r="AC35" s="16" cm="1">
        <f t="array" aca="1" ref="AC35" ca="1">IF(AND(Z35=0,Y35&gt;0, AA35&gt;0),INDIRECT(ADDRESS(MOD(ROW(Y35)-1,1500)+1,AA35,1,1,"rand_C")),IF(ISBLANK(AA35),-1,0))</f>
        <v>-1</v>
      </c>
      <c r="AD35" s="16">
        <f t="shared" si="1"/>
        <v>-1</v>
      </c>
      <c r="AE35" s="16"/>
      <c r="AF35" s="16"/>
      <c r="AG35" s="16"/>
      <c r="AH35" s="16">
        <f t="shared" si="6"/>
        <v>-1</v>
      </c>
      <c r="AI35" s="16">
        <v>-1</v>
      </c>
      <c r="AJ35" s="16">
        <v>-1</v>
      </c>
      <c r="AK35" s="16">
        <f t="shared" si="7"/>
        <v>-1</v>
      </c>
      <c r="AL35" s="16">
        <v>-1</v>
      </c>
      <c r="AM35" s="16">
        <f t="shared" si="8"/>
        <v>-1</v>
      </c>
      <c r="AN35" s="16">
        <f t="shared" si="9"/>
        <v>0</v>
      </c>
      <c r="AO35" s="16">
        <v>-1</v>
      </c>
      <c r="AP35" s="16">
        <v>0</v>
      </c>
      <c r="AQ35" s="16">
        <v>0</v>
      </c>
      <c r="AR35" s="16" t="s">
        <v>5025</v>
      </c>
    </row>
    <row r="36" spans="1:44" s="20" customFormat="1" x14ac:dyDescent="0.2">
      <c r="A36" s="15" t="s">
        <v>1020</v>
      </c>
      <c r="B36" s="4" t="str">
        <f>VLOOKUP(A36, PaperMeta!A$1:O$750, 6,FALSE)</f>
        <v>Preparing for the Worst: Attention is Enhanced Prior to Any Upcoming Emotional or Neutral Stimulus</v>
      </c>
      <c r="C36" s="15">
        <f>VLOOKUP(A36, PaperMeta!A$1:O$750, 2,FALSE)</f>
        <v>1</v>
      </c>
      <c r="D36" s="16">
        <v>1</v>
      </c>
      <c r="E36" s="16" t="s">
        <v>5220</v>
      </c>
      <c r="F36" s="16">
        <f>VLOOKUP($A36, ResearchPaper!$A$1:$L$750,11,FALSE)</f>
        <v>1</v>
      </c>
      <c r="G36" s="16">
        <f>VLOOKUP($A36, ResearchPaper!$A$1:$L$750,11,FALSE)</f>
        <v>1</v>
      </c>
      <c r="H36" s="16">
        <v>3</v>
      </c>
      <c r="I36" s="16">
        <v>1</v>
      </c>
      <c r="J36" s="16">
        <v>3</v>
      </c>
      <c r="K36" s="16">
        <v>-1</v>
      </c>
      <c r="L36" s="16">
        <f t="shared" si="2"/>
        <v>0</v>
      </c>
      <c r="M36" s="16" t="s">
        <v>5024</v>
      </c>
      <c r="N36" s="16">
        <f t="shared" si="3"/>
        <v>-1</v>
      </c>
      <c r="O36" s="16">
        <v>1</v>
      </c>
      <c r="P36" s="16">
        <v>1</v>
      </c>
      <c r="Q36" s="16">
        <v>0</v>
      </c>
      <c r="R36" s="16" t="e" cm="1">
        <f t="array" aca="1" ref="R36" ca="1">IF(P36&gt;0,INDIRECT(ADDRESS(MOD(ROW(O36)-1,1500)+1,P36,1,1,"rand_B")),IF(ISBLANK(P36),-1,0))</f>
        <v>#VALUE!</v>
      </c>
      <c r="S36" s="16" cm="1">
        <f t="array" aca="1" ref="S36" ca="1">IF(AND(P36=0,O36&gt;0,Q36&gt;0),INDIRECT(ADDRESS(MOD(ROW(O36)-1,1500)+1,Q36,1,1,"rand_B")),IF(ISBLANK(Q36),-1,0))</f>
        <v>0</v>
      </c>
      <c r="T36" s="16">
        <f t="shared" si="0"/>
        <v>1</v>
      </c>
      <c r="U36" s="16">
        <v>1</v>
      </c>
      <c r="V36" s="16">
        <v>1</v>
      </c>
      <c r="W36" s="16" t="s">
        <v>5023</v>
      </c>
      <c r="X36" s="16">
        <f t="shared" si="11"/>
        <v>1</v>
      </c>
      <c r="Y36" s="16">
        <f t="shared" si="5"/>
        <v>0</v>
      </c>
      <c r="Z36" s="16"/>
      <c r="AA36" s="16"/>
      <c r="AB36" s="16" cm="1">
        <f t="array" aca="1" ref="AB36" ca="1">IF(Z36&gt;0,INDIRECT(ADDRESS(MOD(ROW(Y36)-1,1500)+1,Z36,1,1,"rand_C")),IF(ISBLANK(Z36),-1,0))</f>
        <v>-1</v>
      </c>
      <c r="AC36" s="16" cm="1">
        <f t="array" aca="1" ref="AC36" ca="1">IF(AND(Z36=0,Y36&gt;0, AA36&gt;0),INDIRECT(ADDRESS(MOD(ROW(Y36)-1,1500)+1,AA36,1,1,"rand_C")),IF(ISBLANK(AA36),-1,0))</f>
        <v>-1</v>
      </c>
      <c r="AD36" s="16">
        <f t="shared" si="1"/>
        <v>-1</v>
      </c>
      <c r="AE36" s="16"/>
      <c r="AF36" s="16"/>
      <c r="AG36" s="16"/>
      <c r="AH36" s="16">
        <f t="shared" si="6"/>
        <v>-1</v>
      </c>
      <c r="AI36" s="16">
        <v>-1</v>
      </c>
      <c r="AJ36" s="16">
        <v>-1</v>
      </c>
      <c r="AK36" s="16">
        <f t="shared" si="7"/>
        <v>-1</v>
      </c>
      <c r="AL36" s="16">
        <v>-1</v>
      </c>
      <c r="AM36" s="16">
        <f t="shared" si="8"/>
        <v>-1</v>
      </c>
      <c r="AN36" s="16">
        <f t="shared" si="9"/>
        <v>0</v>
      </c>
      <c r="AO36" s="16">
        <v>-1</v>
      </c>
      <c r="AP36" s="16">
        <v>0</v>
      </c>
      <c r="AQ36" s="16">
        <v>0</v>
      </c>
      <c r="AR36" s="16" t="s">
        <v>5025</v>
      </c>
    </row>
    <row r="37" spans="1:44" x14ac:dyDescent="0.2">
      <c r="A37" s="15" t="s">
        <v>1020</v>
      </c>
      <c r="B37" s="4" t="str">
        <f>VLOOKUP(A37, PaperMeta!A$1:O$750, 6,FALSE)</f>
        <v>Preparing for the Worst: Attention is Enhanced Prior to Any Upcoming Emotional or Neutral Stimulus</v>
      </c>
      <c r="C37" s="15">
        <f>VLOOKUP(A37, PaperMeta!A$1:O$750, 2,FALSE)</f>
        <v>1</v>
      </c>
      <c r="D37" s="16">
        <v>1</v>
      </c>
      <c r="E37" s="20" t="s">
        <v>5218</v>
      </c>
      <c r="F37" s="16">
        <f>VLOOKUP($A37, ResearchPaper!$A$1:$L$750,11,FALSE)</f>
        <v>1</v>
      </c>
      <c r="G37" s="16">
        <f>VLOOKUP($A37, ResearchPaper!$A$1:$L$750,11,FALSE)</f>
        <v>1</v>
      </c>
      <c r="H37" s="16" t="s">
        <v>5213</v>
      </c>
      <c r="I37" s="16">
        <v>2</v>
      </c>
      <c r="J37" s="16">
        <v>3</v>
      </c>
      <c r="K37" s="16">
        <v>0</v>
      </c>
      <c r="L37" s="16">
        <f t="shared" si="2"/>
        <v>1</v>
      </c>
      <c r="M37" s="16" t="s">
        <v>5023</v>
      </c>
      <c r="N37" s="16">
        <f t="shared" si="3"/>
        <v>0</v>
      </c>
      <c r="O37" s="16">
        <v>1</v>
      </c>
      <c r="P37" s="16"/>
      <c r="Q37" s="16"/>
      <c r="R37" s="16" cm="1">
        <f t="array" aca="1" ref="R37" ca="1">IF(P37&gt;0,INDIRECT(ADDRESS(MOD(ROW(O37)-1,1500)+1,P37,1,1,"rand_B")),IF(ISBLANK(P37),-1,0))</f>
        <v>-1</v>
      </c>
      <c r="S37" s="16" cm="1">
        <f t="array" aca="1" ref="S37" ca="1">IF(AND(P37=0,O37&gt;0,Q37&gt;0),INDIRECT(ADDRESS(MOD(ROW(O37)-1,1500)+1,Q37,1,1,"rand_B")),IF(ISBLANK(Q37),-1,0))</f>
        <v>-1</v>
      </c>
      <c r="T37" s="16">
        <f t="shared" si="0"/>
        <v>-1</v>
      </c>
      <c r="U37" s="16"/>
      <c r="V37" s="16"/>
      <c r="W37" s="16"/>
      <c r="X37" s="16">
        <f t="shared" si="11"/>
        <v>-1</v>
      </c>
      <c r="Y37" s="16">
        <f t="shared" si="5"/>
        <v>1</v>
      </c>
      <c r="Z37" s="16">
        <v>0</v>
      </c>
      <c r="AA37" s="16">
        <v>1</v>
      </c>
      <c r="AB37" s="16" cm="1">
        <f t="array" aca="1" ref="AB37" ca="1">IF(Z37&gt;0,INDIRECT(ADDRESS(MOD(ROW(Y37)-1,1500)+1,Z37,1,1,"rand_C")),IF(ISBLANK(Z37),-1,0))</f>
        <v>0</v>
      </c>
      <c r="AC37" s="16" t="e" cm="1">
        <f t="array" aca="1" ref="AC37" ca="1">IF(AND(Z37=0,Y37&gt;0, AA37&gt;0),INDIRECT(ADDRESS(MOD(ROW(Y37)-1,1500)+1,AA37,1,1,"rand_C")),IF(ISBLANK(AA37),-1,0))</f>
        <v>#VALUE!</v>
      </c>
      <c r="AD37" s="16">
        <f t="shared" si="1"/>
        <v>0</v>
      </c>
      <c r="AE37" s="16">
        <v>1</v>
      </c>
      <c r="AF37" s="16">
        <v>0</v>
      </c>
      <c r="AG37" s="16" t="s">
        <v>5024</v>
      </c>
      <c r="AH37" s="16">
        <f t="shared" si="6"/>
        <v>-1</v>
      </c>
      <c r="AI37" s="16">
        <v>-1</v>
      </c>
      <c r="AJ37" s="16">
        <v>-1</v>
      </c>
      <c r="AK37" s="16">
        <f t="shared" si="7"/>
        <v>-1</v>
      </c>
      <c r="AL37" s="16">
        <v>-1</v>
      </c>
      <c r="AM37" s="16">
        <f t="shared" si="8"/>
        <v>-1</v>
      </c>
      <c r="AN37" s="16">
        <f t="shared" si="9"/>
        <v>1</v>
      </c>
      <c r="AO37" s="16">
        <v>0</v>
      </c>
      <c r="AP37" s="16">
        <v>0</v>
      </c>
      <c r="AQ37" s="16">
        <v>0</v>
      </c>
      <c r="AR37" s="16" t="s">
        <v>5025</v>
      </c>
    </row>
    <row r="38" spans="1:44" x14ac:dyDescent="0.2">
      <c r="A38" s="15" t="s">
        <v>1020</v>
      </c>
      <c r="B38" s="4" t="str">
        <f>VLOOKUP(A38, PaperMeta!A$1:O$750, 6,FALSE)</f>
        <v>Preparing for the Worst: Attention is Enhanced Prior to Any Upcoming Emotional or Neutral Stimulus</v>
      </c>
      <c r="C38" s="15">
        <f>VLOOKUP(A38, PaperMeta!A$1:O$750, 2,FALSE)</f>
        <v>1</v>
      </c>
      <c r="D38" s="16">
        <v>1</v>
      </c>
      <c r="E38" s="16" t="s">
        <v>5220</v>
      </c>
      <c r="F38" s="16">
        <f>VLOOKUP($A38, ResearchPaper!$A$1:$L$750,11,FALSE)</f>
        <v>1</v>
      </c>
      <c r="G38" s="16">
        <f>VLOOKUP($A38, ResearchPaper!$A$1:$L$750,11,FALSE)</f>
        <v>1</v>
      </c>
      <c r="H38" s="16" t="s">
        <v>5213</v>
      </c>
      <c r="I38" s="16">
        <v>2</v>
      </c>
      <c r="J38" s="16">
        <v>3</v>
      </c>
      <c r="K38" s="16">
        <v>0</v>
      </c>
      <c r="L38" s="16">
        <f t="shared" si="2"/>
        <v>1</v>
      </c>
      <c r="M38" s="16" t="s">
        <v>5023</v>
      </c>
      <c r="N38" s="16">
        <f t="shared" si="3"/>
        <v>0</v>
      </c>
      <c r="O38" s="16">
        <v>1</v>
      </c>
      <c r="P38" s="16"/>
      <c r="Q38" s="16"/>
      <c r="R38" s="16" cm="1">
        <f t="array" aca="1" ref="R38" ca="1">IF(P38&gt;0,INDIRECT(ADDRESS(MOD(ROW(O38)-1,1500)+1,P38,1,1,"rand_B")),IF(ISBLANK(P38),-1,0))</f>
        <v>-1</v>
      </c>
      <c r="S38" s="16" cm="1">
        <f t="array" aca="1" ref="S38" ca="1">IF(AND(P38=0,O38&gt;0,Q38&gt;0),INDIRECT(ADDRESS(MOD(ROW(O38)-1,1500)+1,Q38,1,1,"rand_B")),IF(ISBLANK(Q38),-1,0))</f>
        <v>-1</v>
      </c>
      <c r="T38" s="16">
        <f t="shared" si="0"/>
        <v>-1</v>
      </c>
      <c r="U38" s="16"/>
      <c r="V38" s="16"/>
      <c r="W38" s="16"/>
      <c r="X38" s="16">
        <f t="shared" si="11"/>
        <v>-1</v>
      </c>
      <c r="Y38" s="16">
        <f t="shared" si="5"/>
        <v>1</v>
      </c>
      <c r="Z38" s="16">
        <v>0</v>
      </c>
      <c r="AA38" s="16">
        <v>1</v>
      </c>
      <c r="AB38" s="16" cm="1">
        <f t="array" aca="1" ref="AB38" ca="1">IF(Z38&gt;0,INDIRECT(ADDRESS(MOD(ROW(Y38)-1,1500)+1,Z38,1,1,"rand_C")),IF(ISBLANK(Z38),-1,0))</f>
        <v>0</v>
      </c>
      <c r="AC38" s="16" t="e" cm="1">
        <f t="array" aca="1" ref="AC38" ca="1">IF(AND(Z38=0,Y38&gt;0, AA38&gt;0),INDIRECT(ADDRESS(MOD(ROW(Y38)-1,1500)+1,AA38,1,1,"rand_C")),IF(ISBLANK(AA38),-1,0))</f>
        <v>#VALUE!</v>
      </c>
      <c r="AD38" s="16">
        <f t="shared" si="1"/>
        <v>0</v>
      </c>
      <c r="AE38" s="16">
        <v>1</v>
      </c>
      <c r="AF38" s="16">
        <v>0</v>
      </c>
      <c r="AG38" s="16" t="s">
        <v>5024</v>
      </c>
      <c r="AH38" s="16">
        <f t="shared" si="6"/>
        <v>-1</v>
      </c>
      <c r="AI38" s="16">
        <v>-1</v>
      </c>
      <c r="AJ38" s="16">
        <v>-1</v>
      </c>
      <c r="AK38" s="16">
        <f t="shared" si="7"/>
        <v>-1</v>
      </c>
      <c r="AL38" s="16">
        <v>-1</v>
      </c>
      <c r="AM38" s="16">
        <f t="shared" si="8"/>
        <v>-1</v>
      </c>
      <c r="AN38" s="16">
        <f t="shared" si="9"/>
        <v>1</v>
      </c>
      <c r="AO38" s="16">
        <v>0</v>
      </c>
      <c r="AP38" s="16">
        <v>0</v>
      </c>
      <c r="AQ38" s="16">
        <v>0</v>
      </c>
      <c r="AR38" s="16" t="s">
        <v>5025</v>
      </c>
    </row>
    <row r="39" spans="1:44" s="20" customFormat="1" x14ac:dyDescent="0.2">
      <c r="A39" s="15" t="s">
        <v>1020</v>
      </c>
      <c r="B39" s="4" t="str">
        <f>VLOOKUP(A39, PaperMeta!A$1:O$750, 6,FALSE)</f>
        <v>Preparing for the Worst: Attention is Enhanced Prior to Any Upcoming Emotional or Neutral Stimulus</v>
      </c>
      <c r="C39" s="15">
        <f>VLOOKUP(A39, PaperMeta!A$1:O$750, 2,FALSE)</f>
        <v>1</v>
      </c>
      <c r="D39" s="16">
        <v>2</v>
      </c>
      <c r="E39" s="20" t="s">
        <v>5218</v>
      </c>
      <c r="F39" s="16">
        <f>VLOOKUP($A39, ResearchPaper!$A$1:$L$750,11,FALSE)</f>
        <v>1</v>
      </c>
      <c r="G39" s="16">
        <f>VLOOKUP($A39, ResearchPaper!$A$1:$L$750,11,FALSE)</f>
        <v>1</v>
      </c>
      <c r="H39" s="16">
        <v>3</v>
      </c>
      <c r="I39" s="16">
        <v>1</v>
      </c>
      <c r="J39" s="16">
        <v>3</v>
      </c>
      <c r="K39" s="16">
        <v>-1</v>
      </c>
      <c r="L39" s="16">
        <f t="shared" si="2"/>
        <v>0</v>
      </c>
      <c r="M39" s="16" t="s">
        <v>5024</v>
      </c>
      <c r="N39" s="16">
        <f t="shared" si="3"/>
        <v>-1</v>
      </c>
      <c r="O39" s="16">
        <v>1</v>
      </c>
      <c r="P39" s="16">
        <v>0</v>
      </c>
      <c r="Q39" s="16">
        <v>1</v>
      </c>
      <c r="R39" s="16" cm="1">
        <f t="array" aca="1" ref="R39" ca="1">IF(P39&gt;0,INDIRECT(ADDRESS(MOD(ROW(O39)-1,1500)+1,P39,1,1,"rand_B")),IF(ISBLANK(P39),-1,0))</f>
        <v>0</v>
      </c>
      <c r="S39" s="16" t="e" cm="1">
        <f t="array" aca="1" ref="S39" ca="1">IF(AND(P39=0,O39&gt;0,Q39&gt;0),INDIRECT(ADDRESS(MOD(ROW(O39)-1,1500)+1,Q39,1,1,"rand_B")),IF(ISBLANK(Q39),-1,0))</f>
        <v>#VALUE!</v>
      </c>
      <c r="T39" s="16">
        <f t="shared" si="0"/>
        <v>0</v>
      </c>
      <c r="U39" s="16">
        <v>1</v>
      </c>
      <c r="V39" s="16">
        <v>0</v>
      </c>
      <c r="W39" s="16" t="s">
        <v>5024</v>
      </c>
      <c r="X39" s="16">
        <f t="shared" si="11"/>
        <v>-1</v>
      </c>
      <c r="Y39" s="16">
        <f t="shared" si="5"/>
        <v>0</v>
      </c>
      <c r="Z39" s="16"/>
      <c r="AA39" s="16"/>
      <c r="AB39" s="16" cm="1">
        <f t="array" aca="1" ref="AB39" ca="1">IF(Z39&gt;0,INDIRECT(ADDRESS(MOD(ROW(Y39)-1,1500)+1,Z39,1,1,"rand_C")),IF(ISBLANK(Z39),-1,0))</f>
        <v>-1</v>
      </c>
      <c r="AC39" s="16" cm="1">
        <f t="array" aca="1" ref="AC39" ca="1">IF(AND(Z39=0,Y39&gt;0, AA39&gt;0),INDIRECT(ADDRESS(MOD(ROW(Y39)-1,1500)+1,AA39,1,1,"rand_C")),IF(ISBLANK(AA39),-1,0))</f>
        <v>-1</v>
      </c>
      <c r="AD39" s="16">
        <f t="shared" si="1"/>
        <v>-1</v>
      </c>
      <c r="AE39" s="16"/>
      <c r="AF39" s="16"/>
      <c r="AG39" s="16"/>
      <c r="AH39" s="16">
        <f t="shared" si="6"/>
        <v>-1</v>
      </c>
      <c r="AI39" s="16">
        <v>-1</v>
      </c>
      <c r="AJ39" s="16">
        <v>-1</v>
      </c>
      <c r="AK39" s="16">
        <f t="shared" si="7"/>
        <v>-1</v>
      </c>
      <c r="AL39" s="16">
        <v>-1</v>
      </c>
      <c r="AM39" s="16">
        <f t="shared" si="8"/>
        <v>-1</v>
      </c>
      <c r="AN39" s="16">
        <f t="shared" si="9"/>
        <v>0</v>
      </c>
      <c r="AO39" s="16">
        <v>-1</v>
      </c>
      <c r="AP39" s="16">
        <v>0</v>
      </c>
      <c r="AQ39" s="16">
        <v>0</v>
      </c>
      <c r="AR39" s="16" t="s">
        <v>5025</v>
      </c>
    </row>
    <row r="40" spans="1:44" s="20" customFormat="1" x14ac:dyDescent="0.2">
      <c r="A40" s="15" t="s">
        <v>1020</v>
      </c>
      <c r="B40" s="4" t="str">
        <f>VLOOKUP(A40, PaperMeta!A$1:O$750, 6,FALSE)</f>
        <v>Preparing for the Worst: Attention is Enhanced Prior to Any Upcoming Emotional or Neutral Stimulus</v>
      </c>
      <c r="C40" s="15">
        <f>VLOOKUP(A40, PaperMeta!A$1:O$750, 2,FALSE)</f>
        <v>1</v>
      </c>
      <c r="D40" s="16">
        <v>2</v>
      </c>
      <c r="E40" s="16" t="s">
        <v>5220</v>
      </c>
      <c r="F40" s="16">
        <f>VLOOKUP($A40, ResearchPaper!$A$1:$L$750,11,FALSE)</f>
        <v>1</v>
      </c>
      <c r="G40" s="16">
        <f>VLOOKUP($A40, ResearchPaper!$A$1:$L$750,11,FALSE)</f>
        <v>1</v>
      </c>
      <c r="H40" s="16">
        <v>3</v>
      </c>
      <c r="I40" s="16">
        <v>1</v>
      </c>
      <c r="J40" s="16">
        <v>3</v>
      </c>
      <c r="K40" s="16">
        <v>-1</v>
      </c>
      <c r="L40" s="16">
        <f t="shared" si="2"/>
        <v>0</v>
      </c>
      <c r="M40" s="16" t="s">
        <v>5024</v>
      </c>
      <c r="N40" s="16">
        <f t="shared" si="3"/>
        <v>-1</v>
      </c>
      <c r="O40" s="16">
        <v>1</v>
      </c>
      <c r="P40" s="16">
        <v>1</v>
      </c>
      <c r="Q40" s="16">
        <v>0</v>
      </c>
      <c r="R40" s="16" t="e" cm="1">
        <f t="array" aca="1" ref="R40" ca="1">IF(P40&gt;0,INDIRECT(ADDRESS(MOD(ROW(O40)-1,1500)+1,P40,1,1,"rand_B")),IF(ISBLANK(P40),-1,0))</f>
        <v>#VALUE!</v>
      </c>
      <c r="S40" s="16" cm="1">
        <f t="array" aca="1" ref="S40" ca="1">IF(AND(P40=0,O40&gt;0,Q40&gt;0),INDIRECT(ADDRESS(MOD(ROW(O40)-1,1500)+1,Q40,1,1,"rand_B")),IF(ISBLANK(Q40),-1,0))</f>
        <v>0</v>
      </c>
      <c r="T40" s="16">
        <f t="shared" si="0"/>
        <v>1</v>
      </c>
      <c r="U40" s="16">
        <v>1</v>
      </c>
      <c r="V40" s="16">
        <v>1</v>
      </c>
      <c r="W40" s="16" t="s">
        <v>5044</v>
      </c>
      <c r="X40" s="16">
        <f t="shared" si="11"/>
        <v>1</v>
      </c>
      <c r="Y40" s="16">
        <f t="shared" si="5"/>
        <v>0</v>
      </c>
      <c r="Z40" s="16"/>
      <c r="AA40" s="16"/>
      <c r="AB40" s="16" cm="1">
        <f t="array" aca="1" ref="AB40" ca="1">IF(Z40&gt;0,INDIRECT(ADDRESS(MOD(ROW(Y40)-1,1500)+1,Z40,1,1,"rand_C")),IF(ISBLANK(Z40),-1,0))</f>
        <v>-1</v>
      </c>
      <c r="AC40" s="16" cm="1">
        <f t="array" aca="1" ref="AC40" ca="1">IF(AND(Z40=0,Y40&gt;0, AA40&gt;0),INDIRECT(ADDRESS(MOD(ROW(Y40)-1,1500)+1,AA40,1,1,"rand_C")),IF(ISBLANK(AA40),-1,0))</f>
        <v>-1</v>
      </c>
      <c r="AD40" s="16">
        <f t="shared" si="1"/>
        <v>-1</v>
      </c>
      <c r="AE40" s="16"/>
      <c r="AF40" s="16"/>
      <c r="AG40" s="16"/>
      <c r="AH40" s="16">
        <f t="shared" si="6"/>
        <v>-1</v>
      </c>
      <c r="AI40" s="16">
        <v>-1</v>
      </c>
      <c r="AJ40" s="16">
        <v>-1</v>
      </c>
      <c r="AK40" s="16">
        <f t="shared" si="7"/>
        <v>-1</v>
      </c>
      <c r="AL40" s="16">
        <v>-1</v>
      </c>
      <c r="AM40" s="16">
        <f t="shared" si="8"/>
        <v>-1</v>
      </c>
      <c r="AN40" s="16">
        <f t="shared" si="9"/>
        <v>0</v>
      </c>
      <c r="AO40" s="16">
        <v>-1</v>
      </c>
      <c r="AP40" s="16">
        <v>0</v>
      </c>
      <c r="AQ40" s="16">
        <v>0</v>
      </c>
      <c r="AR40" s="16" t="s">
        <v>5025</v>
      </c>
    </row>
    <row r="41" spans="1:44" s="20" customFormat="1" x14ac:dyDescent="0.2">
      <c r="A41" s="15" t="s">
        <v>1020</v>
      </c>
      <c r="B41" s="4" t="str">
        <f>VLOOKUP(A41, PaperMeta!A$1:O$750, 6,FALSE)</f>
        <v>Preparing for the Worst: Attention is Enhanced Prior to Any Upcoming Emotional or Neutral Stimulus</v>
      </c>
      <c r="C41" s="15">
        <f>VLOOKUP(A41, PaperMeta!A$1:O$750, 2,FALSE)</f>
        <v>1</v>
      </c>
      <c r="D41" s="16">
        <v>3</v>
      </c>
      <c r="E41" s="20" t="s">
        <v>5218</v>
      </c>
      <c r="F41" s="16">
        <f>VLOOKUP($A41, ResearchPaper!$A$1:$L$750,11,FALSE)</f>
        <v>1</v>
      </c>
      <c r="G41" s="16">
        <f>VLOOKUP($A41, ResearchPaper!$A$1:$L$750,11,FALSE)</f>
        <v>1</v>
      </c>
      <c r="H41" s="16">
        <v>3</v>
      </c>
      <c r="I41" s="16">
        <v>1</v>
      </c>
      <c r="J41" s="16">
        <v>3</v>
      </c>
      <c r="K41" s="16">
        <v>-1</v>
      </c>
      <c r="L41" s="16">
        <f t="shared" si="2"/>
        <v>0</v>
      </c>
      <c r="M41" s="16" t="s">
        <v>5024</v>
      </c>
      <c r="N41" s="16">
        <f t="shared" si="3"/>
        <v>-1</v>
      </c>
      <c r="O41" s="16">
        <v>1</v>
      </c>
      <c r="P41" s="16">
        <v>1</v>
      </c>
      <c r="Q41" s="16">
        <v>0</v>
      </c>
      <c r="R41" s="16" t="e" cm="1">
        <f t="array" aca="1" ref="R41" ca="1">IF(P41&gt;0,INDIRECT(ADDRESS(MOD(ROW(O41)-1,1500)+1,P41,1,1,"rand_B")),IF(ISBLANK(P41),-1,0))</f>
        <v>#VALUE!</v>
      </c>
      <c r="S41" s="16" cm="1">
        <f t="array" aca="1" ref="S41" ca="1">IF(AND(P41=0,O41&gt;0,Q41&gt;0),INDIRECT(ADDRESS(MOD(ROW(O41)-1,1500)+1,Q41,1,1,"rand_B")),IF(ISBLANK(Q41),-1,0))</f>
        <v>0</v>
      </c>
      <c r="T41" s="16">
        <f t="shared" si="0"/>
        <v>1</v>
      </c>
      <c r="U41" s="16">
        <v>1</v>
      </c>
      <c r="V41" s="16">
        <v>1</v>
      </c>
      <c r="W41" s="16" t="s">
        <v>5044</v>
      </c>
      <c r="X41" s="16">
        <f t="shared" si="11"/>
        <v>1</v>
      </c>
      <c r="Y41" s="16">
        <f t="shared" si="5"/>
        <v>0</v>
      </c>
      <c r="Z41" s="16"/>
      <c r="AA41" s="16"/>
      <c r="AB41" s="16" cm="1">
        <f t="array" aca="1" ref="AB41" ca="1">IF(Z41&gt;0,INDIRECT(ADDRESS(MOD(ROW(Y41)-1,1500)+1,Z41,1,1,"rand_C")),IF(ISBLANK(Z41),-1,0))</f>
        <v>-1</v>
      </c>
      <c r="AC41" s="16" cm="1">
        <f t="array" aca="1" ref="AC41" ca="1">IF(AND(Z41=0,Y41&gt;0, AA41&gt;0),INDIRECT(ADDRESS(MOD(ROW(Y41)-1,1500)+1,AA41,1,1,"rand_C")),IF(ISBLANK(AA41),-1,0))</f>
        <v>-1</v>
      </c>
      <c r="AD41" s="16">
        <f t="shared" si="1"/>
        <v>-1</v>
      </c>
      <c r="AE41" s="16"/>
      <c r="AF41" s="16"/>
      <c r="AG41" s="16"/>
      <c r="AH41" s="16">
        <f t="shared" si="6"/>
        <v>-1</v>
      </c>
      <c r="AI41" s="16">
        <v>-1</v>
      </c>
      <c r="AJ41" s="16">
        <v>-1</v>
      </c>
      <c r="AK41" s="16">
        <f t="shared" si="7"/>
        <v>-1</v>
      </c>
      <c r="AL41" s="16">
        <v>-1</v>
      </c>
      <c r="AM41" s="16">
        <f t="shared" si="8"/>
        <v>-1</v>
      </c>
      <c r="AN41" s="16">
        <f t="shared" si="9"/>
        <v>0</v>
      </c>
      <c r="AO41" s="16">
        <v>-1</v>
      </c>
      <c r="AP41" s="16">
        <v>0</v>
      </c>
      <c r="AQ41" s="16">
        <v>0</v>
      </c>
      <c r="AR41" s="16" t="s">
        <v>5025</v>
      </c>
    </row>
    <row r="42" spans="1:44" s="20" customFormat="1" x14ac:dyDescent="0.2">
      <c r="A42" s="15" t="s">
        <v>1020</v>
      </c>
      <c r="B42" s="4" t="str">
        <f>VLOOKUP(A42, PaperMeta!A$1:O$750, 6,FALSE)</f>
        <v>Preparing for the Worst: Attention is Enhanced Prior to Any Upcoming Emotional or Neutral Stimulus</v>
      </c>
      <c r="C42" s="15">
        <f>VLOOKUP(A42, PaperMeta!A$1:O$750, 2,FALSE)</f>
        <v>1</v>
      </c>
      <c r="D42" s="16">
        <v>3</v>
      </c>
      <c r="E42" s="20" t="s">
        <v>5219</v>
      </c>
      <c r="F42" s="16">
        <f>VLOOKUP($A42, ResearchPaper!$A$1:$L$750,11,FALSE)</f>
        <v>1</v>
      </c>
      <c r="G42" s="16">
        <f>VLOOKUP($A42, ResearchPaper!$A$1:$L$750,11,FALSE)</f>
        <v>1</v>
      </c>
      <c r="H42" s="16">
        <v>3</v>
      </c>
      <c r="I42" s="16">
        <v>1</v>
      </c>
      <c r="J42" s="16">
        <v>3</v>
      </c>
      <c r="K42" s="16">
        <v>-1</v>
      </c>
      <c r="L42" s="16">
        <f t="shared" si="2"/>
        <v>0</v>
      </c>
      <c r="M42" s="16" t="s">
        <v>5024</v>
      </c>
      <c r="N42" s="16">
        <f t="shared" si="3"/>
        <v>-1</v>
      </c>
      <c r="O42" s="16">
        <v>1</v>
      </c>
      <c r="P42" s="16">
        <v>0</v>
      </c>
      <c r="Q42" s="16">
        <v>1</v>
      </c>
      <c r="R42" s="16" cm="1">
        <f t="array" aca="1" ref="R42" ca="1">IF(P42&gt;0,INDIRECT(ADDRESS(MOD(ROW(O42)-1,1500)+1,P42,1,1,"rand_B")),IF(ISBLANK(P42),-1,0))</f>
        <v>0</v>
      </c>
      <c r="S42" s="16" t="e" cm="1">
        <f t="array" aca="1" ref="S42" ca="1">IF(AND(P42=0,O42&gt;0,Q42&gt;0),INDIRECT(ADDRESS(MOD(ROW(O42)-1,1500)+1,Q42,1,1,"rand_B")),IF(ISBLANK(Q42),-1,0))</f>
        <v>#VALUE!</v>
      </c>
      <c r="T42" s="16">
        <f t="shared" si="0"/>
        <v>0</v>
      </c>
      <c r="U42" s="16">
        <v>1</v>
      </c>
      <c r="V42" s="16">
        <v>0</v>
      </c>
      <c r="W42" s="16" t="s">
        <v>5024</v>
      </c>
      <c r="X42" s="16">
        <f t="shared" si="11"/>
        <v>-1</v>
      </c>
      <c r="Y42" s="16">
        <f t="shared" si="5"/>
        <v>0</v>
      </c>
      <c r="Z42" s="16"/>
      <c r="AA42" s="16"/>
      <c r="AB42" s="16" cm="1">
        <f t="array" aca="1" ref="AB42" ca="1">IF(Z42&gt;0,INDIRECT(ADDRESS(MOD(ROW(Y42)-1,1500)+1,Z42,1,1,"rand_C")),IF(ISBLANK(Z42),-1,0))</f>
        <v>-1</v>
      </c>
      <c r="AC42" s="16" cm="1">
        <f t="array" aca="1" ref="AC42" ca="1">IF(AND(Z42=0,Y42&gt;0, AA42&gt;0),INDIRECT(ADDRESS(MOD(ROW(Y42)-1,1500)+1,AA42,1,1,"rand_C")),IF(ISBLANK(AA42),-1,0))</f>
        <v>-1</v>
      </c>
      <c r="AD42" s="16">
        <f t="shared" si="1"/>
        <v>-1</v>
      </c>
      <c r="AE42" s="16"/>
      <c r="AF42" s="16"/>
      <c r="AG42" s="16"/>
      <c r="AH42" s="16">
        <f t="shared" si="6"/>
        <v>-1</v>
      </c>
      <c r="AI42" s="16">
        <v>-1</v>
      </c>
      <c r="AJ42" s="16">
        <v>-1</v>
      </c>
      <c r="AK42" s="16">
        <f t="shared" si="7"/>
        <v>-1</v>
      </c>
      <c r="AL42" s="16">
        <v>-1</v>
      </c>
      <c r="AM42" s="16">
        <f t="shared" si="8"/>
        <v>-1</v>
      </c>
      <c r="AN42" s="16">
        <f t="shared" si="9"/>
        <v>0</v>
      </c>
      <c r="AO42" s="16">
        <v>-1</v>
      </c>
      <c r="AP42" s="16">
        <v>0</v>
      </c>
      <c r="AQ42" s="16">
        <v>0</v>
      </c>
      <c r="AR42" s="16" t="s">
        <v>5025</v>
      </c>
    </row>
    <row r="43" spans="1:44" s="20" customFormat="1" x14ac:dyDescent="0.2">
      <c r="A43" s="15" t="s">
        <v>1020</v>
      </c>
      <c r="B43" s="4" t="str">
        <f>VLOOKUP(A43, PaperMeta!A$1:O$750, 6,FALSE)</f>
        <v>Preparing for the Worst: Attention is Enhanced Prior to Any Upcoming Emotional or Neutral Stimulus</v>
      </c>
      <c r="C43" s="15">
        <f>VLOOKUP(A43, PaperMeta!A$1:O$750, 2,FALSE)</f>
        <v>1</v>
      </c>
      <c r="D43" s="16">
        <v>3</v>
      </c>
      <c r="E43" s="16" t="s">
        <v>5220</v>
      </c>
      <c r="F43" s="16">
        <f>VLOOKUP($A43, ResearchPaper!$A$1:$L$750,11,FALSE)</f>
        <v>1</v>
      </c>
      <c r="G43" s="16">
        <f>VLOOKUP($A43, ResearchPaper!$A$1:$L$750,11,FALSE)</f>
        <v>1</v>
      </c>
      <c r="H43" s="16">
        <v>3</v>
      </c>
      <c r="I43" s="16">
        <v>1</v>
      </c>
      <c r="J43" s="16">
        <v>3</v>
      </c>
      <c r="K43" s="16">
        <v>-1</v>
      </c>
      <c r="L43" s="16">
        <f t="shared" si="2"/>
        <v>0</v>
      </c>
      <c r="M43" s="16" t="s">
        <v>5024</v>
      </c>
      <c r="N43" s="16">
        <f t="shared" si="3"/>
        <v>-1</v>
      </c>
      <c r="O43" s="16">
        <v>1</v>
      </c>
      <c r="P43" s="16">
        <v>1</v>
      </c>
      <c r="Q43" s="16">
        <v>0</v>
      </c>
      <c r="R43" s="16" t="e" cm="1">
        <f t="array" aca="1" ref="R43" ca="1">IF(P43&gt;0,INDIRECT(ADDRESS(MOD(ROW(O43)-1,1500)+1,P43,1,1,"rand_B")),IF(ISBLANK(P43),-1,0))</f>
        <v>#VALUE!</v>
      </c>
      <c r="S43" s="16" cm="1">
        <f t="array" aca="1" ref="S43" ca="1">IF(AND(P43=0,O43&gt;0,Q43&gt;0),INDIRECT(ADDRESS(MOD(ROW(O43)-1,1500)+1,Q43,1,1,"rand_B")),IF(ISBLANK(Q43),-1,0))</f>
        <v>0</v>
      </c>
      <c r="T43" s="16">
        <f t="shared" si="0"/>
        <v>1</v>
      </c>
      <c r="U43" s="16">
        <v>1</v>
      </c>
      <c r="V43" s="16">
        <v>1</v>
      </c>
      <c r="W43" s="16" t="s">
        <v>5044</v>
      </c>
      <c r="X43" s="16">
        <f t="shared" si="11"/>
        <v>1</v>
      </c>
      <c r="Y43" s="16">
        <f t="shared" si="5"/>
        <v>0</v>
      </c>
      <c r="Z43" s="16"/>
      <c r="AA43" s="16"/>
      <c r="AB43" s="16" cm="1">
        <f t="array" aca="1" ref="AB43" ca="1">IF(Z43&gt;0,INDIRECT(ADDRESS(MOD(ROW(Y43)-1,1500)+1,Z43,1,1,"rand_C")),IF(ISBLANK(Z43),-1,0))</f>
        <v>-1</v>
      </c>
      <c r="AC43" s="16" cm="1">
        <f t="array" aca="1" ref="AC43" ca="1">IF(AND(Z43=0,Y43&gt;0, AA43&gt;0),INDIRECT(ADDRESS(MOD(ROW(Y43)-1,1500)+1,AA43,1,1,"rand_C")),IF(ISBLANK(AA43),-1,0))</f>
        <v>-1</v>
      </c>
      <c r="AD43" s="16">
        <f t="shared" si="1"/>
        <v>-1</v>
      </c>
      <c r="AE43" s="16"/>
      <c r="AF43" s="16"/>
      <c r="AG43" s="16"/>
      <c r="AH43" s="16">
        <f t="shared" si="6"/>
        <v>-1</v>
      </c>
      <c r="AI43" s="16">
        <v>-1</v>
      </c>
      <c r="AJ43" s="16">
        <v>-1</v>
      </c>
      <c r="AK43" s="16">
        <f t="shared" si="7"/>
        <v>-1</v>
      </c>
      <c r="AL43" s="16">
        <v>-1</v>
      </c>
      <c r="AM43" s="16">
        <f t="shared" si="8"/>
        <v>-1</v>
      </c>
      <c r="AN43" s="16">
        <f t="shared" si="9"/>
        <v>0</v>
      </c>
      <c r="AO43" s="16">
        <v>-1</v>
      </c>
      <c r="AP43" s="16">
        <v>0</v>
      </c>
      <c r="AQ43" s="16">
        <v>0</v>
      </c>
      <c r="AR43" s="16" t="s">
        <v>5025</v>
      </c>
    </row>
    <row r="44" spans="1:44" x14ac:dyDescent="0.2">
      <c r="A44" s="15" t="s">
        <v>1020</v>
      </c>
      <c r="B44" s="4" t="str">
        <f>VLOOKUP(A44, PaperMeta!A$1:O$750, 6,FALSE)</f>
        <v>Preparing for the Worst: Attention is Enhanced Prior to Any Upcoming Emotional or Neutral Stimulus</v>
      </c>
      <c r="C44" s="15">
        <f>VLOOKUP(A44, PaperMeta!A$1:O$750, 2,FALSE)</f>
        <v>1</v>
      </c>
      <c r="D44" s="16">
        <v>3</v>
      </c>
      <c r="E44" s="20" t="s">
        <v>5218</v>
      </c>
      <c r="F44" s="16">
        <f>VLOOKUP($A44, ResearchPaper!$A$1:$L$750,11,FALSE)</f>
        <v>1</v>
      </c>
      <c r="G44" s="16">
        <f>VLOOKUP($A44, ResearchPaper!$A$1:$L$750,11,FALSE)</f>
        <v>1</v>
      </c>
      <c r="H44" s="16" t="s">
        <v>5213</v>
      </c>
      <c r="I44" s="16">
        <v>2</v>
      </c>
      <c r="J44" s="16">
        <v>3</v>
      </c>
      <c r="K44" s="16">
        <v>0</v>
      </c>
      <c r="L44" s="16">
        <f t="shared" si="2"/>
        <v>1</v>
      </c>
      <c r="M44" s="16" t="s">
        <v>5023</v>
      </c>
      <c r="N44" s="16">
        <f t="shared" si="3"/>
        <v>0</v>
      </c>
      <c r="O44" s="16">
        <v>1</v>
      </c>
      <c r="P44" s="16"/>
      <c r="Q44" s="16"/>
      <c r="R44" s="16" cm="1">
        <f t="array" aca="1" ref="R44" ca="1">IF(P44&gt;0,INDIRECT(ADDRESS(MOD(ROW(O44)-1,1500)+1,P44,1,1,"rand_B")),IF(ISBLANK(P44),-1,0))</f>
        <v>-1</v>
      </c>
      <c r="S44" s="16" cm="1">
        <f t="array" aca="1" ref="S44" ca="1">IF(AND(P44=0,O44&gt;0,Q44&gt;0),INDIRECT(ADDRESS(MOD(ROW(O44)-1,1500)+1,Q44,1,1,"rand_B")),IF(ISBLANK(Q44),-1,0))</f>
        <v>-1</v>
      </c>
      <c r="T44" s="16">
        <f t="shared" si="0"/>
        <v>-1</v>
      </c>
      <c r="U44" s="16"/>
      <c r="V44" s="16"/>
      <c r="W44" s="16"/>
      <c r="X44" s="16">
        <f t="shared" si="11"/>
        <v>-1</v>
      </c>
      <c r="Y44" s="16">
        <f t="shared" si="5"/>
        <v>1</v>
      </c>
      <c r="Z44" s="16">
        <v>0</v>
      </c>
      <c r="AA44" s="16">
        <v>1</v>
      </c>
      <c r="AB44" s="16" cm="1">
        <f t="array" aca="1" ref="AB44" ca="1">IF(Z44&gt;0,INDIRECT(ADDRESS(MOD(ROW(Y44)-1,1500)+1,Z44,1,1,"rand_C")),IF(ISBLANK(Z44),-1,0))</f>
        <v>0</v>
      </c>
      <c r="AC44" s="16" t="e" cm="1">
        <f t="array" aca="1" ref="AC44" ca="1">IF(AND(Z44=0,Y44&gt;0, AA44&gt;0),INDIRECT(ADDRESS(MOD(ROW(Y44)-1,1500)+1,AA44,1,1,"rand_C")),IF(ISBLANK(AA44),-1,0))</f>
        <v>#VALUE!</v>
      </c>
      <c r="AD44" s="16">
        <f t="shared" si="1"/>
        <v>0</v>
      </c>
      <c r="AE44" s="16">
        <v>1</v>
      </c>
      <c r="AF44" s="16">
        <v>0</v>
      </c>
      <c r="AG44" s="16" t="s">
        <v>5024</v>
      </c>
      <c r="AH44" s="16">
        <f t="shared" si="6"/>
        <v>-1</v>
      </c>
      <c r="AI44" s="16">
        <v>-1</v>
      </c>
      <c r="AJ44" s="16">
        <v>-1</v>
      </c>
      <c r="AK44" s="16">
        <f t="shared" si="7"/>
        <v>-1</v>
      </c>
      <c r="AL44" s="16">
        <v>-1</v>
      </c>
      <c r="AM44" s="16">
        <f t="shared" si="8"/>
        <v>-1</v>
      </c>
      <c r="AN44" s="16">
        <f t="shared" si="9"/>
        <v>1</v>
      </c>
      <c r="AO44" s="16">
        <v>0</v>
      </c>
      <c r="AP44" s="16">
        <v>0</v>
      </c>
      <c r="AQ44" s="16">
        <v>0</v>
      </c>
      <c r="AR44" s="16" t="s">
        <v>5025</v>
      </c>
    </row>
    <row r="45" spans="1:44" x14ac:dyDescent="0.2">
      <c r="A45" s="15" t="s">
        <v>1020</v>
      </c>
      <c r="B45" s="4" t="str">
        <f>VLOOKUP(A45, PaperMeta!A$1:O$750, 6,FALSE)</f>
        <v>Preparing for the Worst: Attention is Enhanced Prior to Any Upcoming Emotional or Neutral Stimulus</v>
      </c>
      <c r="C45" s="15">
        <f>VLOOKUP(A45, PaperMeta!A$1:O$750, 2,FALSE)</f>
        <v>1</v>
      </c>
      <c r="D45" s="16">
        <v>3</v>
      </c>
      <c r="E45" s="16" t="s">
        <v>5220</v>
      </c>
      <c r="F45" s="16">
        <f>VLOOKUP($A45, ResearchPaper!$A$1:$L$750,11,FALSE)</f>
        <v>1</v>
      </c>
      <c r="G45" s="16">
        <f>VLOOKUP($A45, ResearchPaper!$A$1:$L$750,11,FALSE)</f>
        <v>1</v>
      </c>
      <c r="H45" s="16" t="s">
        <v>5213</v>
      </c>
      <c r="I45" s="16">
        <v>2</v>
      </c>
      <c r="J45" s="16">
        <v>3</v>
      </c>
      <c r="K45" s="16">
        <v>0</v>
      </c>
      <c r="L45" s="16">
        <f t="shared" si="2"/>
        <v>1</v>
      </c>
      <c r="M45" s="16" t="s">
        <v>5023</v>
      </c>
      <c r="N45" s="16">
        <f t="shared" si="3"/>
        <v>0</v>
      </c>
      <c r="O45" s="16">
        <v>1</v>
      </c>
      <c r="P45" s="16"/>
      <c r="Q45" s="16"/>
      <c r="R45" s="16" cm="1">
        <f t="array" aca="1" ref="R45" ca="1">IF(P45&gt;0,INDIRECT(ADDRESS(MOD(ROW(O45)-1,1500)+1,P45,1,1,"rand_B")),IF(ISBLANK(P45),-1,0))</f>
        <v>-1</v>
      </c>
      <c r="S45" s="16" cm="1">
        <f t="array" aca="1" ref="S45" ca="1">IF(AND(P45=0,O45&gt;0,Q45&gt;0),INDIRECT(ADDRESS(MOD(ROW(O45)-1,1500)+1,Q45,1,1,"rand_B")),IF(ISBLANK(Q45),-1,0))</f>
        <v>-1</v>
      </c>
      <c r="T45" s="16">
        <f t="shared" si="0"/>
        <v>-1</v>
      </c>
      <c r="U45" s="16"/>
      <c r="V45" s="16"/>
      <c r="W45" s="16"/>
      <c r="X45" s="16">
        <f t="shared" si="11"/>
        <v>-1</v>
      </c>
      <c r="Y45" s="16">
        <f t="shared" si="5"/>
        <v>1</v>
      </c>
      <c r="Z45" s="16">
        <v>0</v>
      </c>
      <c r="AA45" s="16">
        <v>1</v>
      </c>
      <c r="AB45" s="16" cm="1">
        <f t="array" aca="1" ref="AB45" ca="1">IF(Z45&gt;0,INDIRECT(ADDRESS(MOD(ROW(Y45)-1,1500)+1,Z45,1,1,"rand_C")),IF(ISBLANK(Z45),-1,0))</f>
        <v>0</v>
      </c>
      <c r="AC45" s="16" t="e" cm="1">
        <f t="array" aca="1" ref="AC45" ca="1">IF(AND(Z45=0,Y45&gt;0, AA45&gt;0),INDIRECT(ADDRESS(MOD(ROW(Y45)-1,1500)+1,AA45,1,1,"rand_C")),IF(ISBLANK(AA45),-1,0))</f>
        <v>#VALUE!</v>
      </c>
      <c r="AD45" s="16">
        <f t="shared" si="1"/>
        <v>0</v>
      </c>
      <c r="AE45" s="16">
        <v>1</v>
      </c>
      <c r="AF45" s="16">
        <v>0</v>
      </c>
      <c r="AG45" s="16" t="s">
        <v>5024</v>
      </c>
      <c r="AH45" s="16">
        <f t="shared" si="6"/>
        <v>-1</v>
      </c>
      <c r="AI45" s="16">
        <v>-1</v>
      </c>
      <c r="AJ45" s="16">
        <v>-1</v>
      </c>
      <c r="AK45" s="16">
        <f t="shared" si="7"/>
        <v>-1</v>
      </c>
      <c r="AL45" s="16">
        <v>-1</v>
      </c>
      <c r="AM45" s="16">
        <f t="shared" si="8"/>
        <v>-1</v>
      </c>
      <c r="AN45" s="16">
        <f t="shared" si="9"/>
        <v>1</v>
      </c>
      <c r="AO45" s="16">
        <v>0</v>
      </c>
      <c r="AP45" s="16">
        <v>0</v>
      </c>
      <c r="AQ45" s="16">
        <v>0</v>
      </c>
      <c r="AR45" s="16" t="s">
        <v>5025</v>
      </c>
    </row>
    <row r="46" spans="1:44" x14ac:dyDescent="0.2">
      <c r="A46" s="15" t="s">
        <v>5221</v>
      </c>
      <c r="B46" s="4" t="str">
        <f>VLOOKUP(A46, PaperMeta!A$1:O$750, 6,FALSE)</f>
        <v>Levels of Processing Affect Perceptual Features in Visual Associative Memory</v>
      </c>
      <c r="C46" s="15">
        <f>VLOOKUP(A46, PaperMeta!A$1:O$750, 2,FALSE)</f>
        <v>1</v>
      </c>
      <c r="D46" s="16">
        <v>1</v>
      </c>
      <c r="E46" s="20" t="s">
        <v>5166</v>
      </c>
      <c r="F46" s="16">
        <f>VLOOKUP($A46, ResearchPaper!$A$1:$L$750,11,FALSE)</f>
        <v>1</v>
      </c>
      <c r="G46" s="16">
        <f>VLOOKUP($A46, ResearchPaper!$A$1:$L$750,11,FALSE)</f>
        <v>1</v>
      </c>
      <c r="H46" s="16" t="s">
        <v>5210</v>
      </c>
      <c r="I46" s="16">
        <v>2</v>
      </c>
      <c r="J46" s="16">
        <v>2</v>
      </c>
      <c r="K46" s="16">
        <v>1</v>
      </c>
      <c r="L46" s="16">
        <f t="shared" si="2"/>
        <v>1</v>
      </c>
      <c r="M46" s="16" t="s">
        <v>5023</v>
      </c>
      <c r="N46" s="16">
        <f t="shared" si="3"/>
        <v>1</v>
      </c>
      <c r="O46" s="16"/>
      <c r="P46" s="16"/>
      <c r="Q46" s="16"/>
      <c r="R46" s="16" cm="1">
        <f t="array" aca="1" ref="R46" ca="1">IF(P46&gt;0,INDIRECT(ADDRESS(MOD(ROW(O46)-1,1500)+1,P46,1,1,"rand_B")),IF(ISBLANK(P46),-1,0))</f>
        <v>-1</v>
      </c>
      <c r="S46" s="16" cm="1">
        <f t="array" aca="1" ref="S46" ca="1">IF(AND(P46=0,O46&gt;0,Q46&gt;0),INDIRECT(ADDRESS(MOD(ROW(O46)-1,1500)+1,Q46,1,1,"rand_B")),IF(ISBLANK(Q46),-1,0))</f>
        <v>-1</v>
      </c>
      <c r="T46" s="16">
        <f t="shared" si="0"/>
        <v>-1</v>
      </c>
      <c r="U46" s="16"/>
      <c r="V46" s="16"/>
      <c r="W46" s="16"/>
      <c r="X46" s="16">
        <f t="shared" si="11"/>
        <v>-1</v>
      </c>
      <c r="Y46" s="16">
        <f t="shared" si="5"/>
        <v>1</v>
      </c>
      <c r="Z46" s="16">
        <v>0</v>
      </c>
      <c r="AA46" s="16">
        <v>1</v>
      </c>
      <c r="AB46" s="16" cm="1">
        <f t="array" aca="1" ref="AB46" ca="1">IF(Z46&gt;0,INDIRECT(ADDRESS(MOD(ROW(Y46)-1,1500)+1,Z46,1,1,"rand_C")),IF(ISBLANK(Z46),-1,0))</f>
        <v>0</v>
      </c>
      <c r="AC46" s="16" t="e" cm="1">
        <f t="array" aca="1" ref="AC46" ca="1">IF(AND(Z46=0,Y46&gt;0, AA46&gt;0),INDIRECT(ADDRESS(MOD(ROW(Y46)-1,1500)+1,AA46,1,1,"rand_C")),IF(ISBLANK(AA46),-1,0))</f>
        <v>#VALUE!</v>
      </c>
      <c r="AD46" s="16">
        <f t="shared" si="1"/>
        <v>0</v>
      </c>
      <c r="AE46" s="16">
        <v>1</v>
      </c>
      <c r="AF46" s="16">
        <v>0</v>
      </c>
      <c r="AG46" s="16" t="s">
        <v>5024</v>
      </c>
      <c r="AH46" s="16">
        <f t="shared" si="6"/>
        <v>-1</v>
      </c>
      <c r="AI46" s="16">
        <v>-1</v>
      </c>
      <c r="AJ46" s="16">
        <v>-1</v>
      </c>
      <c r="AK46" s="16">
        <f t="shared" si="7"/>
        <v>-1</v>
      </c>
      <c r="AL46" s="16">
        <v>-1</v>
      </c>
      <c r="AM46" s="16">
        <f t="shared" si="8"/>
        <v>-1</v>
      </c>
      <c r="AN46" s="16">
        <f t="shared" si="9"/>
        <v>0</v>
      </c>
      <c r="AO46" s="16">
        <v>-1</v>
      </c>
      <c r="AP46" s="16">
        <v>0</v>
      </c>
      <c r="AQ46" s="16">
        <v>0</v>
      </c>
      <c r="AR46" s="16" t="s">
        <v>5025</v>
      </c>
    </row>
    <row r="47" spans="1:44" x14ac:dyDescent="0.2">
      <c r="A47" s="15" t="s">
        <v>5221</v>
      </c>
      <c r="B47" s="4" t="str">
        <f>VLOOKUP(A47, PaperMeta!A$1:O$750, 6,FALSE)</f>
        <v>Levels of Processing Affect Perceptual Features in Visual Associative Memory</v>
      </c>
      <c r="C47" s="15">
        <f>VLOOKUP(A47, PaperMeta!A$1:O$750, 2,FALSE)</f>
        <v>1</v>
      </c>
      <c r="D47" s="16">
        <v>2</v>
      </c>
      <c r="E47" s="20" t="s">
        <v>5166</v>
      </c>
      <c r="F47" s="16">
        <f>VLOOKUP($A47, ResearchPaper!$A$1:$L$750,11,FALSE)</f>
        <v>1</v>
      </c>
      <c r="G47" s="16">
        <f>VLOOKUP($A47, ResearchPaper!$A$1:$L$750,11,FALSE)</f>
        <v>1</v>
      </c>
      <c r="H47" s="16" t="s">
        <v>5213</v>
      </c>
      <c r="I47" s="16">
        <v>2</v>
      </c>
      <c r="J47" s="16">
        <v>3</v>
      </c>
      <c r="K47" s="16">
        <v>1</v>
      </c>
      <c r="L47" s="16">
        <f t="shared" si="2"/>
        <v>1</v>
      </c>
      <c r="M47" s="16" t="s">
        <v>5023</v>
      </c>
      <c r="N47" s="16">
        <f t="shared" si="3"/>
        <v>1</v>
      </c>
      <c r="O47" s="16">
        <v>1</v>
      </c>
      <c r="P47" s="16">
        <v>1</v>
      </c>
      <c r="Q47" s="16">
        <v>0</v>
      </c>
      <c r="R47" s="16" t="e" cm="1">
        <f t="array" aca="1" ref="R47" ca="1">IF(P47&gt;0,INDIRECT(ADDRESS(MOD(ROW(O47)-1,1500)+1,P47,1,1,"rand_B")),IF(ISBLANK(P47),-1,0))</f>
        <v>#VALUE!</v>
      </c>
      <c r="S47" s="16" cm="1">
        <f t="array" aca="1" ref="S47" ca="1">IF(AND(P47=0,O47&gt;0,Q47&gt;0),INDIRECT(ADDRESS(MOD(ROW(O47)-1,1500)+1,Q47,1,1,"rand_B")),IF(ISBLANK(Q47),-1,0))</f>
        <v>0</v>
      </c>
      <c r="T47" s="16">
        <f t="shared" si="0"/>
        <v>1</v>
      </c>
      <c r="U47" s="16">
        <v>1</v>
      </c>
      <c r="V47" s="16">
        <v>1</v>
      </c>
      <c r="W47" s="16" t="s">
        <v>5023</v>
      </c>
      <c r="X47" s="16">
        <f t="shared" si="11"/>
        <v>1</v>
      </c>
      <c r="Y47" s="16">
        <f t="shared" si="5"/>
        <v>1</v>
      </c>
      <c r="Z47" s="16">
        <v>0</v>
      </c>
      <c r="AA47" s="16">
        <v>1</v>
      </c>
      <c r="AB47" s="16" cm="1">
        <f t="array" aca="1" ref="AB47" ca="1">IF(Z47&gt;0,INDIRECT(ADDRESS(MOD(ROW(Y47)-1,1500)+1,Z47,1,1,"rand_C")),IF(ISBLANK(Z47),-1,0))</f>
        <v>0</v>
      </c>
      <c r="AC47" s="16" t="e" cm="1">
        <f t="array" aca="1" ref="AC47" ca="1">IF(AND(Z47=0,Y47&gt;0, AA47&gt;0),INDIRECT(ADDRESS(MOD(ROW(Y47)-1,1500)+1,AA47,1,1,"rand_C")),IF(ISBLANK(AA47),-1,0))</f>
        <v>#VALUE!</v>
      </c>
      <c r="AD47" s="16">
        <f t="shared" si="1"/>
        <v>0</v>
      </c>
      <c r="AE47" s="16">
        <v>1</v>
      </c>
      <c r="AF47" s="16">
        <v>0</v>
      </c>
      <c r="AG47" s="16" t="s">
        <v>5024</v>
      </c>
      <c r="AH47" s="16">
        <f t="shared" si="6"/>
        <v>-1</v>
      </c>
      <c r="AI47" s="16">
        <v>-1</v>
      </c>
      <c r="AJ47" s="16">
        <v>-1</v>
      </c>
      <c r="AK47" s="16">
        <f t="shared" si="7"/>
        <v>-1</v>
      </c>
      <c r="AL47" s="16">
        <v>-1</v>
      </c>
      <c r="AM47" s="16">
        <f t="shared" si="8"/>
        <v>-1</v>
      </c>
      <c r="AN47" s="16">
        <f t="shared" si="9"/>
        <v>1</v>
      </c>
      <c r="AO47" s="16">
        <v>0</v>
      </c>
      <c r="AP47" s="16">
        <v>0</v>
      </c>
      <c r="AQ47" s="16">
        <v>0</v>
      </c>
      <c r="AR47" s="16" t="s">
        <v>5025</v>
      </c>
    </row>
    <row r="48" spans="1:44" x14ac:dyDescent="0.2">
      <c r="A48" s="15" t="s">
        <v>1172</v>
      </c>
      <c r="B48" s="4" t="str">
        <f>VLOOKUP(A48, PaperMeta!A$1:O$750, 6,FALSE)</f>
        <v>Not so motivated after all? Three replication attempts and a theoretical challenge to a morally motivated belief in free will.</v>
      </c>
      <c r="C48" s="15">
        <f>VLOOKUP(A48, PaperMeta!A$1:O$750, 2,FALSE)</f>
        <v>1</v>
      </c>
      <c r="D48" s="16">
        <v>1</v>
      </c>
      <c r="E48" s="20" t="s">
        <v>5222</v>
      </c>
      <c r="F48" s="16">
        <f>VLOOKUP($A48, ResearchPaper!$A$1:$L$750,11,FALSE)</f>
        <v>1</v>
      </c>
      <c r="G48" s="16">
        <f>VLOOKUP($A48, ResearchPaper!$A$1:$L$750,11,FALSE)</f>
        <v>1</v>
      </c>
      <c r="H48" s="16" t="s">
        <v>5210</v>
      </c>
      <c r="I48" s="16">
        <v>2</v>
      </c>
      <c r="J48" s="16">
        <v>2</v>
      </c>
      <c r="K48" s="16">
        <v>1</v>
      </c>
      <c r="L48" s="16">
        <f t="shared" si="2"/>
        <v>1</v>
      </c>
      <c r="M48" s="16" t="s">
        <v>5023</v>
      </c>
      <c r="N48" s="16">
        <f t="shared" si="3"/>
        <v>1</v>
      </c>
      <c r="O48" s="16"/>
      <c r="P48" s="16"/>
      <c r="Q48" s="16"/>
      <c r="R48" s="16" cm="1">
        <f t="array" aca="1" ref="R48" ca="1">IF(P48&gt;0,INDIRECT(ADDRESS(MOD(ROW(O48)-1,1500)+1,P48,1,1,"rand_B")),IF(ISBLANK(P48),-1,0))</f>
        <v>-1</v>
      </c>
      <c r="S48" s="16" cm="1">
        <f t="array" aca="1" ref="S48" ca="1">IF(AND(P48=0,O48&gt;0,Q48&gt;0),INDIRECT(ADDRESS(MOD(ROW(O48)-1,1500)+1,Q48,1,1,"rand_B")),IF(ISBLANK(Q48),-1,0))</f>
        <v>-1</v>
      </c>
      <c r="T48" s="16">
        <f t="shared" si="0"/>
        <v>-1</v>
      </c>
      <c r="U48" s="16"/>
      <c r="V48" s="16"/>
      <c r="W48" s="16"/>
      <c r="X48" s="16">
        <f t="shared" si="11"/>
        <v>-1</v>
      </c>
      <c r="Y48" s="16">
        <f t="shared" si="5"/>
        <v>1</v>
      </c>
      <c r="Z48" s="16">
        <v>0</v>
      </c>
      <c r="AA48" s="16">
        <v>1</v>
      </c>
      <c r="AB48" s="16" cm="1">
        <f t="array" aca="1" ref="AB48" ca="1">IF(Z48&gt;0,INDIRECT(ADDRESS(MOD(ROW(Y48)-1,1500)+1,Z48,1,1,"rand_C")),IF(ISBLANK(Z48),-1,0))</f>
        <v>0</v>
      </c>
      <c r="AC48" s="16" t="e" cm="1">
        <f t="array" aca="1" ref="AC48" ca="1">IF(AND(Z48=0,Y48&gt;0, AA48&gt;0),INDIRECT(ADDRESS(MOD(ROW(Y48)-1,1500)+1,AA48,1,1,"rand_C")),IF(ISBLANK(AA48),-1,0))</f>
        <v>#VALUE!</v>
      </c>
      <c r="AD48" s="16">
        <f t="shared" si="1"/>
        <v>0</v>
      </c>
      <c r="AE48" s="16">
        <v>1</v>
      </c>
      <c r="AF48" s="16">
        <v>0</v>
      </c>
      <c r="AG48" s="16" t="s">
        <v>5024</v>
      </c>
      <c r="AH48" s="16">
        <f t="shared" si="6"/>
        <v>-1</v>
      </c>
      <c r="AI48" s="16">
        <v>-1</v>
      </c>
      <c r="AJ48" s="16">
        <v>-1</v>
      </c>
      <c r="AK48" s="16">
        <f t="shared" si="7"/>
        <v>-1</v>
      </c>
      <c r="AL48" s="16">
        <v>-1</v>
      </c>
      <c r="AM48" s="16">
        <f t="shared" si="8"/>
        <v>-1</v>
      </c>
      <c r="AN48" s="16">
        <f t="shared" si="9"/>
        <v>0</v>
      </c>
      <c r="AO48" s="16">
        <v>-1</v>
      </c>
      <c r="AP48" s="16">
        <v>1</v>
      </c>
      <c r="AQ48" s="16">
        <v>0</v>
      </c>
      <c r="AR48" s="16" t="s">
        <v>5025</v>
      </c>
    </row>
    <row r="49" spans="1:44" x14ac:dyDescent="0.2">
      <c r="A49" s="15" t="s">
        <v>1172</v>
      </c>
      <c r="B49" s="4" t="str">
        <f>VLOOKUP(A49, PaperMeta!A$1:O$750, 6,FALSE)</f>
        <v>Not so motivated after all? Three replication attempts and a theoretical challenge to a morally motivated belief in free will.</v>
      </c>
      <c r="C49" s="15">
        <f>VLOOKUP(A49, PaperMeta!A$1:O$750, 2,FALSE)</f>
        <v>1</v>
      </c>
      <c r="D49" s="16">
        <v>3</v>
      </c>
      <c r="E49" s="20" t="s">
        <v>5222</v>
      </c>
      <c r="F49" s="16">
        <f>VLOOKUP($A49, ResearchPaper!$A$1:$L$750,11,FALSE)</f>
        <v>1</v>
      </c>
      <c r="G49" s="16">
        <f>VLOOKUP($A49, ResearchPaper!$A$1:$L$750,11,FALSE)</f>
        <v>1</v>
      </c>
      <c r="H49" s="16">
        <v>4</v>
      </c>
      <c r="I49" s="16">
        <v>1</v>
      </c>
      <c r="J49" s="16">
        <v>4</v>
      </c>
      <c r="K49" s="16">
        <v>-1</v>
      </c>
      <c r="L49" s="16">
        <f t="shared" si="2"/>
        <v>0</v>
      </c>
      <c r="M49" s="16" t="s">
        <v>5024</v>
      </c>
      <c r="N49" s="16">
        <f t="shared" si="3"/>
        <v>-1</v>
      </c>
      <c r="O49" s="16">
        <v>1</v>
      </c>
      <c r="P49" s="16">
        <v>1</v>
      </c>
      <c r="Q49" s="16">
        <v>0</v>
      </c>
      <c r="R49" s="16" t="e" cm="1">
        <f t="array" aca="1" ref="R49" ca="1">IF(P49&gt;0,INDIRECT(ADDRESS(MOD(ROW(O49)-1,1500)+1,P49,1,1,"rand_B")),IF(ISBLANK(P49),-1,0))</f>
        <v>#VALUE!</v>
      </c>
      <c r="S49" s="16" cm="1">
        <f t="array" aca="1" ref="S49" ca="1">IF(AND(P49=0,O49&gt;0,Q49&gt;0),INDIRECT(ADDRESS(MOD(ROW(O49)-1,1500)+1,Q49,1,1,"rand_B")),IF(ISBLANK(Q49),-1,0))</f>
        <v>0</v>
      </c>
      <c r="T49" s="16">
        <f t="shared" si="0"/>
        <v>1</v>
      </c>
      <c r="U49" s="16">
        <v>1</v>
      </c>
      <c r="V49" s="16">
        <v>1</v>
      </c>
      <c r="W49" s="16" t="s">
        <v>5023</v>
      </c>
      <c r="X49" s="16">
        <f t="shared" si="11"/>
        <v>1</v>
      </c>
      <c r="Y49" s="16">
        <f t="shared" si="5"/>
        <v>0</v>
      </c>
      <c r="Z49" s="16"/>
      <c r="AA49" s="16"/>
      <c r="AB49" s="16" cm="1">
        <f t="array" aca="1" ref="AB49" ca="1">IF(Z49&gt;0,INDIRECT(ADDRESS(MOD(ROW(Y49)-1,1500)+1,Z49,1,1,"rand_C")),IF(ISBLANK(Z49),-1,0))</f>
        <v>-1</v>
      </c>
      <c r="AC49" s="16" cm="1">
        <f t="array" aca="1" ref="AC49" ca="1">IF(AND(Z49=0,Y49&gt;0, AA49&gt;0),INDIRECT(ADDRESS(MOD(ROW(Y49)-1,1500)+1,AA49,1,1,"rand_C")),IF(ISBLANK(AA49),-1,0))</f>
        <v>-1</v>
      </c>
      <c r="AD49" s="16">
        <f t="shared" si="1"/>
        <v>-1</v>
      </c>
      <c r="AE49" s="16"/>
      <c r="AF49" s="16"/>
      <c r="AG49" s="16"/>
      <c r="AH49" s="16">
        <f t="shared" si="6"/>
        <v>-1</v>
      </c>
      <c r="AI49" s="16">
        <v>-1</v>
      </c>
      <c r="AJ49" s="16">
        <v>-1</v>
      </c>
      <c r="AK49" s="16">
        <f t="shared" si="7"/>
        <v>-1</v>
      </c>
      <c r="AL49" s="16">
        <v>-1</v>
      </c>
      <c r="AM49" s="16">
        <f t="shared" si="8"/>
        <v>-1</v>
      </c>
      <c r="AN49" s="16">
        <f t="shared" si="9"/>
        <v>0</v>
      </c>
      <c r="AO49" s="16">
        <v>-1</v>
      </c>
      <c r="AP49" s="16">
        <v>1</v>
      </c>
      <c r="AQ49" s="16">
        <v>0</v>
      </c>
      <c r="AR49" s="16" t="s">
        <v>5025</v>
      </c>
    </row>
    <row r="50" spans="1:44" x14ac:dyDescent="0.2">
      <c r="A50" s="15"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t="s">
        <v>5223</v>
      </c>
      <c r="E50" s="20" t="s">
        <v>5167</v>
      </c>
      <c r="F50" s="16">
        <f>VLOOKUP($A50, ResearchPaper!$A$1:$L$750,11,FALSE)</f>
        <v>1</v>
      </c>
      <c r="G50" s="16">
        <f>VLOOKUP($A50, ResearchPaper!$A$1:$L$750,11,FALSE)</f>
        <v>1</v>
      </c>
      <c r="H50" s="16" t="s">
        <v>5210</v>
      </c>
      <c r="I50" s="16">
        <v>2</v>
      </c>
      <c r="J50" s="16">
        <v>2</v>
      </c>
      <c r="K50" s="16">
        <v>1</v>
      </c>
      <c r="L50" s="16">
        <f t="shared" si="2"/>
        <v>1</v>
      </c>
      <c r="M50" s="16" t="s">
        <v>5023</v>
      </c>
      <c r="N50" s="16">
        <f t="shared" si="3"/>
        <v>1</v>
      </c>
      <c r="O50" s="16"/>
      <c r="P50" s="16"/>
      <c r="Q50" s="16"/>
      <c r="R50" s="16" cm="1">
        <f t="array" aca="1" ref="R50" ca="1">IF(P50&gt;0,INDIRECT(ADDRESS(MOD(ROW(O50)-1,1500)+1,P50,1,1,"rand_B")),IF(ISBLANK(P50),-1,0))</f>
        <v>-1</v>
      </c>
      <c r="S50" s="16" cm="1">
        <f t="array" aca="1" ref="S50" ca="1">IF(AND(P50=0,O50&gt;0,Q50&gt;0),INDIRECT(ADDRESS(MOD(ROW(O50)-1,1500)+1,Q50,1,1,"rand_B")),IF(ISBLANK(Q50),-1,0))</f>
        <v>-1</v>
      </c>
      <c r="T50" s="16">
        <f t="shared" si="0"/>
        <v>-1</v>
      </c>
      <c r="U50" s="16"/>
      <c r="V50" s="16"/>
      <c r="W50" s="16"/>
      <c r="X50" s="16">
        <f t="shared" si="11"/>
        <v>-1</v>
      </c>
      <c r="Y50" s="16">
        <f t="shared" si="5"/>
        <v>1</v>
      </c>
      <c r="Z50" s="16">
        <v>0</v>
      </c>
      <c r="AA50" s="16">
        <v>1</v>
      </c>
      <c r="AB50" s="16" cm="1">
        <f t="array" aca="1" ref="AB50" ca="1">IF(Z50&gt;0,INDIRECT(ADDRESS(MOD(ROW(Y50)-1,1500)+1,Z50,1,1,"rand_C")),IF(ISBLANK(Z50),-1,0))</f>
        <v>0</v>
      </c>
      <c r="AC50" s="16" t="e" cm="1">
        <f t="array" aca="1" ref="AC50" ca="1">IF(AND(Z50=0,Y50&gt;0, AA50&gt;0),INDIRECT(ADDRESS(MOD(ROW(Y50)-1,1500)+1,AA50,1,1,"rand_C")),IF(ISBLANK(AA50),-1,0))</f>
        <v>#VALUE!</v>
      </c>
      <c r="AD50" s="16">
        <f t="shared" si="1"/>
        <v>0</v>
      </c>
      <c r="AE50" s="16">
        <v>1</v>
      </c>
      <c r="AF50" s="16">
        <v>0</v>
      </c>
      <c r="AG50" s="16" t="s">
        <v>5024</v>
      </c>
      <c r="AH50" s="16">
        <f t="shared" si="6"/>
        <v>-1</v>
      </c>
      <c r="AI50" s="16">
        <v>-1</v>
      </c>
      <c r="AJ50" s="16">
        <v>-1</v>
      </c>
      <c r="AK50" s="16">
        <f t="shared" si="7"/>
        <v>-1</v>
      </c>
      <c r="AL50" s="16">
        <v>-1</v>
      </c>
      <c r="AM50" s="16">
        <f t="shared" si="8"/>
        <v>-1</v>
      </c>
      <c r="AN50" s="16">
        <f t="shared" si="9"/>
        <v>0</v>
      </c>
      <c r="AO50" s="16">
        <v>-1</v>
      </c>
      <c r="AP50" s="16">
        <v>0</v>
      </c>
      <c r="AQ50" s="16">
        <v>0</v>
      </c>
      <c r="AR50" s="16" t="s">
        <v>5020</v>
      </c>
    </row>
    <row r="51" spans="1:44" x14ac:dyDescent="0.2">
      <c r="A51" s="15"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t="s">
        <v>5224</v>
      </c>
      <c r="E51" s="20" t="s">
        <v>5167</v>
      </c>
      <c r="F51" s="16">
        <f>VLOOKUP($A51, ResearchPaper!$A$1:$L$750,11,FALSE)</f>
        <v>1</v>
      </c>
      <c r="G51" s="16">
        <f>VLOOKUP($A51, ResearchPaper!$A$1:$L$750,11,FALSE)</f>
        <v>1</v>
      </c>
      <c r="H51" s="16" t="s">
        <v>5210</v>
      </c>
      <c r="I51" s="16">
        <v>2</v>
      </c>
      <c r="J51" s="16">
        <v>2</v>
      </c>
      <c r="K51" s="16">
        <v>1</v>
      </c>
      <c r="L51" s="16">
        <f t="shared" si="2"/>
        <v>1</v>
      </c>
      <c r="M51" s="16" t="s">
        <v>5023</v>
      </c>
      <c r="N51" s="16">
        <f t="shared" si="3"/>
        <v>1</v>
      </c>
      <c r="O51" s="16"/>
      <c r="P51" s="16"/>
      <c r="Q51" s="16"/>
      <c r="R51" s="16" cm="1">
        <f t="array" aca="1" ref="R51" ca="1">IF(P51&gt;0,INDIRECT(ADDRESS(MOD(ROW(O51)-1,1500)+1,P51,1,1,"rand_B")),IF(ISBLANK(P51),-1,0))</f>
        <v>-1</v>
      </c>
      <c r="S51" s="16" cm="1">
        <f t="array" aca="1" ref="S51" ca="1">IF(AND(P51=0,O51&gt;0,Q51&gt;0),INDIRECT(ADDRESS(MOD(ROW(O51)-1,1500)+1,Q51,1,1,"rand_B")),IF(ISBLANK(Q51),-1,0))</f>
        <v>-1</v>
      </c>
      <c r="T51" s="16">
        <f t="shared" si="0"/>
        <v>-1</v>
      </c>
      <c r="U51" s="16"/>
      <c r="V51" s="16"/>
      <c r="W51" s="16"/>
      <c r="X51" s="16">
        <f t="shared" si="11"/>
        <v>-1</v>
      </c>
      <c r="Y51" s="16">
        <f t="shared" si="5"/>
        <v>1</v>
      </c>
      <c r="Z51" s="16">
        <v>0</v>
      </c>
      <c r="AA51" s="16">
        <v>1</v>
      </c>
      <c r="AB51" s="16" cm="1">
        <f t="array" aca="1" ref="AB51" ca="1">IF(Z51&gt;0,INDIRECT(ADDRESS(MOD(ROW(Y51)-1,1500)+1,Z51,1,1,"rand_C")),IF(ISBLANK(Z51),-1,0))</f>
        <v>0</v>
      </c>
      <c r="AC51" s="16" t="e" cm="1">
        <f t="array" aca="1" ref="AC51" ca="1">IF(AND(Z51=0,Y51&gt;0, AA51&gt;0),INDIRECT(ADDRESS(MOD(ROW(Y51)-1,1500)+1,AA51,1,1,"rand_C")),IF(ISBLANK(AA51),-1,0))</f>
        <v>#VALUE!</v>
      </c>
      <c r="AD51" s="16">
        <f t="shared" si="1"/>
        <v>0</v>
      </c>
      <c r="AE51" s="16">
        <v>1</v>
      </c>
      <c r="AF51" s="16">
        <v>0</v>
      </c>
      <c r="AG51" s="16" t="s">
        <v>5024</v>
      </c>
      <c r="AH51" s="16">
        <f t="shared" si="6"/>
        <v>-1</v>
      </c>
      <c r="AI51" s="16">
        <v>-1</v>
      </c>
      <c r="AJ51" s="16">
        <v>-1</v>
      </c>
      <c r="AK51" s="16">
        <f t="shared" si="7"/>
        <v>-1</v>
      </c>
      <c r="AL51" s="16">
        <v>-1</v>
      </c>
      <c r="AM51" s="16">
        <f t="shared" si="8"/>
        <v>-1</v>
      </c>
      <c r="AN51" s="16">
        <f t="shared" si="9"/>
        <v>0</v>
      </c>
      <c r="AO51" s="16">
        <v>-1</v>
      </c>
      <c r="AP51" s="16">
        <v>0</v>
      </c>
      <c r="AQ51" s="16">
        <v>0</v>
      </c>
      <c r="AR51" s="16" t="s">
        <v>5020</v>
      </c>
    </row>
    <row r="52" spans="1:44" x14ac:dyDescent="0.2">
      <c r="A52" s="15"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v>2</v>
      </c>
      <c r="E52" s="20" t="s">
        <v>5167</v>
      </c>
      <c r="F52" s="16">
        <f>VLOOKUP($A52, ResearchPaper!$A$1:$L$750,11,FALSE)</f>
        <v>1</v>
      </c>
      <c r="G52" s="16">
        <f>VLOOKUP($A52, ResearchPaper!$A$1:$L$750,11,FALSE)</f>
        <v>1</v>
      </c>
      <c r="H52" s="16" t="s">
        <v>5210</v>
      </c>
      <c r="I52" s="16">
        <v>2</v>
      </c>
      <c r="J52" s="16">
        <v>2</v>
      </c>
      <c r="K52" s="16">
        <v>1</v>
      </c>
      <c r="L52" s="16">
        <f t="shared" si="2"/>
        <v>1</v>
      </c>
      <c r="M52" s="16" t="s">
        <v>5023</v>
      </c>
      <c r="N52" s="16">
        <f t="shared" si="3"/>
        <v>1</v>
      </c>
      <c r="O52" s="16"/>
      <c r="P52" s="16"/>
      <c r="Q52" s="16"/>
      <c r="R52" s="16" cm="1">
        <f t="array" aca="1" ref="R52" ca="1">IF(P52&gt;0,INDIRECT(ADDRESS(MOD(ROW(O52)-1,1500)+1,P52,1,1,"rand_B")),IF(ISBLANK(P52),-1,0))</f>
        <v>-1</v>
      </c>
      <c r="S52" s="16" cm="1">
        <f t="array" aca="1" ref="S52" ca="1">IF(AND(P52=0,O52&gt;0,Q52&gt;0),INDIRECT(ADDRESS(MOD(ROW(O52)-1,1500)+1,Q52,1,1,"rand_B")),IF(ISBLANK(Q52),-1,0))</f>
        <v>-1</v>
      </c>
      <c r="T52" s="16">
        <f t="shared" si="0"/>
        <v>-1</v>
      </c>
      <c r="U52" s="16"/>
      <c r="V52" s="16"/>
      <c r="W52" s="16"/>
      <c r="X52" s="16">
        <f t="shared" si="11"/>
        <v>-1</v>
      </c>
      <c r="Y52" s="16">
        <f t="shared" si="5"/>
        <v>1</v>
      </c>
      <c r="Z52" s="16">
        <v>0</v>
      </c>
      <c r="AA52" s="16">
        <v>1</v>
      </c>
      <c r="AB52" s="16" cm="1">
        <f t="array" aca="1" ref="AB52" ca="1">IF(Z52&gt;0,INDIRECT(ADDRESS(MOD(ROW(Y52)-1,1500)+1,Z52,1,1,"rand_C")),IF(ISBLANK(Z52),-1,0))</f>
        <v>0</v>
      </c>
      <c r="AC52" s="16" t="e" cm="1">
        <f t="array" aca="1" ref="AC52" ca="1">IF(AND(Z52=0,Y52&gt;0, AA52&gt;0),INDIRECT(ADDRESS(MOD(ROW(Y52)-1,1500)+1,AA52,1,1,"rand_C")),IF(ISBLANK(AA52),-1,0))</f>
        <v>#VALUE!</v>
      </c>
      <c r="AD52" s="16">
        <f t="shared" si="1"/>
        <v>0</v>
      </c>
      <c r="AE52" s="16">
        <v>1</v>
      </c>
      <c r="AF52" s="16">
        <v>0</v>
      </c>
      <c r="AG52" s="16" t="s">
        <v>5024</v>
      </c>
      <c r="AH52" s="16">
        <f t="shared" si="6"/>
        <v>-1</v>
      </c>
      <c r="AI52" s="16">
        <v>-1</v>
      </c>
      <c r="AJ52" s="16">
        <v>-1</v>
      </c>
      <c r="AK52" s="16">
        <f t="shared" si="7"/>
        <v>-1</v>
      </c>
      <c r="AL52" s="16">
        <v>-1</v>
      </c>
      <c r="AM52" s="16">
        <f t="shared" si="8"/>
        <v>-1</v>
      </c>
      <c r="AN52" s="16">
        <f t="shared" si="9"/>
        <v>0</v>
      </c>
      <c r="AO52" s="16">
        <v>-1</v>
      </c>
      <c r="AP52" s="16">
        <v>0</v>
      </c>
      <c r="AQ52" s="16">
        <v>0</v>
      </c>
      <c r="AR52" s="16" t="s">
        <v>5020</v>
      </c>
    </row>
    <row r="53" spans="1:44" x14ac:dyDescent="0.2">
      <c r="A53" s="15" t="s">
        <v>1177</v>
      </c>
      <c r="B53" s="4" t="str">
        <f>VLOOKUP(A53, PaperMeta!A$1:O$750, 6,FALSE)</f>
        <v>Distractor intrusions are the result of delayed attentional engagement: A new temporal variability account of attentional selectivity in dynamic visual tasks.</v>
      </c>
      <c r="C53" s="15">
        <f>VLOOKUP(A53, PaperMeta!A$1:O$750, 2,FALSE)</f>
        <v>1</v>
      </c>
      <c r="D53" s="16">
        <v>2</v>
      </c>
      <c r="E53" s="20" t="s">
        <v>5168</v>
      </c>
      <c r="F53" s="16">
        <f>VLOOKUP($A53, ResearchPaper!$A$1:$L$750,11,FALSE)</f>
        <v>1</v>
      </c>
      <c r="G53" s="16">
        <f>VLOOKUP($A53, ResearchPaper!$A$1:$L$750,11,FALSE)</f>
        <v>1</v>
      </c>
      <c r="H53" s="16" t="s">
        <v>5210</v>
      </c>
      <c r="I53" s="16">
        <v>2</v>
      </c>
      <c r="J53" s="16">
        <v>2</v>
      </c>
      <c r="K53" s="16">
        <v>0</v>
      </c>
      <c r="L53" s="16">
        <f t="shared" si="2"/>
        <v>1</v>
      </c>
      <c r="M53" s="16" t="s">
        <v>5023</v>
      </c>
      <c r="N53" s="16">
        <f t="shared" si="3"/>
        <v>0</v>
      </c>
      <c r="O53" s="16"/>
      <c r="P53" s="16"/>
      <c r="Q53" s="16"/>
      <c r="R53" s="16" cm="1">
        <f t="array" aca="1" ref="R53" ca="1">IF(P53&gt;0,INDIRECT(ADDRESS(MOD(ROW(O53)-1,1500)+1,P53,1,1,"rand_B")),IF(ISBLANK(P53),-1,0))</f>
        <v>-1</v>
      </c>
      <c r="S53" s="16" cm="1">
        <f t="array" aca="1" ref="S53" ca="1">IF(AND(P53=0,O53&gt;0,Q53&gt;0),INDIRECT(ADDRESS(MOD(ROW(O53)-1,1500)+1,Q53,1,1,"rand_B")),IF(ISBLANK(Q53),-1,0))</f>
        <v>-1</v>
      </c>
      <c r="T53" s="16">
        <f t="shared" si="0"/>
        <v>-1</v>
      </c>
      <c r="U53" s="16"/>
      <c r="V53" s="16"/>
      <c r="W53" s="16"/>
      <c r="X53" s="16">
        <f t="shared" si="11"/>
        <v>-1</v>
      </c>
      <c r="Y53" s="16">
        <f t="shared" si="5"/>
        <v>1</v>
      </c>
      <c r="Z53" s="16">
        <v>0</v>
      </c>
      <c r="AA53" s="16">
        <v>1</v>
      </c>
      <c r="AB53" s="16" cm="1">
        <f t="array" aca="1" ref="AB53" ca="1">IF(Z53&gt;0,INDIRECT(ADDRESS(MOD(ROW(Y53)-1,1500)+1,Z53,1,1,"rand_C")),IF(ISBLANK(Z53),-1,0))</f>
        <v>0</v>
      </c>
      <c r="AC53" s="16" t="e" cm="1">
        <f t="array" aca="1" ref="AC53" ca="1">IF(AND(Z53=0,Y53&gt;0, AA53&gt;0),INDIRECT(ADDRESS(MOD(ROW(Y53)-1,1500)+1,AA53,1,1,"rand_C")),IF(ISBLANK(AA53),-1,0))</f>
        <v>#VALUE!</v>
      </c>
      <c r="AD53" s="16">
        <f t="shared" si="1"/>
        <v>0</v>
      </c>
      <c r="AE53" s="16">
        <v>1</v>
      </c>
      <c r="AF53" s="16">
        <v>0</v>
      </c>
      <c r="AG53" s="16" t="s">
        <v>5024</v>
      </c>
      <c r="AH53" s="16">
        <f t="shared" si="6"/>
        <v>-1</v>
      </c>
      <c r="AI53" s="16">
        <v>-1</v>
      </c>
      <c r="AJ53" s="16">
        <v>-1</v>
      </c>
      <c r="AK53" s="16">
        <f t="shared" si="7"/>
        <v>-1</v>
      </c>
      <c r="AL53" s="16">
        <v>-1</v>
      </c>
      <c r="AM53" s="16">
        <f t="shared" si="8"/>
        <v>-1</v>
      </c>
      <c r="AN53" s="16">
        <f t="shared" si="9"/>
        <v>0</v>
      </c>
      <c r="AO53" s="16">
        <v>-1</v>
      </c>
      <c r="AP53" s="16">
        <v>0</v>
      </c>
      <c r="AQ53" s="16">
        <v>0</v>
      </c>
      <c r="AR53" s="16" t="s">
        <v>5020</v>
      </c>
    </row>
    <row r="54" spans="1:44" x14ac:dyDescent="0.2">
      <c r="A54" s="15" t="s">
        <v>1177</v>
      </c>
      <c r="B54" s="4" t="str">
        <f>VLOOKUP(A54, PaperMeta!A$1:O$750, 6,FALSE)</f>
        <v>Distractor intrusions are the result of delayed attentional engagement: A new temporal variability account of attentional selectivity in dynamic visual tasks.</v>
      </c>
      <c r="C54" s="15">
        <f>VLOOKUP(A54, PaperMeta!A$1:O$750, 2,FALSE)</f>
        <v>1</v>
      </c>
      <c r="D54" s="16">
        <v>2</v>
      </c>
      <c r="E54" s="20" t="s">
        <v>5169</v>
      </c>
      <c r="F54" s="16">
        <f>VLOOKUP($A54, ResearchPaper!$A$1:$L$750,11,FALSE)</f>
        <v>1</v>
      </c>
      <c r="G54" s="16">
        <f>VLOOKUP($A54, ResearchPaper!$A$1:$L$750,11,FALSE)</f>
        <v>1</v>
      </c>
      <c r="H54" s="16" t="s">
        <v>5210</v>
      </c>
      <c r="I54" s="16">
        <v>2</v>
      </c>
      <c r="J54" s="16">
        <v>2</v>
      </c>
      <c r="K54" s="16">
        <v>1</v>
      </c>
      <c r="L54" s="16">
        <f t="shared" si="2"/>
        <v>1</v>
      </c>
      <c r="M54" s="16" t="s">
        <v>5023</v>
      </c>
      <c r="N54" s="16">
        <f t="shared" si="3"/>
        <v>1</v>
      </c>
      <c r="O54" s="16"/>
      <c r="P54" s="16"/>
      <c r="Q54" s="16"/>
      <c r="R54" s="16" cm="1">
        <f t="array" aca="1" ref="R54" ca="1">IF(P54&gt;0,INDIRECT(ADDRESS(MOD(ROW(O54)-1,1500)+1,P54,1,1,"rand_B")),IF(ISBLANK(P54),-1,0))</f>
        <v>-1</v>
      </c>
      <c r="S54" s="16" cm="1">
        <f t="array" aca="1" ref="S54" ca="1">IF(AND(P54=0,O54&gt;0,Q54&gt;0),INDIRECT(ADDRESS(MOD(ROW(O54)-1,1500)+1,Q54,1,1,"rand_B")),IF(ISBLANK(Q54),-1,0))</f>
        <v>-1</v>
      </c>
      <c r="T54" s="16">
        <f t="shared" si="0"/>
        <v>-1</v>
      </c>
      <c r="U54" s="16"/>
      <c r="V54" s="16"/>
      <c r="W54" s="16"/>
      <c r="X54" s="16">
        <f t="shared" si="11"/>
        <v>-1</v>
      </c>
      <c r="Y54" s="16">
        <f t="shared" si="5"/>
        <v>1</v>
      </c>
      <c r="Z54" s="16">
        <v>0</v>
      </c>
      <c r="AA54" s="16">
        <v>1</v>
      </c>
      <c r="AB54" s="16" cm="1">
        <f t="array" aca="1" ref="AB54" ca="1">IF(Z54&gt;0,INDIRECT(ADDRESS(MOD(ROW(Y54)-1,1500)+1,Z54,1,1,"rand_C")),IF(ISBLANK(Z54),-1,0))</f>
        <v>0</v>
      </c>
      <c r="AC54" s="16" t="e" cm="1">
        <f t="array" aca="1" ref="AC54" ca="1">IF(AND(Z54=0,Y54&gt;0, AA54&gt;0),INDIRECT(ADDRESS(MOD(ROW(Y54)-1,1500)+1,AA54,1,1,"rand_C")),IF(ISBLANK(AA54),-1,0))</f>
        <v>#VALUE!</v>
      </c>
      <c r="AD54" s="16">
        <f t="shared" si="1"/>
        <v>0</v>
      </c>
      <c r="AE54" s="16">
        <v>1</v>
      </c>
      <c r="AF54" s="16">
        <v>0</v>
      </c>
      <c r="AG54" s="16" t="s">
        <v>5024</v>
      </c>
      <c r="AH54" s="16">
        <f t="shared" si="6"/>
        <v>-1</v>
      </c>
      <c r="AI54" s="16">
        <v>-1</v>
      </c>
      <c r="AJ54" s="16">
        <v>-1</v>
      </c>
      <c r="AK54" s="16">
        <f t="shared" si="7"/>
        <v>-1</v>
      </c>
      <c r="AL54" s="16">
        <v>-1</v>
      </c>
      <c r="AM54" s="16">
        <f t="shared" si="8"/>
        <v>-1</v>
      </c>
      <c r="AN54" s="16">
        <f t="shared" si="9"/>
        <v>0</v>
      </c>
      <c r="AO54" s="16">
        <v>-1</v>
      </c>
      <c r="AP54" s="16">
        <v>0</v>
      </c>
      <c r="AQ54" s="16">
        <v>0</v>
      </c>
      <c r="AR54" s="16" t="s">
        <v>5020</v>
      </c>
    </row>
    <row r="55" spans="1:44" x14ac:dyDescent="0.2">
      <c r="A55" s="15" t="s">
        <v>1177</v>
      </c>
      <c r="B55" s="4" t="str">
        <f>VLOOKUP(A55, PaperMeta!A$1:O$750, 6,FALSE)</f>
        <v>Distractor intrusions are the result of delayed attentional engagement: A new temporal variability account of attentional selectivity in dynamic visual tasks.</v>
      </c>
      <c r="C55" s="15">
        <f>VLOOKUP(A55, PaperMeta!A$1:O$750, 2,FALSE)</f>
        <v>1</v>
      </c>
      <c r="D55" s="16" t="s">
        <v>5225</v>
      </c>
      <c r="E55" s="20" t="s">
        <v>5167</v>
      </c>
      <c r="F55" s="16">
        <f>VLOOKUP($A55, ResearchPaper!$A$1:$L$750,11,FALSE)</f>
        <v>1</v>
      </c>
      <c r="G55" s="16">
        <f>VLOOKUP($A55, ResearchPaper!$A$1:$L$750,11,FALSE)</f>
        <v>1</v>
      </c>
      <c r="H55" s="16" t="s">
        <v>5210</v>
      </c>
      <c r="I55" s="16">
        <v>2</v>
      </c>
      <c r="J55" s="16">
        <v>2</v>
      </c>
      <c r="K55" s="16">
        <v>1</v>
      </c>
      <c r="L55" s="16">
        <f t="shared" si="2"/>
        <v>1</v>
      </c>
      <c r="M55" s="16" t="s">
        <v>5023</v>
      </c>
      <c r="N55" s="16">
        <f t="shared" si="3"/>
        <v>1</v>
      </c>
      <c r="O55" s="16"/>
      <c r="P55" s="16"/>
      <c r="Q55" s="16"/>
      <c r="R55" s="16" cm="1">
        <f t="array" aca="1" ref="R55" ca="1">IF(P55&gt;0,INDIRECT(ADDRESS(MOD(ROW(O55)-1,1500)+1,P55,1,1,"rand_B")),IF(ISBLANK(P55),-1,0))</f>
        <v>-1</v>
      </c>
      <c r="S55" s="16" cm="1">
        <f t="array" aca="1" ref="S55" ca="1">IF(AND(P55=0,O55&gt;0,Q55&gt;0),INDIRECT(ADDRESS(MOD(ROW(O55)-1,1500)+1,Q55,1,1,"rand_B")),IF(ISBLANK(Q55),-1,0))</f>
        <v>-1</v>
      </c>
      <c r="T55" s="16">
        <f t="shared" si="0"/>
        <v>-1</v>
      </c>
      <c r="U55" s="16"/>
      <c r="V55" s="16"/>
      <c r="W55" s="16"/>
      <c r="X55" s="16">
        <f t="shared" si="11"/>
        <v>-1</v>
      </c>
      <c r="Y55" s="16">
        <f t="shared" si="5"/>
        <v>1</v>
      </c>
      <c r="Z55" s="16">
        <v>0</v>
      </c>
      <c r="AA55" s="16">
        <v>1</v>
      </c>
      <c r="AB55" s="16" cm="1">
        <f t="array" aca="1" ref="AB55" ca="1">IF(Z55&gt;0,INDIRECT(ADDRESS(MOD(ROW(Y55)-1,1500)+1,Z55,1,1,"rand_C")),IF(ISBLANK(Z55),-1,0))</f>
        <v>0</v>
      </c>
      <c r="AC55" s="16" t="e" cm="1">
        <f t="array" aca="1" ref="AC55" ca="1">IF(AND(Z55=0,Y55&gt;0, AA55&gt;0),INDIRECT(ADDRESS(MOD(ROW(Y55)-1,1500)+1,AA55,1,1,"rand_C")),IF(ISBLANK(AA55),-1,0))</f>
        <v>#VALUE!</v>
      </c>
      <c r="AD55" s="16">
        <f t="shared" si="1"/>
        <v>0</v>
      </c>
      <c r="AE55" s="16">
        <v>1</v>
      </c>
      <c r="AF55" s="16">
        <v>0</v>
      </c>
      <c r="AG55" s="16" t="s">
        <v>5024</v>
      </c>
      <c r="AH55" s="16">
        <f t="shared" si="6"/>
        <v>-1</v>
      </c>
      <c r="AI55" s="16">
        <v>-1</v>
      </c>
      <c r="AJ55" s="16">
        <v>-1</v>
      </c>
      <c r="AK55" s="16">
        <f t="shared" si="7"/>
        <v>-1</v>
      </c>
      <c r="AL55" s="16">
        <v>-1</v>
      </c>
      <c r="AM55" s="16">
        <f t="shared" si="8"/>
        <v>-1</v>
      </c>
      <c r="AN55" s="16">
        <f t="shared" si="9"/>
        <v>0</v>
      </c>
      <c r="AO55" s="16">
        <v>-1</v>
      </c>
      <c r="AP55" s="16">
        <v>0</v>
      </c>
      <c r="AQ55" s="16">
        <v>0</v>
      </c>
      <c r="AR55" s="16" t="s">
        <v>5020</v>
      </c>
    </row>
    <row r="56" spans="1:44" x14ac:dyDescent="0.2">
      <c r="A56" s="15" t="s">
        <v>1177</v>
      </c>
      <c r="B56" s="4" t="str">
        <f>VLOOKUP(A56, PaperMeta!A$1:O$750, 6,FALSE)</f>
        <v>Distractor intrusions are the result of delayed attentional engagement: A new temporal variability account of attentional selectivity in dynamic visual tasks.</v>
      </c>
      <c r="C56" s="15">
        <f>VLOOKUP(A56, PaperMeta!A$1:O$750, 2,FALSE)</f>
        <v>1</v>
      </c>
      <c r="D56" s="16" t="s">
        <v>5225</v>
      </c>
      <c r="E56" s="20" t="s">
        <v>5168</v>
      </c>
      <c r="F56" s="16">
        <f>VLOOKUP($A56, ResearchPaper!$A$1:$L$750,11,FALSE)</f>
        <v>1</v>
      </c>
      <c r="G56" s="16">
        <f>VLOOKUP($A56, ResearchPaper!$A$1:$L$750,11,FALSE)</f>
        <v>1</v>
      </c>
      <c r="H56" s="16" t="s">
        <v>5210</v>
      </c>
      <c r="I56" s="16">
        <v>2</v>
      </c>
      <c r="J56" s="16">
        <v>2</v>
      </c>
      <c r="K56" s="16">
        <v>0</v>
      </c>
      <c r="L56" s="16">
        <f t="shared" si="2"/>
        <v>1</v>
      </c>
      <c r="M56" s="16" t="s">
        <v>5023</v>
      </c>
      <c r="N56" s="16">
        <f t="shared" si="3"/>
        <v>0</v>
      </c>
      <c r="O56" s="16"/>
      <c r="P56" s="16"/>
      <c r="Q56" s="16"/>
      <c r="R56" s="16" cm="1">
        <f t="array" aca="1" ref="R56" ca="1">IF(P56&gt;0,INDIRECT(ADDRESS(MOD(ROW(O56)-1,1500)+1,P56,1,1,"rand_B")),IF(ISBLANK(P56),-1,0))</f>
        <v>-1</v>
      </c>
      <c r="S56" s="16" cm="1">
        <f t="array" aca="1" ref="S56" ca="1">IF(AND(P56=0,O56&gt;0,Q56&gt;0),INDIRECT(ADDRESS(MOD(ROW(O56)-1,1500)+1,Q56,1,1,"rand_B")),IF(ISBLANK(Q56),-1,0))</f>
        <v>-1</v>
      </c>
      <c r="T56" s="16">
        <f t="shared" si="0"/>
        <v>-1</v>
      </c>
      <c r="U56" s="16"/>
      <c r="V56" s="16"/>
      <c r="W56" s="16"/>
      <c r="X56" s="16">
        <f t="shared" si="11"/>
        <v>-1</v>
      </c>
      <c r="Y56" s="16">
        <f t="shared" si="5"/>
        <v>1</v>
      </c>
      <c r="Z56" s="16">
        <v>0</v>
      </c>
      <c r="AA56" s="16">
        <v>1</v>
      </c>
      <c r="AB56" s="16" cm="1">
        <f t="array" aca="1" ref="AB56" ca="1">IF(Z56&gt;0,INDIRECT(ADDRESS(MOD(ROW(Y56)-1,1500)+1,Z56,1,1,"rand_C")),IF(ISBLANK(Z56),-1,0))</f>
        <v>0</v>
      </c>
      <c r="AC56" s="16" t="e" cm="1">
        <f t="array" aca="1" ref="AC56" ca="1">IF(AND(Z56=0,Y56&gt;0, AA56&gt;0),INDIRECT(ADDRESS(MOD(ROW(Y56)-1,1500)+1,AA56,1,1,"rand_C")),IF(ISBLANK(AA56),-1,0))</f>
        <v>#VALUE!</v>
      </c>
      <c r="AD56" s="16">
        <f t="shared" si="1"/>
        <v>0</v>
      </c>
      <c r="AE56" s="16">
        <v>1</v>
      </c>
      <c r="AF56" s="16">
        <v>0</v>
      </c>
      <c r="AG56" s="16" t="s">
        <v>5024</v>
      </c>
      <c r="AH56" s="16">
        <f t="shared" si="6"/>
        <v>-1</v>
      </c>
      <c r="AI56" s="16">
        <v>-1</v>
      </c>
      <c r="AJ56" s="16">
        <v>-1</v>
      </c>
      <c r="AK56" s="16">
        <f t="shared" si="7"/>
        <v>-1</v>
      </c>
      <c r="AL56" s="16">
        <v>-1</v>
      </c>
      <c r="AM56" s="16">
        <f t="shared" si="8"/>
        <v>-1</v>
      </c>
      <c r="AN56" s="16">
        <f t="shared" si="9"/>
        <v>0</v>
      </c>
      <c r="AO56" s="16">
        <v>-1</v>
      </c>
      <c r="AP56" s="16">
        <v>0</v>
      </c>
      <c r="AQ56" s="16">
        <v>0</v>
      </c>
      <c r="AR56" s="16" t="s">
        <v>5020</v>
      </c>
    </row>
    <row r="57" spans="1:44" x14ac:dyDescent="0.2">
      <c r="A57" s="15" t="s">
        <v>1177</v>
      </c>
      <c r="B57" s="4" t="str">
        <f>VLOOKUP(A57, PaperMeta!A$1:O$750, 6,FALSE)</f>
        <v>Distractor intrusions are the result of delayed attentional engagement: A new temporal variability account of attentional selectivity in dynamic visual tasks.</v>
      </c>
      <c r="C57" s="15">
        <f>VLOOKUP(A57, PaperMeta!A$1:O$750, 2,FALSE)</f>
        <v>1</v>
      </c>
      <c r="D57" s="16" t="s">
        <v>5225</v>
      </c>
      <c r="E57" s="20" t="s">
        <v>5169</v>
      </c>
      <c r="F57" s="16">
        <f>VLOOKUP($A57, ResearchPaper!$A$1:$L$750,11,FALSE)</f>
        <v>1</v>
      </c>
      <c r="G57" s="16">
        <f>VLOOKUP($A57, ResearchPaper!$A$1:$L$750,11,FALSE)</f>
        <v>1</v>
      </c>
      <c r="H57" s="16" t="s">
        <v>5210</v>
      </c>
      <c r="I57" s="16">
        <v>2</v>
      </c>
      <c r="J57" s="16">
        <v>2</v>
      </c>
      <c r="K57" s="16">
        <v>0</v>
      </c>
      <c r="L57" s="16">
        <f t="shared" si="2"/>
        <v>1</v>
      </c>
      <c r="M57" s="16" t="s">
        <v>5023</v>
      </c>
      <c r="N57" s="16">
        <f t="shared" si="3"/>
        <v>0</v>
      </c>
      <c r="O57" s="16"/>
      <c r="P57" s="16"/>
      <c r="Q57" s="16"/>
      <c r="R57" s="16" cm="1">
        <f t="array" aca="1" ref="R57" ca="1">IF(P57&gt;0,INDIRECT(ADDRESS(MOD(ROW(O57)-1,1500)+1,P57,1,1,"rand_B")),IF(ISBLANK(P57),-1,0))</f>
        <v>-1</v>
      </c>
      <c r="S57" s="16" cm="1">
        <f t="array" aca="1" ref="S57" ca="1">IF(AND(P57=0,O57&gt;0,Q57&gt;0),INDIRECT(ADDRESS(MOD(ROW(O57)-1,1500)+1,Q57,1,1,"rand_B")),IF(ISBLANK(Q57),-1,0))</f>
        <v>-1</v>
      </c>
      <c r="T57" s="16">
        <f t="shared" si="0"/>
        <v>-1</v>
      </c>
      <c r="U57" s="16"/>
      <c r="V57" s="16"/>
      <c r="W57" s="16"/>
      <c r="X57" s="16">
        <f t="shared" si="11"/>
        <v>-1</v>
      </c>
      <c r="Y57" s="16">
        <f t="shared" si="5"/>
        <v>1</v>
      </c>
      <c r="Z57" s="16">
        <v>1</v>
      </c>
      <c r="AA57" s="16">
        <v>0</v>
      </c>
      <c r="AB57" s="16" t="e" cm="1">
        <f t="array" aca="1" ref="AB57" ca="1">IF(Z57&gt;0,INDIRECT(ADDRESS(MOD(ROW(Y57)-1,1500)+1,Z57,1,1,"rand_C")),IF(ISBLANK(Z57),-1,0))</f>
        <v>#VALUE!</v>
      </c>
      <c r="AC57" s="16" cm="1">
        <f t="array" aca="1" ref="AC57" ca="1">IF(AND(Z57=0,Y57&gt;0, AA57&gt;0),INDIRECT(ADDRESS(MOD(ROW(Y57)-1,1500)+1,AA57,1,1,"rand_C")),IF(ISBLANK(AA57),-1,0))</f>
        <v>0</v>
      </c>
      <c r="AD57" s="16">
        <f t="shared" si="1"/>
        <v>1</v>
      </c>
      <c r="AE57" s="16">
        <v>1</v>
      </c>
      <c r="AF57" s="16">
        <v>0</v>
      </c>
      <c r="AG57" s="16" t="s">
        <v>5024</v>
      </c>
      <c r="AH57" s="16">
        <f t="shared" si="6"/>
        <v>0</v>
      </c>
      <c r="AI57" s="16">
        <v>-1</v>
      </c>
      <c r="AJ57" s="16">
        <v>-1</v>
      </c>
      <c r="AK57" s="16">
        <f t="shared" si="7"/>
        <v>-1</v>
      </c>
      <c r="AL57" s="16">
        <v>-1</v>
      </c>
      <c r="AM57" s="16">
        <f t="shared" si="8"/>
        <v>-1</v>
      </c>
      <c r="AN57" s="16">
        <f t="shared" si="9"/>
        <v>0</v>
      </c>
      <c r="AO57" s="16">
        <v>-1</v>
      </c>
      <c r="AP57" s="16">
        <v>0</v>
      </c>
      <c r="AQ57" s="16">
        <v>0</v>
      </c>
      <c r="AR57" s="16" t="s">
        <v>5020</v>
      </c>
    </row>
    <row r="58" spans="1:44" x14ac:dyDescent="0.2">
      <c r="A58" s="15" t="s">
        <v>1177</v>
      </c>
      <c r="B58" s="4" t="str">
        <f>VLOOKUP(A58, PaperMeta!A$1:O$750, 6,FALSE)</f>
        <v>Distractor intrusions are the result of delayed attentional engagement: A new temporal variability account of attentional selectivity in dynamic visual tasks.</v>
      </c>
      <c r="C58" s="15">
        <f>VLOOKUP(A58, PaperMeta!A$1:O$750, 2,FALSE)</f>
        <v>1</v>
      </c>
      <c r="D58" s="16">
        <v>3</v>
      </c>
      <c r="E58" s="20" t="s">
        <v>5167</v>
      </c>
      <c r="F58" s="16">
        <f>VLOOKUP($A58, ResearchPaper!$A$1:$L$750,11,FALSE)</f>
        <v>1</v>
      </c>
      <c r="G58" s="16">
        <f>VLOOKUP($A58, ResearchPaper!$A$1:$L$750,11,FALSE)</f>
        <v>1</v>
      </c>
      <c r="H58" s="16" t="s">
        <v>5210</v>
      </c>
      <c r="I58" s="16">
        <v>2</v>
      </c>
      <c r="J58" s="16">
        <v>2</v>
      </c>
      <c r="K58" s="16">
        <v>0</v>
      </c>
      <c r="L58" s="16">
        <f t="shared" si="2"/>
        <v>1</v>
      </c>
      <c r="M58" s="16" t="s">
        <v>5023</v>
      </c>
      <c r="N58" s="16">
        <f t="shared" si="3"/>
        <v>0</v>
      </c>
      <c r="O58" s="16"/>
      <c r="P58" s="16"/>
      <c r="Q58" s="16"/>
      <c r="R58" s="16" cm="1">
        <f t="array" aca="1" ref="R58" ca="1">IF(P58&gt;0,INDIRECT(ADDRESS(MOD(ROW(O58)-1,1500)+1,P58,1,1,"rand_B")),IF(ISBLANK(P58),-1,0))</f>
        <v>-1</v>
      </c>
      <c r="S58" s="16" cm="1">
        <f t="array" aca="1" ref="S58" ca="1">IF(AND(P58=0,O58&gt;0,Q58&gt;0),INDIRECT(ADDRESS(MOD(ROW(O58)-1,1500)+1,Q58,1,1,"rand_B")),IF(ISBLANK(Q58),-1,0))</f>
        <v>-1</v>
      </c>
      <c r="T58" s="16">
        <f t="shared" si="0"/>
        <v>-1</v>
      </c>
      <c r="U58" s="16"/>
      <c r="V58" s="16"/>
      <c r="W58" s="16"/>
      <c r="X58" s="16">
        <f t="shared" si="11"/>
        <v>-1</v>
      </c>
      <c r="Y58" s="16">
        <f t="shared" si="5"/>
        <v>1</v>
      </c>
      <c r="Z58" s="16">
        <v>0</v>
      </c>
      <c r="AA58" s="16">
        <v>1</v>
      </c>
      <c r="AB58" s="16" cm="1">
        <f t="array" aca="1" ref="AB58" ca="1">IF(Z58&gt;0,INDIRECT(ADDRESS(MOD(ROW(Y58)-1,1500)+1,Z58,1,1,"rand_C")),IF(ISBLANK(Z58),-1,0))</f>
        <v>0</v>
      </c>
      <c r="AC58" s="16" t="e" cm="1">
        <f t="array" aca="1" ref="AC58" ca="1">IF(AND(Z58=0,Y58&gt;0, AA58&gt;0),INDIRECT(ADDRESS(MOD(ROW(Y58)-1,1500)+1,AA58,1,1,"rand_C")),IF(ISBLANK(AA58),-1,0))</f>
        <v>#VALUE!</v>
      </c>
      <c r="AD58" s="16">
        <f t="shared" si="1"/>
        <v>0</v>
      </c>
      <c r="AE58" s="16">
        <v>1</v>
      </c>
      <c r="AF58" s="16">
        <v>0</v>
      </c>
      <c r="AG58" s="16" t="s">
        <v>5024</v>
      </c>
      <c r="AH58" s="16">
        <f t="shared" si="6"/>
        <v>-1</v>
      </c>
      <c r="AI58" s="16">
        <v>-1</v>
      </c>
      <c r="AJ58" s="16">
        <v>-1</v>
      </c>
      <c r="AK58" s="16">
        <f t="shared" si="7"/>
        <v>-1</v>
      </c>
      <c r="AL58" s="16">
        <v>-1</v>
      </c>
      <c r="AM58" s="16">
        <f t="shared" si="8"/>
        <v>-1</v>
      </c>
      <c r="AN58" s="16">
        <f t="shared" si="9"/>
        <v>0</v>
      </c>
      <c r="AO58" s="16">
        <v>-1</v>
      </c>
      <c r="AP58" s="16">
        <v>0</v>
      </c>
      <c r="AQ58" s="16">
        <v>0</v>
      </c>
      <c r="AR58" s="16" t="s">
        <v>5020</v>
      </c>
    </row>
    <row r="59" spans="1:44" x14ac:dyDescent="0.2">
      <c r="A59" s="15" t="s">
        <v>1177</v>
      </c>
      <c r="B59" s="4" t="str">
        <f>VLOOKUP(A59, PaperMeta!A$1:O$750, 6,FALSE)</f>
        <v>Distractor intrusions are the result of delayed attentional engagement: A new temporal variability account of attentional selectivity in dynamic visual tasks.</v>
      </c>
      <c r="C59" s="15">
        <f>VLOOKUP(A59, PaperMeta!A$1:O$750, 2,FALSE)</f>
        <v>1</v>
      </c>
      <c r="D59" s="16" t="s">
        <v>5226</v>
      </c>
      <c r="E59" s="20" t="s">
        <v>5167</v>
      </c>
      <c r="F59" s="16">
        <f>VLOOKUP($A59, ResearchPaper!$A$1:$L$750,11,FALSE)</f>
        <v>1</v>
      </c>
      <c r="G59" s="16">
        <f>VLOOKUP($A59, ResearchPaper!$A$1:$L$750,11,FALSE)</f>
        <v>1</v>
      </c>
      <c r="H59" s="16" t="s">
        <v>5210</v>
      </c>
      <c r="I59" s="16">
        <v>2</v>
      </c>
      <c r="J59" s="16">
        <v>2</v>
      </c>
      <c r="K59" s="16">
        <v>1</v>
      </c>
      <c r="L59" s="16">
        <f t="shared" si="2"/>
        <v>1</v>
      </c>
      <c r="M59" s="16" t="s">
        <v>5023</v>
      </c>
      <c r="N59" s="16">
        <f t="shared" si="3"/>
        <v>1</v>
      </c>
      <c r="O59" s="16"/>
      <c r="P59" s="16"/>
      <c r="Q59" s="16"/>
      <c r="R59" s="16" cm="1">
        <f t="array" aca="1" ref="R59" ca="1">IF(P59&gt;0,INDIRECT(ADDRESS(MOD(ROW(O59)-1,1500)+1,P59,1,1,"rand_B")),IF(ISBLANK(P59),-1,0))</f>
        <v>-1</v>
      </c>
      <c r="S59" s="16" cm="1">
        <f t="array" aca="1" ref="S59" ca="1">IF(AND(P59=0,O59&gt;0,Q59&gt;0),INDIRECT(ADDRESS(MOD(ROW(O59)-1,1500)+1,Q59,1,1,"rand_B")),IF(ISBLANK(Q59),-1,0))</f>
        <v>-1</v>
      </c>
      <c r="T59" s="16">
        <f t="shared" si="0"/>
        <v>-1</v>
      </c>
      <c r="U59" s="16"/>
      <c r="V59" s="16"/>
      <c r="W59" s="16"/>
      <c r="X59" s="16">
        <f t="shared" si="11"/>
        <v>-1</v>
      </c>
      <c r="Y59" s="16">
        <f t="shared" si="5"/>
        <v>1</v>
      </c>
      <c r="Z59" s="16">
        <v>0</v>
      </c>
      <c r="AA59" s="16">
        <v>1</v>
      </c>
      <c r="AB59" s="16" cm="1">
        <f t="array" aca="1" ref="AB59" ca="1">IF(Z59&gt;0,INDIRECT(ADDRESS(MOD(ROW(Y59)-1,1500)+1,Z59,1,1,"rand_C")),IF(ISBLANK(Z59),-1,0))</f>
        <v>0</v>
      </c>
      <c r="AC59" s="16" t="e" cm="1">
        <f t="array" aca="1" ref="AC59" ca="1">IF(AND(Z59=0,Y59&gt;0, AA59&gt;0),INDIRECT(ADDRESS(MOD(ROW(Y59)-1,1500)+1,AA59,1,1,"rand_C")),IF(ISBLANK(AA59),-1,0))</f>
        <v>#VALUE!</v>
      </c>
      <c r="AD59" s="16">
        <f t="shared" si="1"/>
        <v>0</v>
      </c>
      <c r="AE59" s="16">
        <v>1</v>
      </c>
      <c r="AF59" s="16">
        <v>0</v>
      </c>
      <c r="AG59" s="16" t="s">
        <v>5024</v>
      </c>
      <c r="AH59" s="16">
        <f t="shared" si="6"/>
        <v>-1</v>
      </c>
      <c r="AI59" s="16">
        <v>-1</v>
      </c>
      <c r="AJ59" s="16">
        <v>-1</v>
      </c>
      <c r="AK59" s="16">
        <f t="shared" si="7"/>
        <v>-1</v>
      </c>
      <c r="AL59" s="16">
        <v>-1</v>
      </c>
      <c r="AM59" s="16">
        <f t="shared" si="8"/>
        <v>-1</v>
      </c>
      <c r="AN59" s="16">
        <f t="shared" si="9"/>
        <v>0</v>
      </c>
      <c r="AO59" s="16">
        <v>-1</v>
      </c>
      <c r="AP59" s="16">
        <v>0</v>
      </c>
      <c r="AQ59" s="16">
        <v>0</v>
      </c>
      <c r="AR59" s="16" t="s">
        <v>5020</v>
      </c>
    </row>
    <row r="60" spans="1:44" x14ac:dyDescent="0.2">
      <c r="A60" s="15" t="s">
        <v>1177</v>
      </c>
      <c r="B60" s="4" t="str">
        <f>VLOOKUP(A60, PaperMeta!A$1:O$750, 6,FALSE)</f>
        <v>Distractor intrusions are the result of delayed attentional engagement: A new temporal variability account of attentional selectivity in dynamic visual tasks.</v>
      </c>
      <c r="C60" s="15">
        <f>VLOOKUP(A60, PaperMeta!A$1:O$750, 2,FALSE)</f>
        <v>1</v>
      </c>
      <c r="D60" s="16" t="s">
        <v>5226</v>
      </c>
      <c r="E60" s="20" t="s">
        <v>5168</v>
      </c>
      <c r="F60" s="16">
        <f>VLOOKUP($A60, ResearchPaper!$A$1:$L$750,11,FALSE)</f>
        <v>1</v>
      </c>
      <c r="G60" s="16">
        <f>VLOOKUP($A60, ResearchPaper!$A$1:$L$750,11,FALSE)</f>
        <v>1</v>
      </c>
      <c r="H60" s="16" t="s">
        <v>5210</v>
      </c>
      <c r="I60" s="16">
        <v>2</v>
      </c>
      <c r="J60" s="16">
        <v>2</v>
      </c>
      <c r="K60" s="16">
        <v>0</v>
      </c>
      <c r="L60" s="16">
        <f t="shared" si="2"/>
        <v>1</v>
      </c>
      <c r="M60" s="16" t="s">
        <v>5023</v>
      </c>
      <c r="N60" s="16">
        <f t="shared" si="3"/>
        <v>0</v>
      </c>
      <c r="O60" s="16"/>
      <c r="P60" s="16"/>
      <c r="Q60" s="16"/>
      <c r="R60" s="16" cm="1">
        <f t="array" aca="1" ref="R60" ca="1">IF(P60&gt;0,INDIRECT(ADDRESS(MOD(ROW(O60)-1,1500)+1,P60,1,1,"rand_B")),IF(ISBLANK(P60),-1,0))</f>
        <v>-1</v>
      </c>
      <c r="S60" s="16" cm="1">
        <f t="array" aca="1" ref="S60" ca="1">IF(AND(P60=0,O60&gt;0,Q60&gt;0),INDIRECT(ADDRESS(MOD(ROW(O60)-1,1500)+1,Q60,1,1,"rand_B")),IF(ISBLANK(Q60),-1,0))</f>
        <v>-1</v>
      </c>
      <c r="T60" s="16">
        <f t="shared" si="0"/>
        <v>-1</v>
      </c>
      <c r="U60" s="16"/>
      <c r="V60" s="16"/>
      <c r="W60" s="16"/>
      <c r="X60" s="16">
        <f t="shared" si="11"/>
        <v>-1</v>
      </c>
      <c r="Y60" s="16">
        <f t="shared" si="5"/>
        <v>1</v>
      </c>
      <c r="Z60" s="16">
        <v>1</v>
      </c>
      <c r="AA60" s="16">
        <v>0</v>
      </c>
      <c r="AB60" s="16" t="e" cm="1">
        <f t="array" aca="1" ref="AB60" ca="1">IF(Z60&gt;0,INDIRECT(ADDRESS(MOD(ROW(Y60)-1,1500)+1,Z60,1,1,"rand_C")),IF(ISBLANK(Z60),-1,0))</f>
        <v>#VALUE!</v>
      </c>
      <c r="AC60" s="16" cm="1">
        <f t="array" aca="1" ref="AC60" ca="1">IF(AND(Z60=0,Y60&gt;0, AA60&gt;0),INDIRECT(ADDRESS(MOD(ROW(Y60)-1,1500)+1,AA60,1,1,"rand_C")),IF(ISBLANK(AA60),-1,0))</f>
        <v>0</v>
      </c>
      <c r="AD60" s="16">
        <f t="shared" si="1"/>
        <v>1</v>
      </c>
      <c r="AE60" s="16">
        <v>1</v>
      </c>
      <c r="AF60" s="16">
        <v>1</v>
      </c>
      <c r="AG60" s="16" t="s">
        <v>5023</v>
      </c>
      <c r="AH60" s="16">
        <f t="shared" si="6"/>
        <v>1</v>
      </c>
      <c r="AI60" s="16">
        <v>-1</v>
      </c>
      <c r="AJ60" s="16">
        <v>-1</v>
      </c>
      <c r="AK60" s="16">
        <f t="shared" si="7"/>
        <v>-1</v>
      </c>
      <c r="AL60" s="16">
        <v>-1</v>
      </c>
      <c r="AM60" s="16">
        <f t="shared" si="8"/>
        <v>-1</v>
      </c>
      <c r="AN60" s="16">
        <f t="shared" si="9"/>
        <v>0</v>
      </c>
      <c r="AO60" s="16">
        <v>-1</v>
      </c>
      <c r="AP60" s="16">
        <v>0</v>
      </c>
      <c r="AQ60" s="16">
        <v>0</v>
      </c>
      <c r="AR60" s="16" t="s">
        <v>5020</v>
      </c>
    </row>
    <row r="61" spans="1:44" x14ac:dyDescent="0.2">
      <c r="A61" s="15" t="s">
        <v>1177</v>
      </c>
      <c r="B61" s="4" t="str">
        <f>VLOOKUP(A61, PaperMeta!A$1:O$750, 6,FALSE)</f>
        <v>Distractor intrusions are the result of delayed attentional engagement: A new temporal variability account of attentional selectivity in dynamic visual tasks.</v>
      </c>
      <c r="C61" s="15">
        <f>VLOOKUP(A61, PaperMeta!A$1:O$750, 2,FALSE)</f>
        <v>1</v>
      </c>
      <c r="D61" s="16" t="s">
        <v>5226</v>
      </c>
      <c r="E61" s="20" t="s">
        <v>5169</v>
      </c>
      <c r="F61" s="16">
        <f>VLOOKUP($A61, ResearchPaper!$A$1:$L$750,11,FALSE)</f>
        <v>1</v>
      </c>
      <c r="G61" s="16">
        <f>VLOOKUP($A61, ResearchPaper!$A$1:$L$750,11,FALSE)</f>
        <v>1</v>
      </c>
      <c r="H61" s="16" t="s">
        <v>5210</v>
      </c>
      <c r="I61" s="16">
        <v>2</v>
      </c>
      <c r="J61" s="16">
        <v>2</v>
      </c>
      <c r="K61" s="16">
        <v>0</v>
      </c>
      <c r="L61" s="16">
        <f t="shared" si="2"/>
        <v>1</v>
      </c>
      <c r="M61" s="16" t="s">
        <v>5023</v>
      </c>
      <c r="N61" s="16">
        <f t="shared" si="3"/>
        <v>0</v>
      </c>
      <c r="O61" s="16"/>
      <c r="P61" s="16"/>
      <c r="Q61" s="16"/>
      <c r="R61" s="16" cm="1">
        <f t="array" aca="1" ref="R61" ca="1">IF(P61&gt;0,INDIRECT(ADDRESS(MOD(ROW(O61)-1,1500)+1,P61,1,1,"rand_B")),IF(ISBLANK(P61),-1,0))</f>
        <v>-1</v>
      </c>
      <c r="S61" s="16" cm="1">
        <f t="array" aca="1" ref="S61" ca="1">IF(AND(P61=0,O61&gt;0,Q61&gt;0),INDIRECT(ADDRESS(MOD(ROW(O61)-1,1500)+1,Q61,1,1,"rand_B")),IF(ISBLANK(Q61),-1,0))</f>
        <v>-1</v>
      </c>
      <c r="T61" s="16">
        <f t="shared" si="0"/>
        <v>-1</v>
      </c>
      <c r="U61" s="16"/>
      <c r="V61" s="16"/>
      <c r="W61" s="16"/>
      <c r="X61" s="16">
        <f t="shared" si="11"/>
        <v>-1</v>
      </c>
      <c r="Y61" s="16">
        <f t="shared" si="5"/>
        <v>1</v>
      </c>
      <c r="Z61" s="16">
        <v>0</v>
      </c>
      <c r="AA61" s="16">
        <v>1</v>
      </c>
      <c r="AB61" s="16" cm="1">
        <f t="array" aca="1" ref="AB61" ca="1">IF(Z61&gt;0,INDIRECT(ADDRESS(MOD(ROW(Y61)-1,1500)+1,Z61,1,1,"rand_C")),IF(ISBLANK(Z61),-1,0))</f>
        <v>0</v>
      </c>
      <c r="AC61" s="16" t="e" cm="1">
        <f t="array" aca="1" ref="AC61" ca="1">IF(AND(Z61=0,Y61&gt;0, AA61&gt;0),INDIRECT(ADDRESS(MOD(ROW(Y61)-1,1500)+1,AA61,1,1,"rand_C")),IF(ISBLANK(AA61),-1,0))</f>
        <v>#VALUE!</v>
      </c>
      <c r="AD61" s="16">
        <f t="shared" si="1"/>
        <v>0</v>
      </c>
      <c r="AE61" s="16">
        <v>1</v>
      </c>
      <c r="AF61" s="16">
        <v>0</v>
      </c>
      <c r="AG61" s="16" t="s">
        <v>5024</v>
      </c>
      <c r="AH61" s="16">
        <f t="shared" si="6"/>
        <v>-1</v>
      </c>
      <c r="AI61" s="16">
        <v>-1</v>
      </c>
      <c r="AJ61" s="16">
        <v>-1</v>
      </c>
      <c r="AK61" s="16">
        <f t="shared" si="7"/>
        <v>-1</v>
      </c>
      <c r="AL61" s="16">
        <v>-1</v>
      </c>
      <c r="AM61" s="16">
        <f t="shared" si="8"/>
        <v>-1</v>
      </c>
      <c r="AN61" s="16">
        <f t="shared" si="9"/>
        <v>0</v>
      </c>
      <c r="AO61" s="16">
        <v>-1</v>
      </c>
      <c r="AP61" s="16">
        <v>0</v>
      </c>
      <c r="AQ61" s="16">
        <v>0</v>
      </c>
      <c r="AR61" s="16" t="s">
        <v>5020</v>
      </c>
    </row>
    <row r="62" spans="1:44" x14ac:dyDescent="0.2">
      <c r="A62" s="15" t="s">
        <v>1179</v>
      </c>
      <c r="B62" s="4" t="str">
        <f>VLOOKUP(A62, PaperMeta!A$1:O$750, 6,FALSE)</f>
        <v>Numerosity and cumulative surface area are perceived holistically as integral dimensions.</v>
      </c>
      <c r="C62" s="15">
        <f>VLOOKUP(A62, PaperMeta!A$1:O$750, 2,FALSE)</f>
        <v>1</v>
      </c>
      <c r="D62" s="16">
        <v>1</v>
      </c>
      <c r="E62" s="20" t="s">
        <v>5227</v>
      </c>
      <c r="F62" s="16">
        <f>VLOOKUP($A62, ResearchPaper!$A$1:$L$750,11,FALSE)</f>
        <v>1</v>
      </c>
      <c r="G62" s="16">
        <f>VLOOKUP($A62, ResearchPaper!$A$1:$L$750,11,FALSE)</f>
        <v>1</v>
      </c>
      <c r="H62" s="16">
        <v>3</v>
      </c>
      <c r="I62" s="16">
        <v>1</v>
      </c>
      <c r="J62" s="16">
        <v>3</v>
      </c>
      <c r="K62" s="16">
        <v>-1</v>
      </c>
      <c r="L62" s="16">
        <f t="shared" si="2"/>
        <v>0</v>
      </c>
      <c r="M62" s="16" t="s">
        <v>5024</v>
      </c>
      <c r="N62" s="16">
        <f t="shared" si="3"/>
        <v>-1</v>
      </c>
      <c r="O62" s="16">
        <v>1</v>
      </c>
      <c r="P62" s="16">
        <v>1</v>
      </c>
      <c r="Q62" s="16">
        <v>0</v>
      </c>
      <c r="R62" s="16" t="e" cm="1">
        <f t="array" aca="1" ref="R62" ca="1">IF(P62&gt;0,INDIRECT(ADDRESS(MOD(ROW(O62)-1,1500)+1,P62,1,1,"rand_B")),IF(ISBLANK(P62),-1,0))</f>
        <v>#VALUE!</v>
      </c>
      <c r="S62" s="16" cm="1">
        <f t="array" aca="1" ref="S62" ca="1">IF(AND(P62=0,O62&gt;0,Q62&gt;0),INDIRECT(ADDRESS(MOD(ROW(O62)-1,1500)+1,Q62,1,1,"rand_B")),IF(ISBLANK(Q62),-1,0))</f>
        <v>0</v>
      </c>
      <c r="T62" s="16">
        <f t="shared" si="0"/>
        <v>1</v>
      </c>
      <c r="U62" s="16">
        <v>1</v>
      </c>
      <c r="V62" s="16">
        <v>1</v>
      </c>
      <c r="W62" s="16" t="s">
        <v>5044</v>
      </c>
      <c r="X62" s="16">
        <f t="shared" si="11"/>
        <v>1</v>
      </c>
      <c r="Y62" s="16">
        <f t="shared" si="5"/>
        <v>0</v>
      </c>
      <c r="Z62" s="16"/>
      <c r="AA62" s="16"/>
      <c r="AB62" s="16" cm="1">
        <f t="array" aca="1" ref="AB62" ca="1">IF(Z62&gt;0,INDIRECT(ADDRESS(MOD(ROW(Y62)-1,1500)+1,Z62,1,1,"rand_C")),IF(ISBLANK(Z62),-1,0))</f>
        <v>-1</v>
      </c>
      <c r="AC62" s="16" cm="1">
        <f t="array" aca="1" ref="AC62" ca="1">IF(AND(Z62=0,Y62&gt;0, AA62&gt;0),INDIRECT(ADDRESS(MOD(ROW(Y62)-1,1500)+1,AA62,1,1,"rand_C")),IF(ISBLANK(AA62),-1,0))</f>
        <v>-1</v>
      </c>
      <c r="AD62" s="16">
        <f t="shared" si="1"/>
        <v>-1</v>
      </c>
      <c r="AE62" s="16"/>
      <c r="AF62" s="16"/>
      <c r="AG62" s="16"/>
      <c r="AH62" s="16">
        <f t="shared" si="6"/>
        <v>-1</v>
      </c>
      <c r="AI62" s="16">
        <v>-1</v>
      </c>
      <c r="AJ62" s="16">
        <v>-1</v>
      </c>
      <c r="AK62" s="16">
        <f t="shared" si="7"/>
        <v>-1</v>
      </c>
      <c r="AL62" s="16">
        <v>-1</v>
      </c>
      <c r="AM62" s="16">
        <f t="shared" si="8"/>
        <v>-1</v>
      </c>
      <c r="AN62" s="16">
        <f t="shared" si="9"/>
        <v>0</v>
      </c>
      <c r="AO62" s="16">
        <v>-1</v>
      </c>
      <c r="AP62" s="16">
        <v>0</v>
      </c>
      <c r="AQ62" s="16">
        <v>0</v>
      </c>
      <c r="AR62" s="16" t="s">
        <v>5025</v>
      </c>
    </row>
    <row r="63" spans="1:44" x14ac:dyDescent="0.2">
      <c r="A63" s="15" t="s">
        <v>1179</v>
      </c>
      <c r="B63" s="4" t="str">
        <f>VLOOKUP(A63, PaperMeta!A$1:O$750, 6,FALSE)</f>
        <v>Numerosity and cumulative surface area are perceived holistically as integral dimensions.</v>
      </c>
      <c r="C63" s="15">
        <f>VLOOKUP(A63, PaperMeta!A$1:O$750, 2,FALSE)</f>
        <v>1</v>
      </c>
      <c r="D63" s="16">
        <v>1</v>
      </c>
      <c r="E63" s="20" t="s">
        <v>5228</v>
      </c>
      <c r="F63" s="16">
        <f>VLOOKUP($A63, ResearchPaper!$A$1:$L$750,11,FALSE)</f>
        <v>1</v>
      </c>
      <c r="G63" s="16">
        <f>VLOOKUP($A63, ResearchPaper!$A$1:$L$750,11,FALSE)</f>
        <v>1</v>
      </c>
      <c r="H63" s="16">
        <v>3</v>
      </c>
      <c r="I63" s="16">
        <v>1</v>
      </c>
      <c r="J63" s="16">
        <v>3</v>
      </c>
      <c r="K63" s="16">
        <v>-1</v>
      </c>
      <c r="L63" s="16">
        <f t="shared" si="2"/>
        <v>0</v>
      </c>
      <c r="M63" s="16" t="s">
        <v>5024</v>
      </c>
      <c r="N63" s="16">
        <f t="shared" si="3"/>
        <v>-1</v>
      </c>
      <c r="O63" s="16">
        <v>1</v>
      </c>
      <c r="P63" s="16">
        <v>1</v>
      </c>
      <c r="Q63" s="16">
        <v>0</v>
      </c>
      <c r="R63" s="16" t="e" cm="1">
        <f t="array" aca="1" ref="R63" ca="1">IF(P63&gt;0,INDIRECT(ADDRESS(MOD(ROW(O63)-1,1500)+1,P63,1,1,"rand_B")),IF(ISBLANK(P63),-1,0))</f>
        <v>#VALUE!</v>
      </c>
      <c r="S63" s="16" cm="1">
        <f t="array" aca="1" ref="S63" ca="1">IF(AND(P63=0,O63&gt;0,Q63&gt;0),INDIRECT(ADDRESS(MOD(ROW(O63)-1,1500)+1,Q63,1,1,"rand_B")),IF(ISBLANK(Q63),-1,0))</f>
        <v>0</v>
      </c>
      <c r="T63" s="16">
        <f t="shared" si="0"/>
        <v>1</v>
      </c>
      <c r="U63" s="16">
        <v>1</v>
      </c>
      <c r="V63" s="16">
        <v>1</v>
      </c>
      <c r="W63" s="16" t="s">
        <v>5044</v>
      </c>
      <c r="X63" s="16">
        <f t="shared" si="11"/>
        <v>1</v>
      </c>
      <c r="Y63" s="16">
        <f t="shared" si="5"/>
        <v>0</v>
      </c>
      <c r="Z63" s="16"/>
      <c r="AA63" s="16"/>
      <c r="AB63" s="16" cm="1">
        <f t="array" aca="1" ref="AB63" ca="1">IF(Z63&gt;0,INDIRECT(ADDRESS(MOD(ROW(Y63)-1,1500)+1,Z63,1,1,"rand_C")),IF(ISBLANK(Z63),-1,0))</f>
        <v>-1</v>
      </c>
      <c r="AC63" s="16" cm="1">
        <f t="array" aca="1" ref="AC63" ca="1">IF(AND(Z63=0,Y63&gt;0, AA63&gt;0),INDIRECT(ADDRESS(MOD(ROW(Y63)-1,1500)+1,AA63,1,1,"rand_C")),IF(ISBLANK(AA63),-1,0))</f>
        <v>-1</v>
      </c>
      <c r="AD63" s="16">
        <f t="shared" si="1"/>
        <v>-1</v>
      </c>
      <c r="AE63" s="16"/>
      <c r="AF63" s="16"/>
      <c r="AG63" s="16"/>
      <c r="AH63" s="16">
        <f t="shared" si="6"/>
        <v>-1</v>
      </c>
      <c r="AI63" s="16">
        <v>-1</v>
      </c>
      <c r="AJ63" s="16">
        <v>-1</v>
      </c>
      <c r="AK63" s="16">
        <f t="shared" si="7"/>
        <v>-1</v>
      </c>
      <c r="AL63" s="16">
        <v>-1</v>
      </c>
      <c r="AM63" s="16">
        <f t="shared" si="8"/>
        <v>-1</v>
      </c>
      <c r="AN63" s="16">
        <f t="shared" si="9"/>
        <v>0</v>
      </c>
      <c r="AO63" s="16">
        <v>-1</v>
      </c>
      <c r="AP63" s="16">
        <v>0</v>
      </c>
      <c r="AQ63" s="16">
        <v>0</v>
      </c>
      <c r="AR63" s="16" t="s">
        <v>5025</v>
      </c>
    </row>
    <row r="64" spans="1:44" x14ac:dyDescent="0.2">
      <c r="A64" s="15" t="s">
        <v>1183</v>
      </c>
      <c r="B64" s="4" t="str">
        <f>VLOOKUP(A64, PaperMeta!A$1:O$750, 6,FALSE)</f>
        <v>Helplessness experience and intentional (un-)binding: Control deprivation disrupts the implicit sense of agency.</v>
      </c>
      <c r="C64" s="15">
        <f>VLOOKUP(A64, PaperMeta!A$1:O$750, 2,FALSE)</f>
        <v>1</v>
      </c>
      <c r="D64" s="16">
        <v>1</v>
      </c>
      <c r="E64" s="20" t="s">
        <v>5170</v>
      </c>
      <c r="F64" s="16">
        <f>VLOOKUP($A64, ResearchPaper!$A$1:$L$750,11,FALSE)</f>
        <v>1</v>
      </c>
      <c r="G64" s="16">
        <f>VLOOKUP($A64, ResearchPaper!$A$1:$L$750,11,FALSE)</f>
        <v>1</v>
      </c>
      <c r="H64" s="16">
        <v>3</v>
      </c>
      <c r="I64" s="16">
        <v>1</v>
      </c>
      <c r="J64" s="16">
        <v>3</v>
      </c>
      <c r="K64" s="16">
        <v>-1</v>
      </c>
      <c r="L64" s="16">
        <f t="shared" si="2"/>
        <v>0</v>
      </c>
      <c r="M64" s="16" t="s">
        <v>5024</v>
      </c>
      <c r="N64" s="16">
        <f t="shared" si="3"/>
        <v>-1</v>
      </c>
      <c r="O64" s="16">
        <v>1</v>
      </c>
      <c r="P64" s="16">
        <v>1</v>
      </c>
      <c r="Q64" s="16">
        <v>0</v>
      </c>
      <c r="R64" s="16" t="e" cm="1">
        <f t="array" aca="1" ref="R64" ca="1">IF(P64&gt;0,INDIRECT(ADDRESS(MOD(ROW(O64)-1,1500)+1,P64,1,1,"rand_B")),IF(ISBLANK(P64),-1,0))</f>
        <v>#VALUE!</v>
      </c>
      <c r="S64" s="16" cm="1">
        <f t="array" aca="1" ref="S64" ca="1">IF(AND(P64=0,O64&gt;0,Q64&gt;0),INDIRECT(ADDRESS(MOD(ROW(O64)-1,1500)+1,Q64,1,1,"rand_B")),IF(ISBLANK(Q64),-1,0))</f>
        <v>0</v>
      </c>
      <c r="T64" s="16">
        <f t="shared" si="0"/>
        <v>1</v>
      </c>
      <c r="U64" s="16">
        <v>1</v>
      </c>
      <c r="V64" s="16">
        <v>0</v>
      </c>
      <c r="W64" s="16" t="s">
        <v>5024</v>
      </c>
      <c r="X64" s="16">
        <f t="shared" si="11"/>
        <v>0</v>
      </c>
      <c r="Y64" s="16">
        <f t="shared" si="5"/>
        <v>0</v>
      </c>
      <c r="Z64" s="16"/>
      <c r="AA64" s="16"/>
      <c r="AB64" s="16" cm="1">
        <f t="array" aca="1" ref="AB64" ca="1">IF(Z64&gt;0,INDIRECT(ADDRESS(MOD(ROW(Y64)-1,1500)+1,Z64,1,1,"rand_C")),IF(ISBLANK(Z64),-1,0))</f>
        <v>-1</v>
      </c>
      <c r="AC64" s="16" cm="1">
        <f t="array" aca="1" ref="AC64" ca="1">IF(AND(Z64=0,Y64&gt;0, AA64&gt;0),INDIRECT(ADDRESS(MOD(ROW(Y64)-1,1500)+1,AA64,1,1,"rand_C")),IF(ISBLANK(AA64),-1,0))</f>
        <v>-1</v>
      </c>
      <c r="AD64" s="16">
        <f t="shared" si="1"/>
        <v>-1</v>
      </c>
      <c r="AE64" s="16"/>
      <c r="AF64" s="16"/>
      <c r="AG64" s="16"/>
      <c r="AH64" s="16">
        <f t="shared" si="6"/>
        <v>-1</v>
      </c>
      <c r="AI64" s="16">
        <v>-1</v>
      </c>
      <c r="AJ64" s="16">
        <v>-1</v>
      </c>
      <c r="AK64" s="16">
        <f t="shared" si="7"/>
        <v>-1</v>
      </c>
      <c r="AL64" s="16">
        <v>-1</v>
      </c>
      <c r="AM64" s="16">
        <f t="shared" si="8"/>
        <v>-1</v>
      </c>
      <c r="AN64" s="16">
        <f t="shared" si="9"/>
        <v>0</v>
      </c>
      <c r="AO64" s="16">
        <v>-1</v>
      </c>
      <c r="AP64" s="16">
        <v>0</v>
      </c>
      <c r="AQ64" s="16">
        <v>0</v>
      </c>
      <c r="AR64" s="16" t="s">
        <v>5025</v>
      </c>
    </row>
    <row r="65" spans="1:44" x14ac:dyDescent="0.2">
      <c r="A65" s="15" t="s">
        <v>1183</v>
      </c>
      <c r="B65" s="4" t="str">
        <f>VLOOKUP(A65, PaperMeta!A$1:O$750, 6,FALSE)</f>
        <v>Helplessness experience and intentional (un-)binding: Control deprivation disrupts the implicit sense of agency.</v>
      </c>
      <c r="C65" s="15">
        <f>VLOOKUP(A65, PaperMeta!A$1:O$750, 2,FALSE)</f>
        <v>1</v>
      </c>
      <c r="D65" s="16">
        <v>1</v>
      </c>
      <c r="E65" s="20" t="s">
        <v>5171</v>
      </c>
      <c r="F65" s="16">
        <f>VLOOKUP($A65, ResearchPaper!$A$1:$L$750,11,FALSE)</f>
        <v>1</v>
      </c>
      <c r="G65" s="16">
        <f>VLOOKUP($A65, ResearchPaper!$A$1:$L$750,11,FALSE)</f>
        <v>1</v>
      </c>
      <c r="H65" s="16">
        <v>3</v>
      </c>
      <c r="I65" s="16">
        <v>1</v>
      </c>
      <c r="J65" s="16">
        <v>3</v>
      </c>
      <c r="K65" s="16">
        <v>-1</v>
      </c>
      <c r="L65" s="16">
        <f t="shared" si="2"/>
        <v>0</v>
      </c>
      <c r="M65" s="16" t="s">
        <v>5024</v>
      </c>
      <c r="N65" s="16">
        <f t="shared" si="3"/>
        <v>-1</v>
      </c>
      <c r="O65" s="16">
        <v>1</v>
      </c>
      <c r="P65" s="16">
        <v>1</v>
      </c>
      <c r="Q65" s="16">
        <v>0</v>
      </c>
      <c r="R65" s="16" t="e" cm="1">
        <f t="array" aca="1" ref="R65" ca="1">IF(P65&gt;0,INDIRECT(ADDRESS(MOD(ROW(O65)-1,1500)+1,P65,1,1,"rand_B")),IF(ISBLANK(P65),-1,0))</f>
        <v>#VALUE!</v>
      </c>
      <c r="S65" s="16" cm="1">
        <f t="array" aca="1" ref="S65" ca="1">IF(AND(P65=0,O65&gt;0,Q65&gt;0),INDIRECT(ADDRESS(MOD(ROW(O65)-1,1500)+1,Q65,1,1,"rand_B")),IF(ISBLANK(Q65),-1,0))</f>
        <v>0</v>
      </c>
      <c r="T65" s="16">
        <f t="shared" si="0"/>
        <v>1</v>
      </c>
      <c r="U65" s="16">
        <v>1</v>
      </c>
      <c r="V65" s="16">
        <v>0</v>
      </c>
      <c r="W65" s="16" t="s">
        <v>5024</v>
      </c>
      <c r="X65" s="16">
        <f t="shared" si="11"/>
        <v>0</v>
      </c>
      <c r="Y65" s="16">
        <f t="shared" si="5"/>
        <v>0</v>
      </c>
      <c r="Z65" s="16"/>
      <c r="AA65" s="16"/>
      <c r="AB65" s="16" cm="1">
        <f t="array" aca="1" ref="AB65" ca="1">IF(Z65&gt;0,INDIRECT(ADDRESS(MOD(ROW(Y65)-1,1500)+1,Z65,1,1,"rand_C")),IF(ISBLANK(Z65),-1,0))</f>
        <v>-1</v>
      </c>
      <c r="AC65" s="16" cm="1">
        <f t="array" aca="1" ref="AC65" ca="1">IF(AND(Z65=0,Y65&gt;0, AA65&gt;0),INDIRECT(ADDRESS(MOD(ROW(Y65)-1,1500)+1,AA65,1,1,"rand_C")),IF(ISBLANK(AA65),-1,0))</f>
        <v>-1</v>
      </c>
      <c r="AD65" s="16">
        <f t="shared" si="1"/>
        <v>-1</v>
      </c>
      <c r="AE65" s="16"/>
      <c r="AF65" s="16"/>
      <c r="AG65" s="16"/>
      <c r="AH65" s="16">
        <f t="shared" si="6"/>
        <v>-1</v>
      </c>
      <c r="AI65" s="16">
        <v>-1</v>
      </c>
      <c r="AJ65" s="16">
        <v>-1</v>
      </c>
      <c r="AK65" s="16">
        <f t="shared" si="7"/>
        <v>-1</v>
      </c>
      <c r="AL65" s="16">
        <v>-1</v>
      </c>
      <c r="AM65" s="16">
        <f t="shared" si="8"/>
        <v>-1</v>
      </c>
      <c r="AN65" s="16">
        <f t="shared" si="9"/>
        <v>0</v>
      </c>
      <c r="AO65" s="16">
        <v>-1</v>
      </c>
      <c r="AP65" s="16">
        <v>0</v>
      </c>
      <c r="AQ65" s="16">
        <v>0</v>
      </c>
      <c r="AR65" s="16" t="s">
        <v>5025</v>
      </c>
    </row>
    <row r="66" spans="1:44" x14ac:dyDescent="0.2">
      <c r="A66" s="15" t="s">
        <v>1183</v>
      </c>
      <c r="B66" s="4" t="str">
        <f>VLOOKUP(A66, PaperMeta!A$1:O$750, 6,FALSE)</f>
        <v>Helplessness experience and intentional (un-)binding: Control deprivation disrupts the implicit sense of agency.</v>
      </c>
      <c r="C66" s="15">
        <f>VLOOKUP(A66, PaperMeta!A$1:O$750, 2,FALSE)</f>
        <v>1</v>
      </c>
      <c r="D66" s="16">
        <v>1</v>
      </c>
      <c r="E66" s="20" t="s">
        <v>5172</v>
      </c>
      <c r="F66" s="16">
        <f>VLOOKUP($A66, ResearchPaper!$A$1:$L$750,11,FALSE)</f>
        <v>1</v>
      </c>
      <c r="G66" s="16">
        <f>VLOOKUP($A66, ResearchPaper!$A$1:$L$750,11,FALSE)</f>
        <v>1</v>
      </c>
      <c r="H66" s="16">
        <v>3</v>
      </c>
      <c r="I66" s="16">
        <v>1</v>
      </c>
      <c r="J66" s="16">
        <v>3</v>
      </c>
      <c r="K66" s="16">
        <v>-1</v>
      </c>
      <c r="L66" s="16">
        <f t="shared" si="2"/>
        <v>0</v>
      </c>
      <c r="M66" s="16" t="s">
        <v>5024</v>
      </c>
      <c r="N66" s="16">
        <f t="shared" si="3"/>
        <v>-1</v>
      </c>
      <c r="O66" s="16">
        <v>1</v>
      </c>
      <c r="P66" s="16">
        <v>0</v>
      </c>
      <c r="Q66" s="16">
        <v>1</v>
      </c>
      <c r="R66" s="16" cm="1">
        <f t="array" aca="1" ref="R66" ca="1">IF(P66&gt;0,INDIRECT(ADDRESS(MOD(ROW(O66)-1,1500)+1,P66,1,1,"rand_B")),IF(ISBLANK(P66),-1,0))</f>
        <v>0</v>
      </c>
      <c r="S66" s="16" t="e" cm="1">
        <f t="array" aca="1" ref="S66" ca="1">IF(AND(P66=0,O66&gt;0,Q66&gt;0),INDIRECT(ADDRESS(MOD(ROW(O66)-1,1500)+1,Q66,1,1,"rand_B")),IF(ISBLANK(Q66),-1,0))</f>
        <v>#VALUE!</v>
      </c>
      <c r="T66" s="16">
        <f t="shared" ref="T66:T129" si="12">IF(O66&gt;0, IF(ISBLANK(P66),-1,INT(P66&gt;0)), -1)</f>
        <v>0</v>
      </c>
      <c r="U66" s="16">
        <v>1</v>
      </c>
      <c r="V66" s="16">
        <v>0</v>
      </c>
      <c r="W66" s="16" t="s">
        <v>5024</v>
      </c>
      <c r="X66" s="16">
        <f t="shared" si="11"/>
        <v>-1</v>
      </c>
      <c r="Y66" s="16">
        <f t="shared" si="5"/>
        <v>0</v>
      </c>
      <c r="Z66" s="16"/>
      <c r="AA66" s="16"/>
      <c r="AB66" s="16" cm="1">
        <f t="array" aca="1" ref="AB66" ca="1">IF(Z66&gt;0,INDIRECT(ADDRESS(MOD(ROW(Y66)-1,1500)+1,Z66,1,1,"rand_C")),IF(ISBLANK(Z66),-1,0))</f>
        <v>-1</v>
      </c>
      <c r="AC66" s="16" cm="1">
        <f t="array" aca="1" ref="AC66" ca="1">IF(AND(Z66=0,Y66&gt;0, AA66&gt;0),INDIRECT(ADDRESS(MOD(ROW(Y66)-1,1500)+1,AA66,1,1,"rand_C")),IF(ISBLANK(AA66),-1,0))</f>
        <v>-1</v>
      </c>
      <c r="AD66" s="16">
        <f t="shared" ref="AD66:AD129" si="13">IF(AND(Y66&gt;0,NOT(ISBLANK(Y66))), INT(Z66&gt;0), -1)</f>
        <v>-1</v>
      </c>
      <c r="AE66" s="16"/>
      <c r="AF66" s="16"/>
      <c r="AG66" s="16"/>
      <c r="AH66" s="16">
        <f t="shared" si="6"/>
        <v>-1</v>
      </c>
      <c r="AI66" s="16">
        <v>-1</v>
      </c>
      <c r="AJ66" s="16">
        <v>-1</v>
      </c>
      <c r="AK66" s="16">
        <f t="shared" si="7"/>
        <v>-1</v>
      </c>
      <c r="AL66" s="16">
        <v>-1</v>
      </c>
      <c r="AM66" s="16">
        <f t="shared" si="8"/>
        <v>-1</v>
      </c>
      <c r="AN66" s="16">
        <f t="shared" si="9"/>
        <v>0</v>
      </c>
      <c r="AO66" s="16">
        <v>-1</v>
      </c>
      <c r="AP66" s="16">
        <v>0</v>
      </c>
      <c r="AQ66" s="16">
        <v>0</v>
      </c>
      <c r="AR66" s="16" t="s">
        <v>5025</v>
      </c>
    </row>
    <row r="67" spans="1:44" x14ac:dyDescent="0.2">
      <c r="A67" s="15" t="s">
        <v>1183</v>
      </c>
      <c r="B67" s="4" t="str">
        <f>VLOOKUP(A67, PaperMeta!A$1:O$750, 6,FALSE)</f>
        <v>Helplessness experience and intentional (un-)binding: Control deprivation disrupts the implicit sense of agency.</v>
      </c>
      <c r="C67" s="15">
        <f>VLOOKUP(A67, PaperMeta!A$1:O$750, 2,FALSE)</f>
        <v>1</v>
      </c>
      <c r="D67" s="16">
        <v>1</v>
      </c>
      <c r="E67" s="20" t="s">
        <v>5173</v>
      </c>
      <c r="F67" s="16">
        <f>VLOOKUP($A67, ResearchPaper!$A$1:$L$750,11,FALSE)</f>
        <v>1</v>
      </c>
      <c r="G67" s="16">
        <f>VLOOKUP($A67, ResearchPaper!$A$1:$L$750,11,FALSE)</f>
        <v>1</v>
      </c>
      <c r="H67" s="16">
        <v>3</v>
      </c>
      <c r="I67" s="16">
        <v>1</v>
      </c>
      <c r="J67" s="16">
        <v>3</v>
      </c>
      <c r="K67" s="16">
        <v>-1</v>
      </c>
      <c r="L67" s="16">
        <f t="shared" si="2"/>
        <v>0</v>
      </c>
      <c r="M67" s="16" t="s">
        <v>5024</v>
      </c>
      <c r="N67" s="16">
        <f t="shared" si="3"/>
        <v>-1</v>
      </c>
      <c r="O67" s="16">
        <v>1</v>
      </c>
      <c r="P67" s="16">
        <v>0</v>
      </c>
      <c r="Q67" s="16">
        <v>1</v>
      </c>
      <c r="R67" s="16" cm="1">
        <f t="array" aca="1" ref="R67" ca="1">IF(P67&gt;0,INDIRECT(ADDRESS(MOD(ROW(O67)-1,1500)+1,P67,1,1,"rand_B")),IF(ISBLANK(P67),-1,0))</f>
        <v>0</v>
      </c>
      <c r="S67" s="16" t="e" cm="1">
        <f t="array" aca="1" ref="S67" ca="1">IF(AND(P67=0,O67&gt;0,Q67&gt;0),INDIRECT(ADDRESS(MOD(ROW(O67)-1,1500)+1,Q67,1,1,"rand_B")),IF(ISBLANK(Q67),-1,0))</f>
        <v>#VALUE!</v>
      </c>
      <c r="T67" s="16">
        <f t="shared" si="12"/>
        <v>0</v>
      </c>
      <c r="U67" s="16">
        <v>1</v>
      </c>
      <c r="V67" s="16">
        <v>0</v>
      </c>
      <c r="W67" s="16" t="s">
        <v>5024</v>
      </c>
      <c r="X67" s="16">
        <f t="shared" si="11"/>
        <v>-1</v>
      </c>
      <c r="Y67" s="16">
        <f t="shared" si="5"/>
        <v>0</v>
      </c>
      <c r="Z67" s="16"/>
      <c r="AA67" s="16"/>
      <c r="AB67" s="16" cm="1">
        <f t="array" aca="1" ref="AB67" ca="1">IF(Z67&gt;0,INDIRECT(ADDRESS(MOD(ROW(Y67)-1,1500)+1,Z67,1,1,"rand_C")),IF(ISBLANK(Z67),-1,0))</f>
        <v>-1</v>
      </c>
      <c r="AC67" s="16" cm="1">
        <f t="array" aca="1" ref="AC67" ca="1">IF(AND(Z67=0,Y67&gt;0, AA67&gt;0),INDIRECT(ADDRESS(MOD(ROW(Y67)-1,1500)+1,AA67,1,1,"rand_C")),IF(ISBLANK(AA67),-1,0))</f>
        <v>-1</v>
      </c>
      <c r="AD67" s="16">
        <f t="shared" si="13"/>
        <v>-1</v>
      </c>
      <c r="AE67" s="16"/>
      <c r="AF67" s="16"/>
      <c r="AG67" s="16"/>
      <c r="AH67" s="16">
        <f t="shared" si="6"/>
        <v>-1</v>
      </c>
      <c r="AI67" s="16">
        <v>-1</v>
      </c>
      <c r="AJ67" s="16">
        <v>-1</v>
      </c>
      <c r="AK67" s="16">
        <f t="shared" si="7"/>
        <v>-1</v>
      </c>
      <c r="AL67" s="16">
        <v>-1</v>
      </c>
      <c r="AM67" s="16">
        <f t="shared" si="8"/>
        <v>-1</v>
      </c>
      <c r="AN67" s="16">
        <f t="shared" si="9"/>
        <v>0</v>
      </c>
      <c r="AO67" s="16">
        <v>-1</v>
      </c>
      <c r="AP67" s="16">
        <v>0</v>
      </c>
      <c r="AQ67" s="16">
        <v>0</v>
      </c>
      <c r="AR67" s="16" t="s">
        <v>5025</v>
      </c>
    </row>
    <row r="68" spans="1:44" x14ac:dyDescent="0.2">
      <c r="A68" s="15" t="s">
        <v>1183</v>
      </c>
      <c r="B68" s="4" t="str">
        <f>VLOOKUP(A68, PaperMeta!A$1:O$750, 6,FALSE)</f>
        <v>Helplessness experience and intentional (un-)binding: Control deprivation disrupts the implicit sense of agency.</v>
      </c>
      <c r="C68" s="15">
        <f>VLOOKUP(A68, PaperMeta!A$1:O$750, 2,FALSE)</f>
        <v>1</v>
      </c>
      <c r="D68" s="16">
        <v>1</v>
      </c>
      <c r="E68" s="20" t="s">
        <v>5174</v>
      </c>
      <c r="F68" s="16">
        <f>VLOOKUP($A68, ResearchPaper!$A$1:$L$750,11,FALSE)</f>
        <v>1</v>
      </c>
      <c r="G68" s="16">
        <f>VLOOKUP($A68, ResearchPaper!$A$1:$L$750,11,FALSE)</f>
        <v>1</v>
      </c>
      <c r="H68" s="16">
        <v>3</v>
      </c>
      <c r="I68" s="16">
        <v>1</v>
      </c>
      <c r="J68" s="16">
        <v>3</v>
      </c>
      <c r="K68" s="16">
        <v>-1</v>
      </c>
      <c r="L68" s="16">
        <f t="shared" ref="L68:L89" si="14">IF(ISBLANK(I68),-1,INT(I68&gt;1))</f>
        <v>0</v>
      </c>
      <c r="M68" s="16" t="s">
        <v>5024</v>
      </c>
      <c r="N68" s="16">
        <f t="shared" ref="N68:N131" si="15">IF(L68=1, K68,-1)</f>
        <v>-1</v>
      </c>
      <c r="O68" s="16">
        <v>1</v>
      </c>
      <c r="P68" s="16">
        <v>0</v>
      </c>
      <c r="Q68" s="16">
        <v>1</v>
      </c>
      <c r="R68" s="16" cm="1">
        <f t="array" aca="1" ref="R68" ca="1">IF(P68&gt;0,INDIRECT(ADDRESS(MOD(ROW(O68)-1,1500)+1,P68,1,1,"rand_B")),IF(ISBLANK(P68),-1,0))</f>
        <v>0</v>
      </c>
      <c r="S68" s="16" t="e" cm="1">
        <f t="array" aca="1" ref="S68" ca="1">IF(AND(P68=0,O68&gt;0,Q68&gt;0),INDIRECT(ADDRESS(MOD(ROW(O68)-1,1500)+1,Q68,1,1,"rand_B")),IF(ISBLANK(Q68),-1,0))</f>
        <v>#VALUE!</v>
      </c>
      <c r="T68" s="16">
        <f t="shared" si="12"/>
        <v>0</v>
      </c>
      <c r="U68" s="16">
        <v>1</v>
      </c>
      <c r="V68" s="16">
        <v>0</v>
      </c>
      <c r="W68" s="16" t="s">
        <v>5024</v>
      </c>
      <c r="X68" s="16">
        <f t="shared" si="11"/>
        <v>-1</v>
      </c>
      <c r="Y68" s="16">
        <f t="shared" ref="Y68:Y131" si="16">IF(I68&gt;1,COMBIN(I68,2),0)</f>
        <v>0</v>
      </c>
      <c r="Z68" s="16"/>
      <c r="AA68" s="16"/>
      <c r="AB68" s="16" cm="1">
        <f t="array" aca="1" ref="AB68" ca="1">IF(Z68&gt;0,INDIRECT(ADDRESS(MOD(ROW(Y68)-1,1500)+1,Z68,1,1,"rand_C")),IF(ISBLANK(Z68),-1,0))</f>
        <v>-1</v>
      </c>
      <c r="AC68" s="16" cm="1">
        <f t="array" aca="1" ref="AC68" ca="1">IF(AND(Z68=0,Y68&gt;0, AA68&gt;0),INDIRECT(ADDRESS(MOD(ROW(Y68)-1,1500)+1,AA68,1,1,"rand_C")),IF(ISBLANK(AA68),-1,0))</f>
        <v>-1</v>
      </c>
      <c r="AD68" s="16">
        <f t="shared" si="13"/>
        <v>-1</v>
      </c>
      <c r="AE68" s="16"/>
      <c r="AF68" s="16"/>
      <c r="AG68" s="16"/>
      <c r="AH68" s="16">
        <f t="shared" ref="AH68:AH131" si="17">IF(AD68=1,AF68,-1)</f>
        <v>-1</v>
      </c>
      <c r="AI68" s="16">
        <v>-1</v>
      </c>
      <c r="AJ68" s="16">
        <v>-1</v>
      </c>
      <c r="AK68" s="16">
        <f t="shared" ref="AK68:AK131" si="18">IF(AI68=1,AJ68,-1)</f>
        <v>-1</v>
      </c>
      <c r="AL68" s="16">
        <v>-1</v>
      </c>
      <c r="AM68" s="16">
        <f t="shared" ref="AM68:AM131" si="19">IF(AND(NOT(ISBLANK(AI68)),AI68=0),AL68,-1)</f>
        <v>-1</v>
      </c>
      <c r="AN68" s="16">
        <f t="shared" ref="AN68:AN131" si="20">IF(AND(I68&gt;1, J68&gt;2), 1, IF(ISBLANK(I68),-1,0))</f>
        <v>0</v>
      </c>
      <c r="AO68" s="16">
        <v>-1</v>
      </c>
      <c r="AP68" s="16">
        <v>0</v>
      </c>
      <c r="AQ68" s="16">
        <v>0</v>
      </c>
      <c r="AR68" s="16" t="s">
        <v>5025</v>
      </c>
    </row>
    <row r="69" spans="1:44" x14ac:dyDescent="0.2">
      <c r="A69" s="15" t="s">
        <v>1183</v>
      </c>
      <c r="B69" s="4" t="str">
        <f>VLOOKUP(A69, PaperMeta!A$1:O$750, 6,FALSE)</f>
        <v>Helplessness experience and intentional (un-)binding: Control deprivation disrupts the implicit sense of agency.</v>
      </c>
      <c r="C69" s="15">
        <f>VLOOKUP(A69, PaperMeta!A$1:O$750, 2,FALSE)</f>
        <v>1</v>
      </c>
      <c r="D69" s="16">
        <v>1</v>
      </c>
      <c r="E69" s="20" t="s">
        <v>5175</v>
      </c>
      <c r="F69" s="16">
        <f>VLOOKUP($A69, ResearchPaper!$A$1:$L$750,11,FALSE)</f>
        <v>1</v>
      </c>
      <c r="G69" s="16">
        <f>VLOOKUP($A69, ResearchPaper!$A$1:$L$750,11,FALSE)</f>
        <v>1</v>
      </c>
      <c r="H69" s="16">
        <v>3</v>
      </c>
      <c r="I69" s="16">
        <v>1</v>
      </c>
      <c r="J69" s="16">
        <v>3</v>
      </c>
      <c r="K69" s="16">
        <v>-1</v>
      </c>
      <c r="L69" s="16">
        <f t="shared" si="14"/>
        <v>0</v>
      </c>
      <c r="M69" s="16" t="s">
        <v>5024</v>
      </c>
      <c r="N69" s="16">
        <f t="shared" si="15"/>
        <v>-1</v>
      </c>
      <c r="O69" s="16">
        <v>1</v>
      </c>
      <c r="P69" s="16">
        <v>0</v>
      </c>
      <c r="Q69" s="16">
        <v>1</v>
      </c>
      <c r="R69" s="16" cm="1">
        <f t="array" aca="1" ref="R69" ca="1">IF(P69&gt;0,INDIRECT(ADDRESS(MOD(ROW(O69)-1,1500)+1,P69,1,1,"rand_B")),IF(ISBLANK(P69),-1,0))</f>
        <v>0</v>
      </c>
      <c r="S69" s="16" t="e" cm="1">
        <f t="array" aca="1" ref="S69" ca="1">IF(AND(P69=0,O69&gt;0,Q69&gt;0),INDIRECT(ADDRESS(MOD(ROW(O69)-1,1500)+1,Q69,1,1,"rand_B")),IF(ISBLANK(Q69),-1,0))</f>
        <v>#VALUE!</v>
      </c>
      <c r="T69" s="16">
        <f t="shared" si="12"/>
        <v>0</v>
      </c>
      <c r="U69" s="16">
        <v>1</v>
      </c>
      <c r="V69" s="16">
        <v>0</v>
      </c>
      <c r="W69" s="16" t="s">
        <v>5024</v>
      </c>
      <c r="X69" s="16">
        <f t="shared" si="11"/>
        <v>-1</v>
      </c>
      <c r="Y69" s="16">
        <f t="shared" si="16"/>
        <v>0</v>
      </c>
      <c r="Z69" s="16"/>
      <c r="AA69" s="16"/>
      <c r="AB69" s="16" cm="1">
        <f t="array" aca="1" ref="AB69" ca="1">IF(Z69&gt;0,INDIRECT(ADDRESS(MOD(ROW(Y69)-1,1500)+1,Z69,1,1,"rand_C")),IF(ISBLANK(Z69),-1,0))</f>
        <v>-1</v>
      </c>
      <c r="AC69" s="16" cm="1">
        <f t="array" aca="1" ref="AC69" ca="1">IF(AND(Z69=0,Y69&gt;0, AA69&gt;0),INDIRECT(ADDRESS(MOD(ROW(Y69)-1,1500)+1,AA69,1,1,"rand_C")),IF(ISBLANK(AA69),-1,0))</f>
        <v>-1</v>
      </c>
      <c r="AD69" s="16">
        <f t="shared" si="13"/>
        <v>-1</v>
      </c>
      <c r="AE69" s="16"/>
      <c r="AF69" s="16"/>
      <c r="AG69" s="16"/>
      <c r="AH69" s="16">
        <f t="shared" si="17"/>
        <v>-1</v>
      </c>
      <c r="AI69" s="16">
        <v>-1</v>
      </c>
      <c r="AJ69" s="16">
        <v>-1</v>
      </c>
      <c r="AK69" s="16">
        <f t="shared" si="18"/>
        <v>-1</v>
      </c>
      <c r="AL69" s="16">
        <v>-1</v>
      </c>
      <c r="AM69" s="16">
        <f t="shared" si="19"/>
        <v>-1</v>
      </c>
      <c r="AN69" s="16">
        <f t="shared" si="20"/>
        <v>0</v>
      </c>
      <c r="AO69" s="16">
        <v>-1</v>
      </c>
      <c r="AP69" s="16">
        <v>0</v>
      </c>
      <c r="AQ69" s="16">
        <v>0</v>
      </c>
      <c r="AR69" s="16" t="s">
        <v>5025</v>
      </c>
    </row>
    <row r="70" spans="1:44" x14ac:dyDescent="0.2">
      <c r="A70" s="15" t="s">
        <v>1183</v>
      </c>
      <c r="B70" s="4" t="str">
        <f>VLOOKUP(A70, PaperMeta!A$1:O$750, 6,FALSE)</f>
        <v>Helplessness experience and intentional (un-)binding: Control deprivation disrupts the implicit sense of agency.</v>
      </c>
      <c r="C70" s="15">
        <f>VLOOKUP(A70, PaperMeta!A$1:O$750, 2,FALSE)</f>
        <v>1</v>
      </c>
      <c r="D70" s="16">
        <v>1</v>
      </c>
      <c r="E70" s="20" t="s">
        <v>5229</v>
      </c>
      <c r="F70" s="16">
        <f>VLOOKUP($A70, ResearchPaper!$A$1:$L$750,11,FALSE)</f>
        <v>1</v>
      </c>
      <c r="G70" s="16">
        <f>VLOOKUP($A70, ResearchPaper!$A$1:$L$750,11,FALSE)</f>
        <v>1</v>
      </c>
      <c r="H70" s="16">
        <v>3</v>
      </c>
      <c r="I70" s="16">
        <v>1</v>
      </c>
      <c r="J70" s="16">
        <v>3</v>
      </c>
      <c r="K70" s="16">
        <v>-1</v>
      </c>
      <c r="L70" s="16">
        <f t="shared" si="14"/>
        <v>0</v>
      </c>
      <c r="M70" s="16" t="s">
        <v>5024</v>
      </c>
      <c r="N70" s="16">
        <f t="shared" si="15"/>
        <v>-1</v>
      </c>
      <c r="O70" s="16">
        <v>1</v>
      </c>
      <c r="P70" s="16">
        <v>1</v>
      </c>
      <c r="Q70" s="16">
        <v>0</v>
      </c>
      <c r="R70" s="16" t="e" cm="1">
        <f t="array" aca="1" ref="R70" ca="1">IF(P70&gt;0,INDIRECT(ADDRESS(MOD(ROW(O70)-1,1500)+1,P70,1,1,"rand_B")),IF(ISBLANK(P70),-1,0))</f>
        <v>#VALUE!</v>
      </c>
      <c r="S70" s="16" cm="1">
        <f t="array" aca="1" ref="S70" ca="1">IF(AND(P70=0,O70&gt;0,Q70&gt;0),INDIRECT(ADDRESS(MOD(ROW(O70)-1,1500)+1,Q70,1,1,"rand_B")),IF(ISBLANK(Q70),-1,0))</f>
        <v>0</v>
      </c>
      <c r="T70" s="16">
        <f t="shared" si="12"/>
        <v>1</v>
      </c>
      <c r="U70" s="16">
        <v>1</v>
      </c>
      <c r="V70" s="16">
        <v>0</v>
      </c>
      <c r="W70" s="16" t="s">
        <v>5024</v>
      </c>
      <c r="X70" s="16">
        <f t="shared" si="11"/>
        <v>0</v>
      </c>
      <c r="Y70" s="16">
        <f t="shared" si="16"/>
        <v>0</v>
      </c>
      <c r="Z70" s="16"/>
      <c r="AA70" s="16"/>
      <c r="AB70" s="16" cm="1">
        <f t="array" aca="1" ref="AB70" ca="1">IF(Z70&gt;0,INDIRECT(ADDRESS(MOD(ROW(Y70)-1,1500)+1,Z70,1,1,"rand_C")),IF(ISBLANK(Z70),-1,0))</f>
        <v>-1</v>
      </c>
      <c r="AC70" s="16" cm="1">
        <f t="array" aca="1" ref="AC70" ca="1">IF(AND(Z70=0,Y70&gt;0, AA70&gt;0),INDIRECT(ADDRESS(MOD(ROW(Y70)-1,1500)+1,AA70,1,1,"rand_C")),IF(ISBLANK(AA70),-1,0))</f>
        <v>-1</v>
      </c>
      <c r="AD70" s="16">
        <f t="shared" si="13"/>
        <v>-1</v>
      </c>
      <c r="AE70" s="16"/>
      <c r="AF70" s="16"/>
      <c r="AG70" s="16"/>
      <c r="AH70" s="16">
        <f t="shared" si="17"/>
        <v>-1</v>
      </c>
      <c r="AI70" s="16">
        <v>-1</v>
      </c>
      <c r="AJ70" s="16">
        <v>-1</v>
      </c>
      <c r="AK70" s="16">
        <f t="shared" si="18"/>
        <v>-1</v>
      </c>
      <c r="AL70" s="16">
        <v>-1</v>
      </c>
      <c r="AM70" s="16">
        <f t="shared" si="19"/>
        <v>-1</v>
      </c>
      <c r="AN70" s="16">
        <f t="shared" si="20"/>
        <v>0</v>
      </c>
      <c r="AO70" s="16">
        <v>-1</v>
      </c>
      <c r="AP70" s="16">
        <v>0</v>
      </c>
      <c r="AQ70" s="16">
        <v>0</v>
      </c>
      <c r="AR70" s="16" t="s">
        <v>5025</v>
      </c>
    </row>
    <row r="71" spans="1:44" x14ac:dyDescent="0.2">
      <c r="A71" s="15" t="s">
        <v>1183</v>
      </c>
      <c r="B71" s="4" t="str">
        <f>VLOOKUP(A71, PaperMeta!A$1:O$750, 6,FALSE)</f>
        <v>Helplessness experience and intentional (un-)binding: Control deprivation disrupts the implicit sense of agency.</v>
      </c>
      <c r="C71" s="15">
        <f>VLOOKUP(A71, PaperMeta!A$1:O$750, 2,FALSE)</f>
        <v>1</v>
      </c>
      <c r="D71" s="16">
        <v>2</v>
      </c>
      <c r="E71" s="20" t="s">
        <v>5176</v>
      </c>
      <c r="F71" s="16">
        <f>VLOOKUP($A71, ResearchPaper!$A$1:$L$750,11,FALSE)</f>
        <v>1</v>
      </c>
      <c r="G71" s="16">
        <f>VLOOKUP($A71, ResearchPaper!$A$1:$L$750,11,FALSE)</f>
        <v>1</v>
      </c>
      <c r="H71" s="16">
        <v>5</v>
      </c>
      <c r="I71" s="16">
        <v>1</v>
      </c>
      <c r="J71" s="16">
        <v>5</v>
      </c>
      <c r="K71" s="16">
        <v>-1</v>
      </c>
      <c r="L71" s="16">
        <f t="shared" si="14"/>
        <v>0</v>
      </c>
      <c r="M71" s="16" t="s">
        <v>5024</v>
      </c>
      <c r="N71" s="16">
        <f t="shared" si="15"/>
        <v>-1</v>
      </c>
      <c r="O71" s="16">
        <v>1</v>
      </c>
      <c r="P71" s="16">
        <v>1</v>
      </c>
      <c r="Q71" s="16">
        <v>0</v>
      </c>
      <c r="R71" s="16" t="e" cm="1">
        <f t="array" aca="1" ref="R71" ca="1">IF(P71&gt;0,INDIRECT(ADDRESS(MOD(ROW(O71)-1,1500)+1,P71,1,1,"rand_B")),IF(ISBLANK(P71),-1,0))</f>
        <v>#VALUE!</v>
      </c>
      <c r="S71" s="16" cm="1">
        <f t="array" aca="1" ref="S71" ca="1">IF(AND(P71=0,O71&gt;0,Q71&gt;0),INDIRECT(ADDRESS(MOD(ROW(O71)-1,1500)+1,Q71,1,1,"rand_B")),IF(ISBLANK(Q71),-1,0))</f>
        <v>0</v>
      </c>
      <c r="T71" s="16">
        <f t="shared" si="12"/>
        <v>1</v>
      </c>
      <c r="U71" s="16">
        <v>1</v>
      </c>
      <c r="V71" s="16">
        <v>0</v>
      </c>
      <c r="W71" s="16" t="s">
        <v>5024</v>
      </c>
      <c r="X71" s="16">
        <f t="shared" si="11"/>
        <v>0</v>
      </c>
      <c r="Y71" s="16">
        <f t="shared" si="16"/>
        <v>0</v>
      </c>
      <c r="Z71" s="16"/>
      <c r="AA71" s="16"/>
      <c r="AB71" s="16" cm="1">
        <f t="array" aca="1" ref="AB71" ca="1">IF(Z71&gt;0,INDIRECT(ADDRESS(MOD(ROW(Y71)-1,1500)+1,Z71,1,1,"rand_C")),IF(ISBLANK(Z71),-1,0))</f>
        <v>-1</v>
      </c>
      <c r="AC71" s="16" cm="1">
        <f t="array" aca="1" ref="AC71" ca="1">IF(AND(Z71=0,Y71&gt;0, AA71&gt;0),INDIRECT(ADDRESS(MOD(ROW(Y71)-1,1500)+1,AA71,1,1,"rand_C")),IF(ISBLANK(AA71),-1,0))</f>
        <v>-1</v>
      </c>
      <c r="AD71" s="16">
        <f t="shared" si="13"/>
        <v>-1</v>
      </c>
      <c r="AE71" s="16"/>
      <c r="AF71" s="16"/>
      <c r="AG71" s="16"/>
      <c r="AH71" s="16">
        <f t="shared" si="17"/>
        <v>-1</v>
      </c>
      <c r="AI71" s="16">
        <v>-1</v>
      </c>
      <c r="AJ71" s="16">
        <v>-1</v>
      </c>
      <c r="AK71" s="16">
        <f t="shared" si="18"/>
        <v>-1</v>
      </c>
      <c r="AL71" s="16">
        <v>-1</v>
      </c>
      <c r="AM71" s="16">
        <f t="shared" si="19"/>
        <v>-1</v>
      </c>
      <c r="AN71" s="16">
        <f t="shared" si="20"/>
        <v>0</v>
      </c>
      <c r="AO71" s="16">
        <v>-1</v>
      </c>
      <c r="AP71" s="16">
        <v>0</v>
      </c>
      <c r="AQ71" s="16">
        <v>0</v>
      </c>
      <c r="AR71" s="16" t="s">
        <v>5025</v>
      </c>
    </row>
    <row r="72" spans="1:44" x14ac:dyDescent="0.2">
      <c r="A72" s="15" t="s">
        <v>1183</v>
      </c>
      <c r="B72" s="4" t="str">
        <f>VLOOKUP(A72, PaperMeta!A$1:O$750, 6,FALSE)</f>
        <v>Helplessness experience and intentional (un-)binding: Control deprivation disrupts the implicit sense of agency.</v>
      </c>
      <c r="C72" s="15">
        <f>VLOOKUP(A72, PaperMeta!A$1:O$750, 2,FALSE)</f>
        <v>1</v>
      </c>
      <c r="D72" s="16">
        <v>2</v>
      </c>
      <c r="E72" s="20" t="s">
        <v>5170</v>
      </c>
      <c r="F72" s="16">
        <f>VLOOKUP($A72, ResearchPaper!$A$1:$L$750,11,FALSE)</f>
        <v>1</v>
      </c>
      <c r="G72" s="16">
        <f>VLOOKUP($A72, ResearchPaper!$A$1:$L$750,11,FALSE)</f>
        <v>1</v>
      </c>
      <c r="H72" s="16">
        <v>5</v>
      </c>
      <c r="I72" s="16">
        <v>1</v>
      </c>
      <c r="J72" s="16">
        <v>5</v>
      </c>
      <c r="K72" s="16">
        <v>-1</v>
      </c>
      <c r="L72" s="16">
        <f t="shared" si="14"/>
        <v>0</v>
      </c>
      <c r="M72" s="16" t="s">
        <v>5024</v>
      </c>
      <c r="N72" s="16">
        <f t="shared" si="15"/>
        <v>-1</v>
      </c>
      <c r="O72" s="16">
        <v>1</v>
      </c>
      <c r="P72" s="16">
        <v>1</v>
      </c>
      <c r="Q72" s="16">
        <v>0</v>
      </c>
      <c r="R72" s="16" t="e" cm="1">
        <f t="array" aca="1" ref="R72" ca="1">IF(P72&gt;0,INDIRECT(ADDRESS(MOD(ROW(O72)-1,1500)+1,P72,1,1,"rand_B")),IF(ISBLANK(P72),-1,0))</f>
        <v>#VALUE!</v>
      </c>
      <c r="S72" s="16" cm="1">
        <f t="array" aca="1" ref="S72" ca="1">IF(AND(P72=0,O72&gt;0,Q72&gt;0),INDIRECT(ADDRESS(MOD(ROW(O72)-1,1500)+1,Q72,1,1,"rand_B")),IF(ISBLANK(Q72),-1,0))</f>
        <v>0</v>
      </c>
      <c r="T72" s="16">
        <f t="shared" si="12"/>
        <v>1</v>
      </c>
      <c r="U72" s="16">
        <v>1</v>
      </c>
      <c r="V72" s="16">
        <v>0</v>
      </c>
      <c r="W72" s="16" t="s">
        <v>5024</v>
      </c>
      <c r="X72" s="16">
        <f t="shared" si="11"/>
        <v>0</v>
      </c>
      <c r="Y72" s="16">
        <f t="shared" si="16"/>
        <v>0</v>
      </c>
      <c r="Z72" s="16"/>
      <c r="AA72" s="16"/>
      <c r="AB72" s="16" cm="1">
        <f t="array" aca="1" ref="AB72" ca="1">IF(Z72&gt;0,INDIRECT(ADDRESS(MOD(ROW(Y72)-1,1500)+1,Z72,1,1,"rand_C")),IF(ISBLANK(Z72),-1,0))</f>
        <v>-1</v>
      </c>
      <c r="AC72" s="16" cm="1">
        <f t="array" aca="1" ref="AC72" ca="1">IF(AND(Z72=0,Y72&gt;0, AA72&gt;0),INDIRECT(ADDRESS(MOD(ROW(Y72)-1,1500)+1,AA72,1,1,"rand_C")),IF(ISBLANK(AA72),-1,0))</f>
        <v>-1</v>
      </c>
      <c r="AD72" s="16">
        <f t="shared" si="13"/>
        <v>-1</v>
      </c>
      <c r="AE72" s="16"/>
      <c r="AF72" s="16"/>
      <c r="AG72" s="16"/>
      <c r="AH72" s="16">
        <f t="shared" si="17"/>
        <v>-1</v>
      </c>
      <c r="AI72" s="16">
        <v>-1</v>
      </c>
      <c r="AJ72" s="16">
        <v>-1</v>
      </c>
      <c r="AK72" s="16">
        <f t="shared" si="18"/>
        <v>-1</v>
      </c>
      <c r="AL72" s="16">
        <v>-1</v>
      </c>
      <c r="AM72" s="16">
        <f t="shared" si="19"/>
        <v>-1</v>
      </c>
      <c r="AN72" s="16">
        <f t="shared" si="20"/>
        <v>0</v>
      </c>
      <c r="AO72" s="16">
        <v>-1</v>
      </c>
      <c r="AP72" s="16">
        <v>0</v>
      </c>
      <c r="AQ72" s="16">
        <v>0</v>
      </c>
      <c r="AR72" s="16" t="s">
        <v>5025</v>
      </c>
    </row>
    <row r="73" spans="1:44" x14ac:dyDescent="0.2">
      <c r="A73" s="15" t="s">
        <v>1183</v>
      </c>
      <c r="B73" s="4" t="str">
        <f>VLOOKUP(A73, PaperMeta!A$1:O$750, 6,FALSE)</f>
        <v>Helplessness experience and intentional (un-)binding: Control deprivation disrupts the implicit sense of agency.</v>
      </c>
      <c r="C73" s="15">
        <f>VLOOKUP(A73, PaperMeta!A$1:O$750, 2,FALSE)</f>
        <v>1</v>
      </c>
      <c r="D73" s="16">
        <v>2</v>
      </c>
      <c r="E73" s="20" t="s">
        <v>5171</v>
      </c>
      <c r="F73" s="16">
        <f>VLOOKUP($A73, ResearchPaper!$A$1:$L$750,11,FALSE)</f>
        <v>1</v>
      </c>
      <c r="G73" s="16">
        <f>VLOOKUP($A73, ResearchPaper!$A$1:$L$750,11,FALSE)</f>
        <v>1</v>
      </c>
      <c r="H73" s="16">
        <v>5</v>
      </c>
      <c r="I73" s="16">
        <v>1</v>
      </c>
      <c r="J73" s="16">
        <v>5</v>
      </c>
      <c r="K73" s="16">
        <v>-1</v>
      </c>
      <c r="L73" s="16">
        <f t="shared" si="14"/>
        <v>0</v>
      </c>
      <c r="M73" s="16" t="s">
        <v>5024</v>
      </c>
      <c r="N73" s="16">
        <f t="shared" si="15"/>
        <v>-1</v>
      </c>
      <c r="O73" s="16">
        <v>1</v>
      </c>
      <c r="P73" s="16">
        <v>1</v>
      </c>
      <c r="Q73" s="16">
        <v>0</v>
      </c>
      <c r="R73" s="16" t="e" cm="1">
        <f t="array" aca="1" ref="R73" ca="1">IF(P73&gt;0,INDIRECT(ADDRESS(MOD(ROW(O73)-1,1500)+1,P73,1,1,"rand_B")),IF(ISBLANK(P73),-1,0))</f>
        <v>#VALUE!</v>
      </c>
      <c r="S73" s="16" cm="1">
        <f t="array" aca="1" ref="S73" ca="1">IF(AND(P73=0,O73&gt;0,Q73&gt;0),INDIRECT(ADDRESS(MOD(ROW(O73)-1,1500)+1,Q73,1,1,"rand_B")),IF(ISBLANK(Q73),-1,0))</f>
        <v>0</v>
      </c>
      <c r="T73" s="16">
        <f t="shared" si="12"/>
        <v>1</v>
      </c>
      <c r="U73" s="16">
        <v>1</v>
      </c>
      <c r="V73" s="16">
        <v>0</v>
      </c>
      <c r="W73" s="16" t="s">
        <v>5024</v>
      </c>
      <c r="X73" s="16">
        <f t="shared" si="11"/>
        <v>0</v>
      </c>
      <c r="Y73" s="16">
        <f t="shared" si="16"/>
        <v>0</v>
      </c>
      <c r="Z73" s="16"/>
      <c r="AA73" s="16"/>
      <c r="AB73" s="16" cm="1">
        <f t="array" aca="1" ref="AB73" ca="1">IF(Z73&gt;0,INDIRECT(ADDRESS(MOD(ROW(Y73)-1,1500)+1,Z73,1,1,"rand_C")),IF(ISBLANK(Z73),-1,0))</f>
        <v>-1</v>
      </c>
      <c r="AC73" s="16" cm="1">
        <f t="array" aca="1" ref="AC73" ca="1">IF(AND(Z73=0,Y73&gt;0, AA73&gt;0),INDIRECT(ADDRESS(MOD(ROW(Y73)-1,1500)+1,AA73,1,1,"rand_C")),IF(ISBLANK(AA73),-1,0))</f>
        <v>-1</v>
      </c>
      <c r="AD73" s="16">
        <f t="shared" si="13"/>
        <v>-1</v>
      </c>
      <c r="AE73" s="16"/>
      <c r="AF73" s="16"/>
      <c r="AG73" s="16"/>
      <c r="AH73" s="16">
        <f t="shared" si="17"/>
        <v>-1</v>
      </c>
      <c r="AI73" s="16">
        <v>-1</v>
      </c>
      <c r="AJ73" s="16">
        <v>-1</v>
      </c>
      <c r="AK73" s="16">
        <f t="shared" si="18"/>
        <v>-1</v>
      </c>
      <c r="AL73" s="16">
        <v>-1</v>
      </c>
      <c r="AM73" s="16">
        <f t="shared" si="19"/>
        <v>-1</v>
      </c>
      <c r="AN73" s="16">
        <f t="shared" si="20"/>
        <v>0</v>
      </c>
      <c r="AO73" s="16">
        <v>-1</v>
      </c>
      <c r="AP73" s="16">
        <v>0</v>
      </c>
      <c r="AQ73" s="16">
        <v>0</v>
      </c>
      <c r="AR73" s="16" t="s">
        <v>5025</v>
      </c>
    </row>
    <row r="74" spans="1:44" x14ac:dyDescent="0.2">
      <c r="A74" s="15" t="s">
        <v>1183</v>
      </c>
      <c r="B74" s="4" t="str">
        <f>VLOOKUP(A74, PaperMeta!A$1:O$750, 6,FALSE)</f>
        <v>Helplessness experience and intentional (un-)binding: Control deprivation disrupts the implicit sense of agency.</v>
      </c>
      <c r="C74" s="15">
        <f>VLOOKUP(A74, PaperMeta!A$1:O$750, 2,FALSE)</f>
        <v>1</v>
      </c>
      <c r="D74" s="16">
        <v>2</v>
      </c>
      <c r="E74" s="20" t="s">
        <v>5172</v>
      </c>
      <c r="F74" s="16">
        <f>VLOOKUP($A74, ResearchPaper!$A$1:$L$750,11,FALSE)</f>
        <v>1</v>
      </c>
      <c r="G74" s="16">
        <f>VLOOKUP($A74, ResearchPaper!$A$1:$L$750,11,FALSE)</f>
        <v>1</v>
      </c>
      <c r="H74" s="16">
        <v>5</v>
      </c>
      <c r="I74" s="16">
        <v>1</v>
      </c>
      <c r="J74" s="16">
        <v>5</v>
      </c>
      <c r="K74" s="16">
        <v>-1</v>
      </c>
      <c r="L74" s="16">
        <f t="shared" si="14"/>
        <v>0</v>
      </c>
      <c r="M74" s="16" t="s">
        <v>5024</v>
      </c>
      <c r="N74" s="16">
        <f t="shared" si="15"/>
        <v>-1</v>
      </c>
      <c r="O74" s="16">
        <v>1</v>
      </c>
      <c r="P74" s="16">
        <v>1</v>
      </c>
      <c r="Q74" s="16">
        <v>0</v>
      </c>
      <c r="R74" s="16" t="e" cm="1">
        <f t="array" aca="1" ref="R74" ca="1">IF(P74&gt;0,INDIRECT(ADDRESS(MOD(ROW(O74)-1,1500)+1,P74,1,1,"rand_B")),IF(ISBLANK(P74),-1,0))</f>
        <v>#VALUE!</v>
      </c>
      <c r="S74" s="16" cm="1">
        <f t="array" aca="1" ref="S74" ca="1">IF(AND(P74=0,O74&gt;0,Q74&gt;0),INDIRECT(ADDRESS(MOD(ROW(O74)-1,1500)+1,Q74,1,1,"rand_B")),IF(ISBLANK(Q74),-1,0))</f>
        <v>0</v>
      </c>
      <c r="T74" s="16">
        <f t="shared" si="12"/>
        <v>1</v>
      </c>
      <c r="U74" s="16">
        <v>1</v>
      </c>
      <c r="V74" s="16">
        <v>0</v>
      </c>
      <c r="W74" s="16" t="s">
        <v>5024</v>
      </c>
      <c r="X74" s="16">
        <f t="shared" si="11"/>
        <v>0</v>
      </c>
      <c r="Y74" s="16">
        <f t="shared" si="16"/>
        <v>0</v>
      </c>
      <c r="Z74" s="16"/>
      <c r="AA74" s="16"/>
      <c r="AB74" s="16" cm="1">
        <f t="array" aca="1" ref="AB74" ca="1">IF(Z74&gt;0,INDIRECT(ADDRESS(MOD(ROW(Y74)-1,1500)+1,Z74,1,1,"rand_C")),IF(ISBLANK(Z74),-1,0))</f>
        <v>-1</v>
      </c>
      <c r="AC74" s="16" cm="1">
        <f t="array" aca="1" ref="AC74" ca="1">IF(AND(Z74=0,Y74&gt;0, AA74&gt;0),INDIRECT(ADDRESS(MOD(ROW(Y74)-1,1500)+1,AA74,1,1,"rand_C")),IF(ISBLANK(AA74),-1,0))</f>
        <v>-1</v>
      </c>
      <c r="AD74" s="16">
        <f t="shared" si="13"/>
        <v>-1</v>
      </c>
      <c r="AE74" s="16"/>
      <c r="AF74" s="16"/>
      <c r="AG74" s="16"/>
      <c r="AH74" s="16">
        <f t="shared" si="17"/>
        <v>-1</v>
      </c>
      <c r="AI74" s="16">
        <v>-1</v>
      </c>
      <c r="AJ74" s="16">
        <v>-1</v>
      </c>
      <c r="AK74" s="16">
        <f t="shared" si="18"/>
        <v>-1</v>
      </c>
      <c r="AL74" s="16">
        <v>-1</v>
      </c>
      <c r="AM74" s="16">
        <f t="shared" si="19"/>
        <v>-1</v>
      </c>
      <c r="AN74" s="16">
        <f t="shared" si="20"/>
        <v>0</v>
      </c>
      <c r="AO74" s="16">
        <v>-1</v>
      </c>
      <c r="AP74" s="16">
        <v>0</v>
      </c>
      <c r="AQ74" s="16">
        <v>0</v>
      </c>
      <c r="AR74" s="16" t="s">
        <v>5025</v>
      </c>
    </row>
    <row r="75" spans="1:44" x14ac:dyDescent="0.2">
      <c r="A75" s="15" t="s">
        <v>1183</v>
      </c>
      <c r="B75" s="4" t="str">
        <f>VLOOKUP(A75, PaperMeta!A$1:O$750, 6,FALSE)</f>
        <v>Helplessness experience and intentional (un-)binding: Control deprivation disrupts the implicit sense of agency.</v>
      </c>
      <c r="C75" s="15">
        <f>VLOOKUP(A75, PaperMeta!A$1:O$750, 2,FALSE)</f>
        <v>1</v>
      </c>
      <c r="D75" s="16">
        <v>2</v>
      </c>
      <c r="E75" s="20" t="s">
        <v>5173</v>
      </c>
      <c r="F75" s="16">
        <f>VLOOKUP($A75, ResearchPaper!$A$1:$L$750,11,FALSE)</f>
        <v>1</v>
      </c>
      <c r="G75" s="16">
        <f>VLOOKUP($A75, ResearchPaper!$A$1:$L$750,11,FALSE)</f>
        <v>1</v>
      </c>
      <c r="H75" s="16">
        <v>5</v>
      </c>
      <c r="I75" s="16">
        <v>1</v>
      </c>
      <c r="J75" s="16">
        <v>5</v>
      </c>
      <c r="K75" s="16">
        <v>-1</v>
      </c>
      <c r="L75" s="16">
        <f t="shared" si="14"/>
        <v>0</v>
      </c>
      <c r="M75" s="16" t="s">
        <v>5024</v>
      </c>
      <c r="N75" s="16">
        <f t="shared" si="15"/>
        <v>-1</v>
      </c>
      <c r="O75" s="16">
        <v>1</v>
      </c>
      <c r="P75" s="16">
        <v>1</v>
      </c>
      <c r="Q75" s="16">
        <v>0</v>
      </c>
      <c r="R75" s="16" t="e" cm="1">
        <f t="array" aca="1" ref="R75" ca="1">IF(P75&gt;0,INDIRECT(ADDRESS(MOD(ROW(O75)-1,1500)+1,P75,1,1,"rand_B")),IF(ISBLANK(P75),-1,0))</f>
        <v>#VALUE!</v>
      </c>
      <c r="S75" s="16" cm="1">
        <f t="array" aca="1" ref="S75" ca="1">IF(AND(P75=0,O75&gt;0,Q75&gt;0),INDIRECT(ADDRESS(MOD(ROW(O75)-1,1500)+1,Q75,1,1,"rand_B")),IF(ISBLANK(Q75),-1,0))</f>
        <v>0</v>
      </c>
      <c r="T75" s="16">
        <f t="shared" si="12"/>
        <v>1</v>
      </c>
      <c r="U75" s="16">
        <v>1</v>
      </c>
      <c r="V75" s="16">
        <v>0</v>
      </c>
      <c r="W75" s="16" t="s">
        <v>5024</v>
      </c>
      <c r="X75" s="16">
        <f t="shared" si="11"/>
        <v>0</v>
      </c>
      <c r="Y75" s="16">
        <f t="shared" si="16"/>
        <v>0</v>
      </c>
      <c r="Z75" s="16"/>
      <c r="AA75" s="16"/>
      <c r="AB75" s="16" cm="1">
        <f t="array" aca="1" ref="AB75" ca="1">IF(Z75&gt;0,INDIRECT(ADDRESS(MOD(ROW(Y75)-1,1500)+1,Z75,1,1,"rand_C")),IF(ISBLANK(Z75),-1,0))</f>
        <v>-1</v>
      </c>
      <c r="AC75" s="16" cm="1">
        <f t="array" aca="1" ref="AC75" ca="1">IF(AND(Z75=0,Y75&gt;0, AA75&gt;0),INDIRECT(ADDRESS(MOD(ROW(Y75)-1,1500)+1,AA75,1,1,"rand_C")),IF(ISBLANK(AA75),-1,0))</f>
        <v>-1</v>
      </c>
      <c r="AD75" s="16">
        <f t="shared" si="13"/>
        <v>-1</v>
      </c>
      <c r="AE75" s="16"/>
      <c r="AF75" s="16"/>
      <c r="AG75" s="16"/>
      <c r="AH75" s="16">
        <f t="shared" si="17"/>
        <v>-1</v>
      </c>
      <c r="AI75" s="16">
        <v>-1</v>
      </c>
      <c r="AJ75" s="16">
        <v>-1</v>
      </c>
      <c r="AK75" s="16">
        <f t="shared" si="18"/>
        <v>-1</v>
      </c>
      <c r="AL75" s="16">
        <v>-1</v>
      </c>
      <c r="AM75" s="16">
        <f t="shared" si="19"/>
        <v>-1</v>
      </c>
      <c r="AN75" s="16">
        <f t="shared" si="20"/>
        <v>0</v>
      </c>
      <c r="AO75" s="16">
        <v>-1</v>
      </c>
      <c r="AP75" s="16">
        <v>0</v>
      </c>
      <c r="AQ75" s="16">
        <v>0</v>
      </c>
      <c r="AR75" s="16" t="s">
        <v>5025</v>
      </c>
    </row>
    <row r="76" spans="1:44" x14ac:dyDescent="0.2">
      <c r="A76" s="15" t="s">
        <v>1183</v>
      </c>
      <c r="B76" s="4" t="str">
        <f>VLOOKUP(A76, PaperMeta!A$1:O$750, 6,FALSE)</f>
        <v>Helplessness experience and intentional (un-)binding: Control deprivation disrupts the implicit sense of agency.</v>
      </c>
      <c r="C76" s="15">
        <f>VLOOKUP(A76, PaperMeta!A$1:O$750, 2,FALSE)</f>
        <v>1</v>
      </c>
      <c r="D76" s="16">
        <v>2</v>
      </c>
      <c r="E76" s="20" t="s">
        <v>5174</v>
      </c>
      <c r="F76" s="16">
        <f>VLOOKUP($A76, ResearchPaper!$A$1:$L$750,11,FALSE)</f>
        <v>1</v>
      </c>
      <c r="G76" s="16">
        <f>VLOOKUP($A76, ResearchPaper!$A$1:$L$750,11,FALSE)</f>
        <v>1</v>
      </c>
      <c r="H76" s="16">
        <v>5</v>
      </c>
      <c r="I76" s="16">
        <v>1</v>
      </c>
      <c r="J76" s="16">
        <v>5</v>
      </c>
      <c r="K76" s="16">
        <v>-1</v>
      </c>
      <c r="L76" s="16">
        <f t="shared" si="14"/>
        <v>0</v>
      </c>
      <c r="M76" s="16" t="s">
        <v>5024</v>
      </c>
      <c r="N76" s="16">
        <f t="shared" si="15"/>
        <v>-1</v>
      </c>
      <c r="O76" s="16">
        <v>1</v>
      </c>
      <c r="P76" s="16">
        <v>1</v>
      </c>
      <c r="Q76" s="16">
        <v>0</v>
      </c>
      <c r="R76" s="16" t="e" cm="1">
        <f t="array" aca="1" ref="R76" ca="1">IF(P76&gt;0,INDIRECT(ADDRESS(MOD(ROW(O76)-1,1500)+1,P76,1,1,"rand_B")),IF(ISBLANK(P76),-1,0))</f>
        <v>#VALUE!</v>
      </c>
      <c r="S76" s="16" cm="1">
        <f t="array" aca="1" ref="S76" ca="1">IF(AND(P76=0,O76&gt;0,Q76&gt;0),INDIRECT(ADDRESS(MOD(ROW(O76)-1,1500)+1,Q76,1,1,"rand_B")),IF(ISBLANK(Q76),-1,0))</f>
        <v>0</v>
      </c>
      <c r="T76" s="16">
        <f t="shared" si="12"/>
        <v>1</v>
      </c>
      <c r="U76" s="16">
        <v>1</v>
      </c>
      <c r="V76" s="16">
        <v>0</v>
      </c>
      <c r="W76" s="16" t="s">
        <v>5024</v>
      </c>
      <c r="X76" s="16">
        <f t="shared" si="11"/>
        <v>0</v>
      </c>
      <c r="Y76" s="16">
        <f t="shared" si="16"/>
        <v>0</v>
      </c>
      <c r="Z76" s="16"/>
      <c r="AA76" s="16"/>
      <c r="AB76" s="16" cm="1">
        <f t="array" aca="1" ref="AB76" ca="1">IF(Z76&gt;0,INDIRECT(ADDRESS(MOD(ROW(Y76)-1,1500)+1,Z76,1,1,"rand_C")),IF(ISBLANK(Z76),-1,0))</f>
        <v>-1</v>
      </c>
      <c r="AC76" s="16" cm="1">
        <f t="array" aca="1" ref="AC76" ca="1">IF(AND(Z76=0,Y76&gt;0, AA76&gt;0),INDIRECT(ADDRESS(MOD(ROW(Y76)-1,1500)+1,AA76,1,1,"rand_C")),IF(ISBLANK(AA76),-1,0))</f>
        <v>-1</v>
      </c>
      <c r="AD76" s="16">
        <f t="shared" si="13"/>
        <v>-1</v>
      </c>
      <c r="AE76" s="16"/>
      <c r="AF76" s="16"/>
      <c r="AG76" s="16"/>
      <c r="AH76" s="16">
        <f t="shared" si="17"/>
        <v>-1</v>
      </c>
      <c r="AI76" s="16">
        <v>-1</v>
      </c>
      <c r="AJ76" s="16">
        <v>-1</v>
      </c>
      <c r="AK76" s="16">
        <f t="shared" si="18"/>
        <v>-1</v>
      </c>
      <c r="AL76" s="16">
        <v>-1</v>
      </c>
      <c r="AM76" s="16">
        <f t="shared" si="19"/>
        <v>-1</v>
      </c>
      <c r="AN76" s="16">
        <f t="shared" si="20"/>
        <v>0</v>
      </c>
      <c r="AO76" s="16">
        <v>-1</v>
      </c>
      <c r="AP76" s="16">
        <v>0</v>
      </c>
      <c r="AQ76" s="16">
        <v>0</v>
      </c>
      <c r="AR76" s="16" t="s">
        <v>5025</v>
      </c>
    </row>
    <row r="77" spans="1:44" x14ac:dyDescent="0.2">
      <c r="A77" s="15" t="s">
        <v>1183</v>
      </c>
      <c r="B77" s="4" t="str">
        <f>VLOOKUP(A77, PaperMeta!A$1:O$750, 6,FALSE)</f>
        <v>Helplessness experience and intentional (un-)binding: Control deprivation disrupts the implicit sense of agency.</v>
      </c>
      <c r="C77" s="15">
        <f>VLOOKUP(A77, PaperMeta!A$1:O$750, 2,FALSE)</f>
        <v>1</v>
      </c>
      <c r="D77" s="16">
        <v>2</v>
      </c>
      <c r="E77" s="20" t="s">
        <v>5175</v>
      </c>
      <c r="F77" s="16">
        <f>VLOOKUP($A77, ResearchPaper!$A$1:$L$750,11,FALSE)</f>
        <v>1</v>
      </c>
      <c r="G77" s="16">
        <f>VLOOKUP($A77, ResearchPaper!$A$1:$L$750,11,FALSE)</f>
        <v>1</v>
      </c>
      <c r="H77" s="16">
        <v>5</v>
      </c>
      <c r="I77" s="16">
        <v>1</v>
      </c>
      <c r="J77" s="16">
        <v>5</v>
      </c>
      <c r="K77" s="16">
        <v>-1</v>
      </c>
      <c r="L77" s="16">
        <f t="shared" si="14"/>
        <v>0</v>
      </c>
      <c r="M77" s="16" t="s">
        <v>5024</v>
      </c>
      <c r="N77" s="16">
        <f t="shared" si="15"/>
        <v>-1</v>
      </c>
      <c r="O77" s="16">
        <v>1</v>
      </c>
      <c r="P77" s="16">
        <v>1</v>
      </c>
      <c r="Q77" s="16">
        <v>0</v>
      </c>
      <c r="R77" s="16" t="e" cm="1">
        <f t="array" aca="1" ref="R77" ca="1">IF(P77&gt;0,INDIRECT(ADDRESS(MOD(ROW(O77)-1,1500)+1,P77,1,1,"rand_B")),IF(ISBLANK(P77),-1,0))</f>
        <v>#VALUE!</v>
      </c>
      <c r="S77" s="16" cm="1">
        <f t="array" aca="1" ref="S77" ca="1">IF(AND(P77=0,O77&gt;0,Q77&gt;0),INDIRECT(ADDRESS(MOD(ROW(O77)-1,1500)+1,Q77,1,1,"rand_B")),IF(ISBLANK(Q77),-1,0))</f>
        <v>0</v>
      </c>
      <c r="T77" s="16">
        <f t="shared" si="12"/>
        <v>1</v>
      </c>
      <c r="U77" s="16">
        <v>1</v>
      </c>
      <c r="V77" s="16">
        <v>0</v>
      </c>
      <c r="W77" s="16" t="s">
        <v>5024</v>
      </c>
      <c r="X77" s="16">
        <f t="shared" si="11"/>
        <v>0</v>
      </c>
      <c r="Y77" s="16">
        <f t="shared" si="16"/>
        <v>0</v>
      </c>
      <c r="Z77" s="16"/>
      <c r="AA77" s="16"/>
      <c r="AB77" s="16" cm="1">
        <f t="array" aca="1" ref="AB77" ca="1">IF(Z77&gt;0,INDIRECT(ADDRESS(MOD(ROW(Y77)-1,1500)+1,Z77,1,1,"rand_C")),IF(ISBLANK(Z77),-1,0))</f>
        <v>-1</v>
      </c>
      <c r="AC77" s="16" cm="1">
        <f t="array" aca="1" ref="AC77" ca="1">IF(AND(Z77=0,Y77&gt;0, AA77&gt;0),INDIRECT(ADDRESS(MOD(ROW(Y77)-1,1500)+1,AA77,1,1,"rand_C")),IF(ISBLANK(AA77),-1,0))</f>
        <v>-1</v>
      </c>
      <c r="AD77" s="16">
        <f t="shared" si="13"/>
        <v>-1</v>
      </c>
      <c r="AE77" s="16"/>
      <c r="AF77" s="16"/>
      <c r="AG77" s="16"/>
      <c r="AH77" s="16">
        <f t="shared" si="17"/>
        <v>-1</v>
      </c>
      <c r="AI77" s="16">
        <v>-1</v>
      </c>
      <c r="AJ77" s="16">
        <v>-1</v>
      </c>
      <c r="AK77" s="16">
        <f t="shared" si="18"/>
        <v>-1</v>
      </c>
      <c r="AL77" s="16">
        <v>-1</v>
      </c>
      <c r="AM77" s="16">
        <f t="shared" si="19"/>
        <v>-1</v>
      </c>
      <c r="AN77" s="16">
        <f t="shared" si="20"/>
        <v>0</v>
      </c>
      <c r="AO77" s="16">
        <v>-1</v>
      </c>
      <c r="AP77" s="16">
        <v>0</v>
      </c>
      <c r="AQ77" s="16">
        <v>0</v>
      </c>
      <c r="AR77" s="16" t="s">
        <v>5025</v>
      </c>
    </row>
    <row r="78" spans="1:44" x14ac:dyDescent="0.2">
      <c r="A78" s="15" t="s">
        <v>1183</v>
      </c>
      <c r="B78" s="4" t="str">
        <f>VLOOKUP(A78, PaperMeta!A$1:O$750, 6,FALSE)</f>
        <v>Helplessness experience and intentional (un-)binding: Control deprivation disrupts the implicit sense of agency.</v>
      </c>
      <c r="C78" s="15">
        <f>VLOOKUP(A78, PaperMeta!A$1:O$750, 2,FALSE)</f>
        <v>1</v>
      </c>
      <c r="D78" s="16">
        <v>2</v>
      </c>
      <c r="E78" s="20" t="s">
        <v>5229</v>
      </c>
      <c r="F78" s="16">
        <f>VLOOKUP($A78, ResearchPaper!$A$1:$L$750,11,FALSE)</f>
        <v>1</v>
      </c>
      <c r="G78" s="16">
        <f>VLOOKUP($A78, ResearchPaper!$A$1:$L$750,11,FALSE)</f>
        <v>1</v>
      </c>
      <c r="H78" s="16">
        <v>5</v>
      </c>
      <c r="I78" s="16">
        <v>1</v>
      </c>
      <c r="J78" s="16">
        <v>5</v>
      </c>
      <c r="K78" s="16">
        <v>-1</v>
      </c>
      <c r="L78" s="16">
        <f t="shared" si="14"/>
        <v>0</v>
      </c>
      <c r="M78" s="16" t="s">
        <v>5024</v>
      </c>
      <c r="N78" s="16">
        <f t="shared" si="15"/>
        <v>-1</v>
      </c>
      <c r="O78" s="16">
        <v>1</v>
      </c>
      <c r="P78" s="16">
        <v>1</v>
      </c>
      <c r="Q78" s="16">
        <v>0</v>
      </c>
      <c r="R78" s="16" t="e" cm="1">
        <f t="array" aca="1" ref="R78" ca="1">IF(P78&gt;0,INDIRECT(ADDRESS(MOD(ROW(O78)-1,1500)+1,P78,1,1,"rand_B")),IF(ISBLANK(P78),-1,0))</f>
        <v>#VALUE!</v>
      </c>
      <c r="S78" s="16" cm="1">
        <f t="array" aca="1" ref="S78" ca="1">IF(AND(P78=0,O78&gt;0,Q78&gt;0),INDIRECT(ADDRESS(MOD(ROW(O78)-1,1500)+1,Q78,1,1,"rand_B")),IF(ISBLANK(Q78),-1,0))</f>
        <v>0</v>
      </c>
      <c r="T78" s="16">
        <f t="shared" si="12"/>
        <v>1</v>
      </c>
      <c r="U78" s="16">
        <v>1</v>
      </c>
      <c r="V78" s="16">
        <v>0</v>
      </c>
      <c r="W78" s="16" t="s">
        <v>5024</v>
      </c>
      <c r="X78" s="16">
        <f t="shared" si="11"/>
        <v>0</v>
      </c>
      <c r="Y78" s="16">
        <f t="shared" si="16"/>
        <v>0</v>
      </c>
      <c r="Z78" s="16"/>
      <c r="AA78" s="16"/>
      <c r="AB78" s="16" cm="1">
        <f t="array" aca="1" ref="AB78" ca="1">IF(Z78&gt;0,INDIRECT(ADDRESS(MOD(ROW(Y78)-1,1500)+1,Z78,1,1,"rand_C")),IF(ISBLANK(Z78),-1,0))</f>
        <v>-1</v>
      </c>
      <c r="AC78" s="16" cm="1">
        <f t="array" aca="1" ref="AC78" ca="1">IF(AND(Z78=0,Y78&gt;0, AA78&gt;0),INDIRECT(ADDRESS(MOD(ROW(Y78)-1,1500)+1,AA78,1,1,"rand_C")),IF(ISBLANK(AA78),-1,0))</f>
        <v>-1</v>
      </c>
      <c r="AD78" s="16">
        <f t="shared" si="13"/>
        <v>-1</v>
      </c>
      <c r="AE78" s="16"/>
      <c r="AF78" s="16"/>
      <c r="AG78" s="16"/>
      <c r="AH78" s="16">
        <f t="shared" si="17"/>
        <v>-1</v>
      </c>
      <c r="AI78" s="16">
        <v>-1</v>
      </c>
      <c r="AJ78" s="16">
        <v>-1</v>
      </c>
      <c r="AK78" s="16">
        <f t="shared" si="18"/>
        <v>-1</v>
      </c>
      <c r="AL78" s="16">
        <v>-1</v>
      </c>
      <c r="AM78" s="16">
        <f t="shared" si="19"/>
        <v>-1</v>
      </c>
      <c r="AN78" s="16">
        <f t="shared" si="20"/>
        <v>0</v>
      </c>
      <c r="AO78" s="16">
        <v>-1</v>
      </c>
      <c r="AP78" s="16">
        <v>0</v>
      </c>
      <c r="AQ78" s="16">
        <v>0</v>
      </c>
      <c r="AR78" s="16" t="s">
        <v>5025</v>
      </c>
    </row>
    <row r="79" spans="1:44" x14ac:dyDescent="0.2">
      <c r="A79" s="15" t="s">
        <v>1186</v>
      </c>
      <c r="B79" s="4" t="str">
        <f>VLOOKUP(A79, PaperMeta!A$1:O$750, 6,FALSE)</f>
        <v>Vocal interaction during rhythmic joint action stabilizes interpersonal coordination and individual movement timing.</v>
      </c>
      <c r="C79" s="15">
        <f>VLOOKUP(A79, PaperMeta!A$1:O$750, 2,FALSE)</f>
        <v>1</v>
      </c>
      <c r="D79" s="16">
        <v>1</v>
      </c>
      <c r="E79" s="20" t="s">
        <v>5069</v>
      </c>
      <c r="F79" s="16">
        <f>VLOOKUP($A79, ResearchPaper!$A$1:$L$750,11,FALSE)</f>
        <v>1</v>
      </c>
      <c r="G79" s="16">
        <f>VLOOKUP($A79, ResearchPaper!$A$1:$L$750,11,FALSE)</f>
        <v>1</v>
      </c>
      <c r="H79" s="16" t="s">
        <v>5230</v>
      </c>
      <c r="I79" s="16">
        <v>4</v>
      </c>
      <c r="J79" s="16">
        <v>2</v>
      </c>
      <c r="K79" s="16">
        <v>1</v>
      </c>
      <c r="L79" s="16">
        <f t="shared" si="14"/>
        <v>1</v>
      </c>
      <c r="M79" s="16" t="s">
        <v>5023</v>
      </c>
      <c r="N79" s="16">
        <f t="shared" si="15"/>
        <v>1</v>
      </c>
      <c r="O79" s="16"/>
      <c r="P79" s="16"/>
      <c r="Q79" s="16"/>
      <c r="R79" s="16" cm="1">
        <f t="array" aca="1" ref="R79" ca="1">IF(P79&gt;0,INDIRECT(ADDRESS(MOD(ROW(O79)-1,1500)+1,P79,1,1,"rand_B")),IF(ISBLANK(P79),-1,0))</f>
        <v>-1</v>
      </c>
      <c r="S79" s="16" cm="1">
        <f t="array" aca="1" ref="S79" ca="1">IF(AND(P79=0,O79&gt;0,Q79&gt;0),INDIRECT(ADDRESS(MOD(ROW(O79)-1,1500)+1,Q79,1,1,"rand_B")),IF(ISBLANK(Q79),-1,0))</f>
        <v>-1</v>
      </c>
      <c r="T79" s="16">
        <f t="shared" si="12"/>
        <v>-1</v>
      </c>
      <c r="U79" s="16"/>
      <c r="V79" s="16"/>
      <c r="W79" s="16"/>
      <c r="X79" s="16">
        <f t="shared" si="11"/>
        <v>-1</v>
      </c>
      <c r="Y79" s="16">
        <f t="shared" si="16"/>
        <v>6</v>
      </c>
      <c r="Z79" s="16">
        <v>0</v>
      </c>
      <c r="AA79" s="16">
        <v>6</v>
      </c>
      <c r="AB79" s="16" cm="1">
        <f t="array" aca="1" ref="AB79" ca="1">IF(Z79&gt;0,INDIRECT(ADDRESS(MOD(ROW(Y79)-1,1500)+1,Z79,1,1,"rand_C")),IF(ISBLANK(Z79),-1,0))</f>
        <v>0</v>
      </c>
      <c r="AC79" s="16" t="e" cm="1">
        <f t="array" aca="1" ref="AC79" ca="1">IF(AND(Z79=0,Y79&gt;0, AA79&gt;0),INDIRECT(ADDRESS(MOD(ROW(Y79)-1,1500)+1,AA79,1,1,"rand_C")),IF(ISBLANK(AA79),-1,0))</f>
        <v>#VALUE!</v>
      </c>
      <c r="AD79" s="16">
        <f t="shared" si="13"/>
        <v>0</v>
      </c>
      <c r="AE79" s="16" t="s">
        <v>5255</v>
      </c>
      <c r="AF79" s="16">
        <v>0</v>
      </c>
      <c r="AG79" s="16" t="s">
        <v>5024</v>
      </c>
      <c r="AH79" s="16">
        <f t="shared" si="17"/>
        <v>-1</v>
      </c>
      <c r="AI79" s="16">
        <v>0</v>
      </c>
      <c r="AJ79" s="16">
        <v>-1</v>
      </c>
      <c r="AK79" s="16">
        <f t="shared" si="18"/>
        <v>-1</v>
      </c>
      <c r="AL79" s="16">
        <v>1</v>
      </c>
      <c r="AM79" s="16">
        <f t="shared" si="19"/>
        <v>1</v>
      </c>
      <c r="AN79" s="16">
        <f t="shared" si="20"/>
        <v>0</v>
      </c>
      <c r="AO79" s="16">
        <v>-1</v>
      </c>
      <c r="AP79" s="16">
        <v>0</v>
      </c>
      <c r="AQ79" s="16">
        <v>0</v>
      </c>
      <c r="AR79" s="16" t="s">
        <v>5025</v>
      </c>
    </row>
    <row r="80" spans="1:44" x14ac:dyDescent="0.2">
      <c r="A80" s="15" t="s">
        <v>1186</v>
      </c>
      <c r="B80" s="4" t="str">
        <f>VLOOKUP(A80, PaperMeta!A$1:O$750, 6,FALSE)</f>
        <v>Vocal interaction during rhythmic joint action stabilizes interpersonal coordination and individual movement timing.</v>
      </c>
      <c r="C80" s="15">
        <f>VLOOKUP(A80, PaperMeta!A$1:O$750, 2,FALSE)</f>
        <v>1</v>
      </c>
      <c r="D80" s="16">
        <v>1</v>
      </c>
      <c r="E80" s="20" t="s">
        <v>5072</v>
      </c>
      <c r="F80" s="16">
        <f>VLOOKUP($A80, ResearchPaper!$A$1:$L$750,11,FALSE)</f>
        <v>1</v>
      </c>
      <c r="G80" s="16">
        <f>VLOOKUP($A80, ResearchPaper!$A$1:$L$750,11,FALSE)</f>
        <v>1</v>
      </c>
      <c r="H80" s="16" t="s">
        <v>5230</v>
      </c>
      <c r="I80" s="16">
        <v>4</v>
      </c>
      <c r="J80" s="16">
        <v>2</v>
      </c>
      <c r="K80" s="16">
        <v>1</v>
      </c>
      <c r="L80" s="16">
        <f t="shared" si="14"/>
        <v>1</v>
      </c>
      <c r="M80" s="16" t="s">
        <v>5023</v>
      </c>
      <c r="N80" s="16">
        <f t="shared" si="15"/>
        <v>1</v>
      </c>
      <c r="O80" s="16"/>
      <c r="P80" s="16"/>
      <c r="Q80" s="16"/>
      <c r="R80" s="16" cm="1">
        <f t="array" aca="1" ref="R80" ca="1">IF(P80&gt;0,INDIRECT(ADDRESS(MOD(ROW(O80)-1,1500)+1,P80,1,1,"rand_B")),IF(ISBLANK(P80),-1,0))</f>
        <v>-1</v>
      </c>
      <c r="S80" s="16" cm="1">
        <f t="array" aca="1" ref="S80" ca="1">IF(AND(P80=0,O80&gt;0,Q80&gt;0),INDIRECT(ADDRESS(MOD(ROW(O80)-1,1500)+1,Q80,1,1,"rand_B")),IF(ISBLANK(Q80),-1,0))</f>
        <v>-1</v>
      </c>
      <c r="T80" s="16">
        <f t="shared" si="12"/>
        <v>-1</v>
      </c>
      <c r="U80" s="16"/>
      <c r="V80" s="16"/>
      <c r="W80" s="16"/>
      <c r="X80" s="16">
        <f t="shared" si="11"/>
        <v>-1</v>
      </c>
      <c r="Y80" s="16">
        <f t="shared" si="16"/>
        <v>6</v>
      </c>
      <c r="Z80" s="16">
        <v>1</v>
      </c>
      <c r="AA80" s="16">
        <v>5</v>
      </c>
      <c r="AB80" s="16" t="e" cm="1">
        <f t="array" aca="1" ref="AB80" ca="1">IF(Z80&gt;0,INDIRECT(ADDRESS(MOD(ROW(Y80)-1,1500)+1,Z80,1,1,"rand_C")),IF(ISBLANK(Z80),-1,0))</f>
        <v>#VALUE!</v>
      </c>
      <c r="AC80" s="16" cm="1">
        <f t="array" aca="1" ref="AC80" ca="1">IF(AND(Z80=0,Y80&gt;0, AA80&gt;0),INDIRECT(ADDRESS(MOD(ROW(Y80)-1,1500)+1,AA80,1,1,"rand_C")),IF(ISBLANK(AA80),-1,0))</f>
        <v>0</v>
      </c>
      <c r="AD80" s="16">
        <f t="shared" si="13"/>
        <v>1</v>
      </c>
      <c r="AE80" s="16" t="s">
        <v>5256</v>
      </c>
      <c r="AF80" s="16">
        <v>0</v>
      </c>
      <c r="AG80" s="16" t="s">
        <v>5024</v>
      </c>
      <c r="AH80" s="16">
        <f t="shared" si="17"/>
        <v>0</v>
      </c>
      <c r="AI80" s="16">
        <v>0</v>
      </c>
      <c r="AJ80" s="16">
        <v>-1</v>
      </c>
      <c r="AK80" s="16">
        <f t="shared" si="18"/>
        <v>-1</v>
      </c>
      <c r="AL80" s="16">
        <v>1</v>
      </c>
      <c r="AM80" s="16">
        <f t="shared" si="19"/>
        <v>1</v>
      </c>
      <c r="AN80" s="16">
        <f t="shared" si="20"/>
        <v>0</v>
      </c>
      <c r="AO80" s="16">
        <v>-1</v>
      </c>
      <c r="AP80" s="16">
        <v>0</v>
      </c>
      <c r="AQ80" s="16">
        <v>0</v>
      </c>
      <c r="AR80" s="16" t="s">
        <v>5025</v>
      </c>
    </row>
    <row r="81" spans="1:44" x14ac:dyDescent="0.2">
      <c r="A81" s="15" t="s">
        <v>1186</v>
      </c>
      <c r="B81" s="4" t="str">
        <f>VLOOKUP(A81, PaperMeta!A$1:O$750, 6,FALSE)</f>
        <v>Vocal interaction during rhythmic joint action stabilizes interpersonal coordination and individual movement timing.</v>
      </c>
      <c r="C81" s="15">
        <f>VLOOKUP(A81, PaperMeta!A$1:O$750, 2,FALSE)</f>
        <v>1</v>
      </c>
      <c r="D81" s="16">
        <v>1</v>
      </c>
      <c r="E81" s="20" t="s">
        <v>5073</v>
      </c>
      <c r="F81" s="16">
        <f>VLOOKUP($A81, ResearchPaper!$A$1:$L$750,11,FALSE)</f>
        <v>1</v>
      </c>
      <c r="G81" s="16">
        <f>VLOOKUP($A81, ResearchPaper!$A$1:$L$750,11,FALSE)</f>
        <v>1</v>
      </c>
      <c r="H81" s="16" t="s">
        <v>5231</v>
      </c>
      <c r="I81" s="16">
        <v>3</v>
      </c>
      <c r="J81" s="16">
        <v>2</v>
      </c>
      <c r="K81" s="16">
        <v>1</v>
      </c>
      <c r="L81" s="16">
        <f t="shared" si="14"/>
        <v>1</v>
      </c>
      <c r="M81" s="16" t="s">
        <v>5023</v>
      </c>
      <c r="N81" s="16">
        <f t="shared" si="15"/>
        <v>1</v>
      </c>
      <c r="O81" s="16"/>
      <c r="P81" s="16"/>
      <c r="Q81" s="16"/>
      <c r="R81" s="16" cm="1">
        <f t="array" aca="1" ref="R81" ca="1">IF(P81&gt;0,INDIRECT(ADDRESS(MOD(ROW(O81)-1,1500)+1,P81,1,1,"rand_B")),IF(ISBLANK(P81),-1,0))</f>
        <v>-1</v>
      </c>
      <c r="S81" s="16" cm="1">
        <f t="array" aca="1" ref="S81" ca="1">IF(AND(P81=0,O81&gt;0,Q81&gt;0),INDIRECT(ADDRESS(MOD(ROW(O81)-1,1500)+1,Q81,1,1,"rand_B")),IF(ISBLANK(Q81),-1,0))</f>
        <v>-1</v>
      </c>
      <c r="T81" s="16">
        <f t="shared" si="12"/>
        <v>-1</v>
      </c>
      <c r="U81" s="16"/>
      <c r="V81" s="16"/>
      <c r="W81" s="16"/>
      <c r="X81" s="16">
        <f t="shared" si="11"/>
        <v>-1</v>
      </c>
      <c r="Y81" s="16">
        <f t="shared" si="16"/>
        <v>3</v>
      </c>
      <c r="Z81" s="16">
        <v>1</v>
      </c>
      <c r="AA81" s="16">
        <v>2</v>
      </c>
      <c r="AB81" s="16" t="e" cm="1">
        <f t="array" aca="1" ref="AB81" ca="1">IF(Z81&gt;0,INDIRECT(ADDRESS(MOD(ROW(Y81)-1,1500)+1,Z81,1,1,"rand_C")),IF(ISBLANK(Z81),-1,0))</f>
        <v>#VALUE!</v>
      </c>
      <c r="AC81" s="16" cm="1">
        <f t="array" aca="1" ref="AC81" ca="1">IF(AND(Z81=0,Y81&gt;0, AA81&gt;0),INDIRECT(ADDRESS(MOD(ROW(Y81)-1,1500)+1,AA81,1,1,"rand_C")),IF(ISBLANK(AA81),-1,0))</f>
        <v>0</v>
      </c>
      <c r="AD81" s="16">
        <f t="shared" si="13"/>
        <v>1</v>
      </c>
      <c r="AE81" s="16" t="s">
        <v>5256</v>
      </c>
      <c r="AF81" s="16">
        <v>1</v>
      </c>
      <c r="AG81" s="16" t="s">
        <v>5023</v>
      </c>
      <c r="AH81" s="16">
        <f t="shared" si="17"/>
        <v>1</v>
      </c>
      <c r="AI81" s="16">
        <v>0</v>
      </c>
      <c r="AJ81" s="16">
        <v>-1</v>
      </c>
      <c r="AK81" s="16">
        <f t="shared" si="18"/>
        <v>-1</v>
      </c>
      <c r="AL81" s="16">
        <v>0</v>
      </c>
      <c r="AM81" s="16">
        <f t="shared" si="19"/>
        <v>0</v>
      </c>
      <c r="AN81" s="16">
        <f t="shared" si="20"/>
        <v>0</v>
      </c>
      <c r="AO81" s="16">
        <v>-1</v>
      </c>
      <c r="AP81" s="16">
        <v>0</v>
      </c>
      <c r="AQ81" s="16">
        <v>0</v>
      </c>
      <c r="AR81" s="16" t="s">
        <v>5025</v>
      </c>
    </row>
    <row r="82" spans="1:44" x14ac:dyDescent="0.2">
      <c r="A82" s="15" t="s">
        <v>1186</v>
      </c>
      <c r="B82" s="4" t="str">
        <f>VLOOKUP(A82, PaperMeta!A$1:O$750, 6,FALSE)</f>
        <v>Vocal interaction during rhythmic joint action stabilizes interpersonal coordination and individual movement timing.</v>
      </c>
      <c r="C82" s="15">
        <f>VLOOKUP(A82, PaperMeta!A$1:O$750, 2,FALSE)</f>
        <v>1</v>
      </c>
      <c r="D82" s="16">
        <v>1</v>
      </c>
      <c r="E82" s="20" t="s">
        <v>5232</v>
      </c>
      <c r="F82" s="16">
        <f>VLOOKUP($A82, ResearchPaper!$A$1:$L$750,11,FALSE)</f>
        <v>1</v>
      </c>
      <c r="G82" s="16">
        <f>VLOOKUP($A82, ResearchPaper!$A$1:$L$750,11,FALSE)</f>
        <v>1</v>
      </c>
      <c r="H82" s="16" t="s">
        <v>5231</v>
      </c>
      <c r="I82" s="16">
        <v>3</v>
      </c>
      <c r="J82" s="16">
        <v>2</v>
      </c>
      <c r="K82" s="16">
        <v>1</v>
      </c>
      <c r="L82" s="16">
        <f t="shared" si="14"/>
        <v>1</v>
      </c>
      <c r="M82" s="16" t="s">
        <v>5023</v>
      </c>
      <c r="N82" s="16">
        <f t="shared" si="15"/>
        <v>1</v>
      </c>
      <c r="O82" s="16"/>
      <c r="P82" s="16"/>
      <c r="Q82" s="16"/>
      <c r="R82" s="16" cm="1">
        <f t="array" aca="1" ref="R82" ca="1">IF(P82&gt;0,INDIRECT(ADDRESS(MOD(ROW(O82)-1,1500)+1,P82,1,1,"rand_B")),IF(ISBLANK(P82),-1,0))</f>
        <v>-1</v>
      </c>
      <c r="S82" s="16" cm="1">
        <f t="array" aca="1" ref="S82" ca="1">IF(AND(P82=0,O82&gt;0,Q82&gt;0),INDIRECT(ADDRESS(MOD(ROW(O82)-1,1500)+1,Q82,1,1,"rand_B")),IF(ISBLANK(Q82),-1,0))</f>
        <v>-1</v>
      </c>
      <c r="T82" s="16">
        <f t="shared" si="12"/>
        <v>-1</v>
      </c>
      <c r="U82" s="16"/>
      <c r="V82" s="16"/>
      <c r="W82" s="16"/>
      <c r="X82" s="16">
        <f t="shared" si="11"/>
        <v>-1</v>
      </c>
      <c r="Y82" s="16">
        <f t="shared" si="16"/>
        <v>3</v>
      </c>
      <c r="Z82" s="16">
        <v>1</v>
      </c>
      <c r="AA82" s="16">
        <v>2</v>
      </c>
      <c r="AB82" s="16" t="e" cm="1">
        <f t="array" aca="1" ref="AB82" ca="1">IF(Z82&gt;0,INDIRECT(ADDRESS(MOD(ROW(Y82)-1,1500)+1,Z82,1,1,"rand_C")),IF(ISBLANK(Z82),-1,0))</f>
        <v>#VALUE!</v>
      </c>
      <c r="AC82" s="16" cm="1">
        <f t="array" aca="1" ref="AC82" ca="1">IF(AND(Z82=0,Y82&gt;0, AA82&gt;0),INDIRECT(ADDRESS(MOD(ROW(Y82)-1,1500)+1,AA82,1,1,"rand_C")),IF(ISBLANK(AA82),-1,0))</f>
        <v>0</v>
      </c>
      <c r="AD82" s="16">
        <f t="shared" si="13"/>
        <v>1</v>
      </c>
      <c r="AE82" s="16" t="s">
        <v>5257</v>
      </c>
      <c r="AF82" s="16">
        <v>1</v>
      </c>
      <c r="AG82" s="16" t="s">
        <v>5023</v>
      </c>
      <c r="AH82" s="16">
        <f t="shared" si="17"/>
        <v>1</v>
      </c>
      <c r="AI82" s="16">
        <v>0</v>
      </c>
      <c r="AJ82" s="16">
        <v>-1</v>
      </c>
      <c r="AK82" s="16">
        <f t="shared" si="18"/>
        <v>-1</v>
      </c>
      <c r="AL82" s="16">
        <v>0</v>
      </c>
      <c r="AM82" s="16">
        <f t="shared" si="19"/>
        <v>0</v>
      </c>
      <c r="AN82" s="16">
        <f t="shared" si="20"/>
        <v>0</v>
      </c>
      <c r="AO82" s="16">
        <v>-1</v>
      </c>
      <c r="AP82" s="16">
        <v>0</v>
      </c>
      <c r="AQ82" s="16">
        <v>0</v>
      </c>
      <c r="AR82" s="16" t="s">
        <v>5025</v>
      </c>
    </row>
    <row r="83" spans="1:44" x14ac:dyDescent="0.2">
      <c r="A83" s="15" t="s">
        <v>1186</v>
      </c>
      <c r="B83" s="4" t="str">
        <f>VLOOKUP(A83, PaperMeta!A$1:O$750, 6,FALSE)</f>
        <v>Vocal interaction during rhythmic joint action stabilizes interpersonal coordination and individual movement timing.</v>
      </c>
      <c r="C83" s="15">
        <f>VLOOKUP(A83, PaperMeta!A$1:O$750, 2,FALSE)</f>
        <v>1</v>
      </c>
      <c r="D83" s="16">
        <v>1</v>
      </c>
      <c r="E83" s="20" t="s">
        <v>5076</v>
      </c>
      <c r="F83" s="16">
        <f>VLOOKUP($A83, ResearchPaper!$A$1:$L$750,11,FALSE)</f>
        <v>1</v>
      </c>
      <c r="G83" s="16">
        <f>VLOOKUP($A83, ResearchPaper!$A$1:$L$750,11,FALSE)</f>
        <v>1</v>
      </c>
      <c r="H83" s="16" t="s">
        <v>5231</v>
      </c>
      <c r="I83" s="16">
        <v>3</v>
      </c>
      <c r="J83" s="16">
        <v>2</v>
      </c>
      <c r="K83" s="16">
        <v>1</v>
      </c>
      <c r="L83" s="16">
        <f t="shared" si="14"/>
        <v>1</v>
      </c>
      <c r="M83" s="16" t="s">
        <v>5023</v>
      </c>
      <c r="N83" s="16">
        <f t="shared" si="15"/>
        <v>1</v>
      </c>
      <c r="O83" s="16"/>
      <c r="P83" s="16"/>
      <c r="Q83" s="16"/>
      <c r="R83" s="16" cm="1">
        <f t="array" aca="1" ref="R83" ca="1">IF(P83&gt;0,INDIRECT(ADDRESS(MOD(ROW(O83)-1,1500)+1,P83,1,1,"rand_B")),IF(ISBLANK(P83),-1,0))</f>
        <v>-1</v>
      </c>
      <c r="S83" s="16" cm="1">
        <f t="array" aca="1" ref="S83" ca="1">IF(AND(P83=0,O83&gt;0,Q83&gt;0),INDIRECT(ADDRESS(MOD(ROW(O83)-1,1500)+1,Q83,1,1,"rand_B")),IF(ISBLANK(Q83),-1,0))</f>
        <v>-1</v>
      </c>
      <c r="T83" s="16">
        <f t="shared" si="12"/>
        <v>-1</v>
      </c>
      <c r="U83" s="16"/>
      <c r="V83" s="16"/>
      <c r="W83" s="16"/>
      <c r="X83" s="16">
        <f t="shared" ref="X83:X146" si="21">IF(T83=1, V83, -1)</f>
        <v>-1</v>
      </c>
      <c r="Y83" s="16">
        <f t="shared" si="16"/>
        <v>3</v>
      </c>
      <c r="Z83" s="16">
        <v>1</v>
      </c>
      <c r="AA83" s="16">
        <v>2</v>
      </c>
      <c r="AB83" s="16" t="e" cm="1">
        <f t="array" aca="1" ref="AB83" ca="1">IF(Z83&gt;0,INDIRECT(ADDRESS(MOD(ROW(Y83)-1,1500)+1,Z83,1,1,"rand_C")),IF(ISBLANK(Z83),-1,0))</f>
        <v>#VALUE!</v>
      </c>
      <c r="AC83" s="16" cm="1">
        <f t="array" aca="1" ref="AC83" ca="1">IF(AND(Z83=0,Y83&gt;0, AA83&gt;0),INDIRECT(ADDRESS(MOD(ROW(Y83)-1,1500)+1,AA83,1,1,"rand_C")),IF(ISBLANK(AA83),-1,0))</f>
        <v>0</v>
      </c>
      <c r="AD83" s="16">
        <f t="shared" si="13"/>
        <v>1</v>
      </c>
      <c r="AE83" s="16" t="s">
        <v>5256</v>
      </c>
      <c r="AF83" s="16">
        <v>1</v>
      </c>
      <c r="AG83" s="16" t="s">
        <v>5023</v>
      </c>
      <c r="AH83" s="16">
        <f t="shared" si="17"/>
        <v>1</v>
      </c>
      <c r="AI83" s="16">
        <v>0</v>
      </c>
      <c r="AJ83" s="16">
        <v>-1</v>
      </c>
      <c r="AK83" s="16">
        <f t="shared" si="18"/>
        <v>-1</v>
      </c>
      <c r="AL83" s="16">
        <v>0</v>
      </c>
      <c r="AM83" s="16">
        <f t="shared" si="19"/>
        <v>0</v>
      </c>
      <c r="AN83" s="16">
        <f t="shared" si="20"/>
        <v>0</v>
      </c>
      <c r="AO83" s="16">
        <v>-1</v>
      </c>
      <c r="AP83" s="16">
        <v>0</v>
      </c>
      <c r="AQ83" s="16">
        <v>0</v>
      </c>
      <c r="AR83" s="16" t="s">
        <v>5025</v>
      </c>
    </row>
    <row r="84" spans="1:44" x14ac:dyDescent="0.2">
      <c r="A84" s="15" t="s">
        <v>1186</v>
      </c>
      <c r="B84" s="4" t="str">
        <f>VLOOKUP(A84, PaperMeta!A$1:O$750, 6,FALSE)</f>
        <v>Vocal interaction during rhythmic joint action stabilizes interpersonal coordination and individual movement timing.</v>
      </c>
      <c r="C84" s="15">
        <f>VLOOKUP(A84, PaperMeta!A$1:O$750, 2,FALSE)</f>
        <v>1</v>
      </c>
      <c r="D84" s="16">
        <v>1</v>
      </c>
      <c r="E84" s="20" t="s">
        <v>5077</v>
      </c>
      <c r="F84" s="16">
        <f>VLOOKUP($A84, ResearchPaper!$A$1:$L$750,11,FALSE)</f>
        <v>1</v>
      </c>
      <c r="G84" s="16">
        <f>VLOOKUP($A84, ResearchPaper!$A$1:$L$750,11,FALSE)</f>
        <v>1</v>
      </c>
      <c r="H84" s="16" t="s">
        <v>5231</v>
      </c>
      <c r="I84" s="16">
        <v>3</v>
      </c>
      <c r="J84" s="16">
        <v>2</v>
      </c>
      <c r="K84" s="16">
        <v>1</v>
      </c>
      <c r="L84" s="16">
        <f t="shared" si="14"/>
        <v>1</v>
      </c>
      <c r="M84" s="16" t="s">
        <v>5023</v>
      </c>
      <c r="N84" s="16">
        <f t="shared" si="15"/>
        <v>1</v>
      </c>
      <c r="O84" s="16"/>
      <c r="P84" s="16"/>
      <c r="Q84" s="16"/>
      <c r="R84" s="16" cm="1">
        <f t="array" aca="1" ref="R84" ca="1">IF(P84&gt;0,INDIRECT(ADDRESS(MOD(ROW(O84)-1,1500)+1,P84,1,1,"rand_B")),IF(ISBLANK(P84),-1,0))</f>
        <v>-1</v>
      </c>
      <c r="S84" s="16" cm="1">
        <f t="array" aca="1" ref="S84" ca="1">IF(AND(P84=0,O84&gt;0,Q84&gt;0),INDIRECT(ADDRESS(MOD(ROW(O84)-1,1500)+1,Q84,1,1,"rand_B")),IF(ISBLANK(Q84),-1,0))</f>
        <v>-1</v>
      </c>
      <c r="T84" s="16">
        <f t="shared" si="12"/>
        <v>-1</v>
      </c>
      <c r="U84" s="16"/>
      <c r="V84" s="16"/>
      <c r="W84" s="16"/>
      <c r="X84" s="16">
        <f t="shared" si="21"/>
        <v>-1</v>
      </c>
      <c r="Y84" s="16">
        <f t="shared" si="16"/>
        <v>3</v>
      </c>
      <c r="Z84" s="16">
        <v>0</v>
      </c>
      <c r="AA84" s="16">
        <v>3</v>
      </c>
      <c r="AB84" s="16" cm="1">
        <f t="array" aca="1" ref="AB84" ca="1">IF(Z84&gt;0,INDIRECT(ADDRESS(MOD(ROW(Y84)-1,1500)+1,Z84,1,1,"rand_C")),IF(ISBLANK(Z84),-1,0))</f>
        <v>0</v>
      </c>
      <c r="AC84" s="16" t="e" cm="1">
        <f t="array" aca="1" ref="AC84" ca="1">IF(AND(Z84=0,Y84&gt;0, AA84&gt;0),INDIRECT(ADDRESS(MOD(ROW(Y84)-1,1500)+1,AA84,1,1,"rand_C")),IF(ISBLANK(AA84),-1,0))</f>
        <v>#VALUE!</v>
      </c>
      <c r="AD84" s="16">
        <f t="shared" si="13"/>
        <v>0</v>
      </c>
      <c r="AE84" s="16" t="s">
        <v>5257</v>
      </c>
      <c r="AF84" s="16">
        <v>0</v>
      </c>
      <c r="AG84" s="16" t="s">
        <v>5024</v>
      </c>
      <c r="AH84" s="16">
        <f t="shared" si="17"/>
        <v>-1</v>
      </c>
      <c r="AI84" s="16">
        <v>0</v>
      </c>
      <c r="AJ84" s="16">
        <v>-1</v>
      </c>
      <c r="AK84" s="16">
        <f t="shared" si="18"/>
        <v>-1</v>
      </c>
      <c r="AL84" s="16">
        <v>0</v>
      </c>
      <c r="AM84" s="16">
        <f t="shared" si="19"/>
        <v>0</v>
      </c>
      <c r="AN84" s="16">
        <f t="shared" si="20"/>
        <v>0</v>
      </c>
      <c r="AO84" s="16">
        <v>-1</v>
      </c>
      <c r="AP84" s="16">
        <v>0</v>
      </c>
      <c r="AQ84" s="16">
        <v>0</v>
      </c>
      <c r="AR84" s="16" t="s">
        <v>5025</v>
      </c>
    </row>
    <row r="85" spans="1:44" x14ac:dyDescent="0.2">
      <c r="A85" s="15" t="s">
        <v>1190</v>
      </c>
      <c r="B85" s="4" t="str">
        <f>VLOOKUP(A85, PaperMeta!A$1:O$750, 6,FALSE)</f>
        <v>Linking metacognition and mindreading: Evidence from autism and dual-task investigations.</v>
      </c>
      <c r="C85" s="15">
        <f>VLOOKUP(A85, PaperMeta!A$1:O$750, 2,FALSE)</f>
        <v>1</v>
      </c>
      <c r="D85" s="16">
        <v>1</v>
      </c>
      <c r="E85" s="20" t="s">
        <v>5080</v>
      </c>
      <c r="F85" s="16">
        <f>VLOOKUP($A85, ResearchPaper!$A$1:$L$750,11,FALSE)</f>
        <v>1</v>
      </c>
      <c r="G85" s="16">
        <f>VLOOKUP($A85, ResearchPaper!$A$1:$L$750,11,FALSE)</f>
        <v>1</v>
      </c>
      <c r="H85" s="16" t="s">
        <v>5210</v>
      </c>
      <c r="I85" s="16">
        <v>2</v>
      </c>
      <c r="J85" s="16">
        <v>2</v>
      </c>
      <c r="K85" s="16">
        <v>1</v>
      </c>
      <c r="L85" s="16">
        <f t="shared" si="14"/>
        <v>1</v>
      </c>
      <c r="M85" s="16" t="s">
        <v>5023</v>
      </c>
      <c r="N85" s="16">
        <f t="shared" si="15"/>
        <v>1</v>
      </c>
      <c r="O85" s="16"/>
      <c r="P85" s="16"/>
      <c r="Q85" s="16"/>
      <c r="R85" s="16" cm="1">
        <f t="array" aca="1" ref="R85" ca="1">IF(P85&gt;0,INDIRECT(ADDRESS(MOD(ROW(O85)-1,1500)+1,P85,1,1,"rand_B")),IF(ISBLANK(P85),-1,0))</f>
        <v>-1</v>
      </c>
      <c r="S85" s="16" cm="1">
        <f t="array" aca="1" ref="S85" ca="1">IF(AND(P85=0,O85&gt;0,Q85&gt;0),INDIRECT(ADDRESS(MOD(ROW(O85)-1,1500)+1,Q85,1,1,"rand_B")),IF(ISBLANK(Q85),-1,0))</f>
        <v>-1</v>
      </c>
      <c r="T85" s="16">
        <f t="shared" si="12"/>
        <v>-1</v>
      </c>
      <c r="U85" s="16"/>
      <c r="V85" s="16"/>
      <c r="W85" s="16"/>
      <c r="X85" s="16">
        <f t="shared" si="21"/>
        <v>-1</v>
      </c>
      <c r="Y85" s="16">
        <f t="shared" si="16"/>
        <v>1</v>
      </c>
      <c r="Z85" s="16">
        <v>1</v>
      </c>
      <c r="AA85" s="16">
        <v>0</v>
      </c>
      <c r="AB85" s="16" t="e" cm="1">
        <f t="array" aca="1" ref="AB85" ca="1">IF(Z85&gt;0,INDIRECT(ADDRESS(MOD(ROW(Y85)-1,1500)+1,Z85,1,1,"rand_C")),IF(ISBLANK(Z85),-1,0))</f>
        <v>#VALUE!</v>
      </c>
      <c r="AC85" s="16" cm="1">
        <f t="array" aca="1" ref="AC85" ca="1">IF(AND(Z85=0,Y85&gt;0, AA85&gt;0),INDIRECT(ADDRESS(MOD(ROW(Y85)-1,1500)+1,AA85,1,1,"rand_C")),IF(ISBLANK(AA85),-1,0))</f>
        <v>0</v>
      </c>
      <c r="AD85" s="16">
        <f t="shared" si="13"/>
        <v>1</v>
      </c>
      <c r="AE85" s="16">
        <v>1</v>
      </c>
      <c r="AF85" s="16">
        <v>1</v>
      </c>
      <c r="AG85" s="16" t="s">
        <v>5023</v>
      </c>
      <c r="AH85" s="16">
        <f t="shared" si="17"/>
        <v>1</v>
      </c>
      <c r="AI85" s="16">
        <v>-1</v>
      </c>
      <c r="AJ85" s="16">
        <v>-1</v>
      </c>
      <c r="AK85" s="16">
        <f t="shared" si="18"/>
        <v>-1</v>
      </c>
      <c r="AL85" s="16">
        <v>-1</v>
      </c>
      <c r="AM85" s="16">
        <f t="shared" si="19"/>
        <v>-1</v>
      </c>
      <c r="AN85" s="16">
        <f t="shared" si="20"/>
        <v>0</v>
      </c>
      <c r="AO85" s="16">
        <v>-1</v>
      </c>
      <c r="AP85" s="16">
        <v>0</v>
      </c>
      <c r="AQ85" s="16">
        <v>0</v>
      </c>
      <c r="AR85" s="16" t="s">
        <v>5025</v>
      </c>
    </row>
    <row r="86" spans="1:44" x14ac:dyDescent="0.2">
      <c r="A86" s="15" t="s">
        <v>1190</v>
      </c>
      <c r="B86" s="4" t="str">
        <f>VLOOKUP(A86, PaperMeta!A$1:O$750, 6,FALSE)</f>
        <v>Linking metacognition and mindreading: Evidence from autism and dual-task investigations.</v>
      </c>
      <c r="C86" s="15">
        <f>VLOOKUP(A86, PaperMeta!A$1:O$750, 2,FALSE)</f>
        <v>1</v>
      </c>
      <c r="D86" s="16">
        <v>2</v>
      </c>
      <c r="E86" s="20" t="s">
        <v>5080</v>
      </c>
      <c r="F86" s="16">
        <f>VLOOKUP($A86, ResearchPaper!$A$1:$L$750,11,FALSE)</f>
        <v>1</v>
      </c>
      <c r="G86" s="16">
        <f>VLOOKUP($A86, ResearchPaper!$A$1:$L$750,11,FALSE)</f>
        <v>1</v>
      </c>
      <c r="H86" s="16" t="s">
        <v>5210</v>
      </c>
      <c r="I86" s="16">
        <v>2</v>
      </c>
      <c r="J86" s="16">
        <v>2</v>
      </c>
      <c r="K86" s="16">
        <v>1</v>
      </c>
      <c r="L86" s="16">
        <f t="shared" si="14"/>
        <v>1</v>
      </c>
      <c r="M86" s="16" t="s">
        <v>5023</v>
      </c>
      <c r="N86" s="16">
        <f t="shared" si="15"/>
        <v>1</v>
      </c>
      <c r="O86" s="16"/>
      <c r="P86" s="16"/>
      <c r="Q86" s="16"/>
      <c r="R86" s="16" cm="1">
        <f t="array" aca="1" ref="R86" ca="1">IF(P86&gt;0,INDIRECT(ADDRESS(MOD(ROW(O86)-1,1500)+1,P86,1,1,"rand_B")),IF(ISBLANK(P86),-1,0))</f>
        <v>-1</v>
      </c>
      <c r="S86" s="16" cm="1">
        <f t="array" aca="1" ref="S86" ca="1">IF(AND(P86=0,O86&gt;0,Q86&gt;0),INDIRECT(ADDRESS(MOD(ROW(O86)-1,1500)+1,Q86,1,1,"rand_B")),IF(ISBLANK(Q86),-1,0))</f>
        <v>-1</v>
      </c>
      <c r="T86" s="16">
        <f t="shared" si="12"/>
        <v>-1</v>
      </c>
      <c r="U86" s="16"/>
      <c r="V86" s="16"/>
      <c r="W86" s="16"/>
      <c r="X86" s="16">
        <f t="shared" si="21"/>
        <v>-1</v>
      </c>
      <c r="Y86" s="16">
        <f t="shared" si="16"/>
        <v>1</v>
      </c>
      <c r="Z86" s="16">
        <v>1</v>
      </c>
      <c r="AA86" s="16">
        <v>0</v>
      </c>
      <c r="AB86" s="16" t="e" cm="1">
        <f t="array" aca="1" ref="AB86" ca="1">IF(Z86&gt;0,INDIRECT(ADDRESS(MOD(ROW(Y86)-1,1500)+1,Z86,1,1,"rand_C")),IF(ISBLANK(Z86),-1,0))</f>
        <v>#VALUE!</v>
      </c>
      <c r="AC86" s="16" cm="1">
        <f t="array" aca="1" ref="AC86" ca="1">IF(AND(Z86=0,Y86&gt;0, AA86&gt;0),INDIRECT(ADDRESS(MOD(ROW(Y86)-1,1500)+1,AA86,1,1,"rand_C")),IF(ISBLANK(AA86),-1,0))</f>
        <v>0</v>
      </c>
      <c r="AD86" s="16">
        <f t="shared" si="13"/>
        <v>1</v>
      </c>
      <c r="AE86" s="16">
        <v>1</v>
      </c>
      <c r="AF86" s="16">
        <v>1</v>
      </c>
      <c r="AG86" s="16" t="s">
        <v>5023</v>
      </c>
      <c r="AH86" s="16">
        <f t="shared" si="17"/>
        <v>1</v>
      </c>
      <c r="AI86" s="16">
        <v>-1</v>
      </c>
      <c r="AJ86" s="16">
        <v>-1</v>
      </c>
      <c r="AK86" s="16">
        <f t="shared" si="18"/>
        <v>-1</v>
      </c>
      <c r="AL86" s="16">
        <v>-1</v>
      </c>
      <c r="AM86" s="16">
        <f t="shared" si="19"/>
        <v>-1</v>
      </c>
      <c r="AN86" s="16">
        <f t="shared" si="20"/>
        <v>0</v>
      </c>
      <c r="AO86" s="16">
        <v>-1</v>
      </c>
      <c r="AP86" s="16">
        <v>0</v>
      </c>
      <c r="AQ86" s="16">
        <v>0</v>
      </c>
      <c r="AR86" s="16" t="s">
        <v>5025</v>
      </c>
    </row>
    <row r="87" spans="1:44" x14ac:dyDescent="0.2">
      <c r="A87" s="15" t="s">
        <v>1190</v>
      </c>
      <c r="B87" s="4" t="str">
        <f>VLOOKUP(A87, PaperMeta!A$1:O$750, 6,FALSE)</f>
        <v>Linking metacognition and mindreading: Evidence from autism and dual-task investigations.</v>
      </c>
      <c r="C87" s="15">
        <f>VLOOKUP(A87, PaperMeta!A$1:O$750, 2,FALSE)</f>
        <v>1</v>
      </c>
      <c r="D87" s="16">
        <v>3</v>
      </c>
      <c r="E87" s="20" t="s">
        <v>5080</v>
      </c>
      <c r="F87" s="16">
        <f>VLOOKUP($A87, ResearchPaper!$A$1:$L$750,11,FALSE)</f>
        <v>1</v>
      </c>
      <c r="G87" s="16">
        <f>VLOOKUP($A87, ResearchPaper!$A$1:$L$750,11,FALSE)</f>
        <v>1</v>
      </c>
      <c r="H87" s="16">
        <v>4</v>
      </c>
      <c r="I87" s="16">
        <v>1</v>
      </c>
      <c r="J87" s="16">
        <v>4</v>
      </c>
      <c r="K87" s="16">
        <v>-1</v>
      </c>
      <c r="L87" s="16">
        <f t="shared" si="14"/>
        <v>0</v>
      </c>
      <c r="M87" s="16" t="s">
        <v>5023</v>
      </c>
      <c r="N87" s="16">
        <f t="shared" si="15"/>
        <v>-1</v>
      </c>
      <c r="O87" s="16">
        <v>1</v>
      </c>
      <c r="P87" s="16">
        <v>1</v>
      </c>
      <c r="Q87" s="16">
        <v>0</v>
      </c>
      <c r="R87" s="16" t="e" cm="1">
        <f t="array" aca="1" ref="R87" ca="1">IF(P87&gt;0,INDIRECT(ADDRESS(MOD(ROW(O87)-1,1500)+1,P87,1,1,"rand_B")),IF(ISBLANK(P87),-1,0))</f>
        <v>#VALUE!</v>
      </c>
      <c r="S87" s="16" cm="1">
        <f t="array" aca="1" ref="S87" ca="1">IF(AND(P87=0,O87&gt;0,Q87&gt;0),INDIRECT(ADDRESS(MOD(ROW(O87)-1,1500)+1,Q87,1,1,"rand_B")),IF(ISBLANK(Q87),-1,0))</f>
        <v>0</v>
      </c>
      <c r="T87" s="16">
        <f t="shared" si="12"/>
        <v>1</v>
      </c>
      <c r="U87" s="16">
        <v>1</v>
      </c>
      <c r="V87" s="16">
        <v>1</v>
      </c>
      <c r="W87" s="16" t="s">
        <v>5023</v>
      </c>
      <c r="X87" s="16">
        <f t="shared" si="21"/>
        <v>1</v>
      </c>
      <c r="Y87" s="16">
        <f t="shared" si="16"/>
        <v>0</v>
      </c>
      <c r="Z87" s="16"/>
      <c r="AA87" s="16"/>
      <c r="AB87" s="16" cm="1">
        <f t="array" aca="1" ref="AB87" ca="1">IF(Z87&gt;0,INDIRECT(ADDRESS(MOD(ROW(Y87)-1,1500)+1,Z87,1,1,"rand_C")),IF(ISBLANK(Z87),-1,0))</f>
        <v>-1</v>
      </c>
      <c r="AC87" s="16" cm="1">
        <f t="array" aca="1" ref="AC87" ca="1">IF(AND(Z87=0,Y87&gt;0, AA87&gt;0),INDIRECT(ADDRESS(MOD(ROW(Y87)-1,1500)+1,AA87,1,1,"rand_C")),IF(ISBLANK(AA87),-1,0))</f>
        <v>-1</v>
      </c>
      <c r="AD87" s="16">
        <f t="shared" si="13"/>
        <v>-1</v>
      </c>
      <c r="AE87" s="16"/>
      <c r="AF87" s="16"/>
      <c r="AG87" s="16"/>
      <c r="AH87" s="16">
        <f t="shared" si="17"/>
        <v>-1</v>
      </c>
      <c r="AI87" s="16">
        <v>-1</v>
      </c>
      <c r="AJ87" s="16">
        <v>-1</v>
      </c>
      <c r="AK87" s="16">
        <f t="shared" si="18"/>
        <v>-1</v>
      </c>
      <c r="AL87" s="16">
        <v>-1</v>
      </c>
      <c r="AM87" s="16">
        <f t="shared" si="19"/>
        <v>-1</v>
      </c>
      <c r="AN87" s="16">
        <f t="shared" si="20"/>
        <v>0</v>
      </c>
      <c r="AO87" s="16">
        <v>-1</v>
      </c>
      <c r="AP87" s="16">
        <v>0</v>
      </c>
      <c r="AQ87" s="16">
        <v>0</v>
      </c>
      <c r="AR87" s="16" t="s">
        <v>5025</v>
      </c>
    </row>
    <row r="88" spans="1:44" x14ac:dyDescent="0.2">
      <c r="A88" s="15" t="s">
        <v>1190</v>
      </c>
      <c r="B88" s="4" t="str">
        <f>VLOOKUP(A88, PaperMeta!A$1:O$750, 6,FALSE)</f>
        <v>Linking metacognition and mindreading: Evidence from autism and dual-task investigations.</v>
      </c>
      <c r="C88" s="15">
        <f>VLOOKUP(A88, PaperMeta!A$1:O$750, 2,FALSE)</f>
        <v>1</v>
      </c>
      <c r="D88" s="16">
        <v>3</v>
      </c>
      <c r="E88" s="20" t="s">
        <v>5081</v>
      </c>
      <c r="F88" s="16">
        <f>VLOOKUP($A88, ResearchPaper!$A$1:$L$750,11,FALSE)</f>
        <v>1</v>
      </c>
      <c r="G88" s="16">
        <f>VLOOKUP($A88, ResearchPaper!$A$1:$L$750,11,FALSE)</f>
        <v>1</v>
      </c>
      <c r="H88" s="16">
        <v>4</v>
      </c>
      <c r="I88" s="16">
        <v>1</v>
      </c>
      <c r="J88" s="16">
        <v>4</v>
      </c>
      <c r="K88" s="16">
        <v>-1</v>
      </c>
      <c r="L88" s="16">
        <f t="shared" si="14"/>
        <v>0</v>
      </c>
      <c r="M88" s="16" t="s">
        <v>5023</v>
      </c>
      <c r="N88" s="16">
        <f t="shared" si="15"/>
        <v>-1</v>
      </c>
      <c r="O88" s="16">
        <v>1</v>
      </c>
      <c r="P88" s="16">
        <v>0</v>
      </c>
      <c r="Q88" s="16">
        <v>1</v>
      </c>
      <c r="R88" s="16" cm="1">
        <f t="array" aca="1" ref="R88" ca="1">IF(P88&gt;0,INDIRECT(ADDRESS(MOD(ROW(O88)-1,1500)+1,P88,1,1,"rand_B")),IF(ISBLANK(P88),-1,0))</f>
        <v>0</v>
      </c>
      <c r="S88" s="16" t="e" cm="1">
        <f t="array" aca="1" ref="S88" ca="1">IF(AND(P88=0,O88&gt;0,Q88&gt;0),INDIRECT(ADDRESS(MOD(ROW(O88)-1,1500)+1,Q88,1,1,"rand_B")),IF(ISBLANK(Q88),-1,0))</f>
        <v>#VALUE!</v>
      </c>
      <c r="T88" s="16">
        <f t="shared" si="12"/>
        <v>0</v>
      </c>
      <c r="U88" s="16">
        <v>1</v>
      </c>
      <c r="V88" s="16">
        <v>0</v>
      </c>
      <c r="W88" s="16" t="s">
        <v>5024</v>
      </c>
      <c r="X88" s="16">
        <f t="shared" si="21"/>
        <v>-1</v>
      </c>
      <c r="Y88" s="16">
        <f t="shared" si="16"/>
        <v>0</v>
      </c>
      <c r="Z88" s="16"/>
      <c r="AA88" s="16"/>
      <c r="AB88" s="16" cm="1">
        <f t="array" aca="1" ref="AB88" ca="1">IF(Z88&gt;0,INDIRECT(ADDRESS(MOD(ROW(Y88)-1,1500)+1,Z88,1,1,"rand_C")),IF(ISBLANK(Z88),-1,0))</f>
        <v>-1</v>
      </c>
      <c r="AC88" s="16" cm="1">
        <f t="array" aca="1" ref="AC88" ca="1">IF(AND(Z88=0,Y88&gt;0, AA88&gt;0),INDIRECT(ADDRESS(MOD(ROW(Y88)-1,1500)+1,AA88,1,1,"rand_C")),IF(ISBLANK(AA88),-1,0))</f>
        <v>-1</v>
      </c>
      <c r="AD88" s="16">
        <f t="shared" si="13"/>
        <v>-1</v>
      </c>
      <c r="AE88" s="16"/>
      <c r="AF88" s="16"/>
      <c r="AG88" s="16"/>
      <c r="AH88" s="16">
        <f t="shared" si="17"/>
        <v>-1</v>
      </c>
      <c r="AI88" s="16">
        <v>-1</v>
      </c>
      <c r="AJ88" s="16">
        <v>-1</v>
      </c>
      <c r="AK88" s="16">
        <f t="shared" si="18"/>
        <v>-1</v>
      </c>
      <c r="AL88" s="16">
        <v>-1</v>
      </c>
      <c r="AM88" s="16">
        <f t="shared" si="19"/>
        <v>-1</v>
      </c>
      <c r="AN88" s="16">
        <f t="shared" si="20"/>
        <v>0</v>
      </c>
      <c r="AO88" s="16">
        <v>-1</v>
      </c>
      <c r="AP88" s="16">
        <v>0</v>
      </c>
      <c r="AQ88" s="16">
        <v>0</v>
      </c>
      <c r="AR88" s="16" t="s">
        <v>5025</v>
      </c>
    </row>
    <row r="89" spans="1:44" x14ac:dyDescent="0.2">
      <c r="A89" s="15" t="s">
        <v>1190</v>
      </c>
      <c r="B89" s="4" t="str">
        <f>VLOOKUP(A89, PaperMeta!A$1:O$750, 6,FALSE)</f>
        <v>Linking metacognition and mindreading: Evidence from autism and dual-task investigations.</v>
      </c>
      <c r="C89" s="15">
        <f>VLOOKUP(A89, PaperMeta!A$1:O$750, 2,FALSE)</f>
        <v>1</v>
      </c>
      <c r="D89" s="16">
        <v>3</v>
      </c>
      <c r="E89" s="20" t="s">
        <v>5082</v>
      </c>
      <c r="F89" s="16">
        <f>VLOOKUP($A89, ResearchPaper!$A$1:$L$750,11,FALSE)</f>
        <v>1</v>
      </c>
      <c r="G89" s="16">
        <f>VLOOKUP($A89, ResearchPaper!$A$1:$L$750,11,FALSE)</f>
        <v>1</v>
      </c>
      <c r="H89" s="16">
        <v>4</v>
      </c>
      <c r="I89" s="16">
        <v>1</v>
      </c>
      <c r="J89" s="16">
        <v>4</v>
      </c>
      <c r="K89" s="16">
        <v>-1</v>
      </c>
      <c r="L89" s="16">
        <f t="shared" si="14"/>
        <v>0</v>
      </c>
      <c r="M89" s="16" t="s">
        <v>5023</v>
      </c>
      <c r="N89" s="16">
        <f t="shared" si="15"/>
        <v>-1</v>
      </c>
      <c r="O89" s="16">
        <v>1</v>
      </c>
      <c r="P89" s="16">
        <v>0</v>
      </c>
      <c r="Q89" s="16">
        <v>1</v>
      </c>
      <c r="R89" s="16" cm="1">
        <f t="array" aca="1" ref="R89" ca="1">IF(P89&gt;0,INDIRECT(ADDRESS(MOD(ROW(O89)-1,1500)+1,P89,1,1,"rand_B")),IF(ISBLANK(P89),-1,0))</f>
        <v>0</v>
      </c>
      <c r="S89" s="16" t="e" cm="1">
        <f t="array" aca="1" ref="S89" ca="1">IF(AND(P89=0,O89&gt;0,Q89&gt;0),INDIRECT(ADDRESS(MOD(ROW(O89)-1,1500)+1,Q89,1,1,"rand_B")),IF(ISBLANK(Q89),-1,0))</f>
        <v>#VALUE!</v>
      </c>
      <c r="T89" s="16">
        <f t="shared" si="12"/>
        <v>0</v>
      </c>
      <c r="U89" s="16">
        <v>1</v>
      </c>
      <c r="V89" s="16">
        <v>0</v>
      </c>
      <c r="W89" s="16" t="s">
        <v>5024</v>
      </c>
      <c r="X89" s="16">
        <f t="shared" si="21"/>
        <v>-1</v>
      </c>
      <c r="Y89" s="16">
        <f t="shared" si="16"/>
        <v>0</v>
      </c>
      <c r="Z89" s="16"/>
      <c r="AA89" s="16"/>
      <c r="AB89" s="16" cm="1">
        <f t="array" aca="1" ref="AB89" ca="1">IF(Z89&gt;0,INDIRECT(ADDRESS(MOD(ROW(Y89)-1,1500)+1,Z89,1,1,"rand_C")),IF(ISBLANK(Z89),-1,0))</f>
        <v>-1</v>
      </c>
      <c r="AC89" s="16" cm="1">
        <f t="array" aca="1" ref="AC89" ca="1">IF(AND(Z89=0,Y89&gt;0, AA89&gt;0),INDIRECT(ADDRESS(MOD(ROW(Y89)-1,1500)+1,AA89,1,1,"rand_C")),IF(ISBLANK(AA89),-1,0))</f>
        <v>-1</v>
      </c>
      <c r="AD89" s="16">
        <f t="shared" si="13"/>
        <v>-1</v>
      </c>
      <c r="AE89" s="16"/>
      <c r="AF89" s="16"/>
      <c r="AG89" s="16"/>
      <c r="AH89" s="16">
        <f t="shared" si="17"/>
        <v>-1</v>
      </c>
      <c r="AI89" s="16">
        <v>-1</v>
      </c>
      <c r="AJ89" s="16">
        <v>-1</v>
      </c>
      <c r="AK89" s="16">
        <f t="shared" si="18"/>
        <v>-1</v>
      </c>
      <c r="AL89" s="16">
        <v>-1</v>
      </c>
      <c r="AM89" s="16">
        <f t="shared" si="19"/>
        <v>-1</v>
      </c>
      <c r="AN89" s="16">
        <f t="shared" si="20"/>
        <v>0</v>
      </c>
      <c r="AO89" s="16">
        <v>-1</v>
      </c>
      <c r="AP89" s="16">
        <v>0</v>
      </c>
      <c r="AQ89" s="16">
        <v>0</v>
      </c>
      <c r="AR89" s="16" t="s">
        <v>5025</v>
      </c>
    </row>
    <row r="90" spans="1:44" x14ac:dyDescent="0.2">
      <c r="A90" s="15" t="s">
        <v>4151</v>
      </c>
      <c r="B90" s="4" t="str">
        <f>VLOOKUP(A90, PaperMeta!A$1:O$750, 6,FALSE)</f>
        <v>Predicting suicidality using a computer adaptive test: Two longitudinal studies of sexual and gender minority youth.</v>
      </c>
      <c r="C90" s="15">
        <f>VLOOKUP(A90, PaperMeta!A$1:O$750, 2,FALSE)</f>
        <v>1</v>
      </c>
      <c r="D90" s="16">
        <v>1</v>
      </c>
      <c r="E90" s="20" t="s">
        <v>5258</v>
      </c>
      <c r="F90" s="16">
        <f>VLOOKUP($A90, ResearchPaper!$A$1:$L$750,11,FALSE)</f>
        <v>1</v>
      </c>
      <c r="G90" s="16">
        <f>VLOOKUP($A90, ResearchPaper!$A$1:$L$750,11,FALSE)</f>
        <v>1</v>
      </c>
      <c r="H90" s="16">
        <v>5</v>
      </c>
      <c r="I90" s="16">
        <v>1</v>
      </c>
      <c r="J90" s="16">
        <v>5</v>
      </c>
      <c r="K90" s="16">
        <v>-1</v>
      </c>
      <c r="L90" s="16">
        <f>IF(ISBLANK(I90),-1,INT(I90&gt;1))</f>
        <v>0</v>
      </c>
      <c r="M90" s="16" t="s">
        <v>5023</v>
      </c>
      <c r="N90" s="16">
        <f t="shared" si="15"/>
        <v>-1</v>
      </c>
      <c r="O90" s="16">
        <v>1</v>
      </c>
      <c r="P90" s="16">
        <v>1</v>
      </c>
      <c r="Q90" s="16">
        <v>0</v>
      </c>
      <c r="R90" s="16" t="e" cm="1">
        <f t="array" aca="1" ref="R90" ca="1">IF(P90&gt;0,INDIRECT(ADDRESS(MOD(ROW(O90)-1,1500)+1,P90,1,1,"rand_B")),IF(ISBLANK(P90),-1,0))</f>
        <v>#VALUE!</v>
      </c>
      <c r="S90" s="16" cm="1">
        <f t="array" aca="1" ref="S90" ca="1">IF(AND(P90=0,O90&gt;0,Q90&gt;0),INDIRECT(ADDRESS(MOD(ROW(O90)-1,1500)+1,Q90,1,1,"rand_B")),IF(ISBLANK(Q90),-1,0))</f>
        <v>0</v>
      </c>
      <c r="T90" s="16">
        <f t="shared" si="12"/>
        <v>1</v>
      </c>
      <c r="U90" s="16">
        <v>1</v>
      </c>
      <c r="V90" s="16">
        <v>1</v>
      </c>
      <c r="W90" s="16" t="s">
        <v>5045</v>
      </c>
      <c r="X90" s="16">
        <f t="shared" si="21"/>
        <v>1</v>
      </c>
      <c r="Y90" s="16">
        <f t="shared" si="16"/>
        <v>0</v>
      </c>
      <c r="Z90" s="16"/>
      <c r="AA90" s="16"/>
      <c r="AB90" s="16" cm="1">
        <f t="array" aca="1" ref="AB90" ca="1">IF(Z90&gt;0,INDIRECT(ADDRESS(MOD(ROW(Y90)-1,1500)+1,Z90,1,1,"rand_C")),IF(ISBLANK(Z90),-1,0))</f>
        <v>-1</v>
      </c>
      <c r="AC90" s="16" cm="1">
        <f t="array" aca="1" ref="AC90" ca="1">IF(AND(Z90=0,Y90&gt;0, AA90&gt;0),INDIRECT(ADDRESS(MOD(ROW(Y90)-1,1500)+1,AA90,1,1,"rand_C")),IF(ISBLANK(AA90),-1,0))</f>
        <v>-1</v>
      </c>
      <c r="AD90" s="16">
        <f t="shared" si="13"/>
        <v>-1</v>
      </c>
      <c r="AE90" s="16"/>
      <c r="AF90" s="16"/>
      <c r="AG90" s="16"/>
      <c r="AH90" s="16">
        <f t="shared" si="17"/>
        <v>-1</v>
      </c>
      <c r="AI90" s="16">
        <v>-1</v>
      </c>
      <c r="AJ90" s="16">
        <v>-1</v>
      </c>
      <c r="AK90" s="16">
        <f t="shared" si="18"/>
        <v>-1</v>
      </c>
      <c r="AL90" s="16">
        <v>-1</v>
      </c>
      <c r="AM90" s="16">
        <f t="shared" si="19"/>
        <v>-1</v>
      </c>
      <c r="AN90" s="16">
        <f t="shared" si="20"/>
        <v>0</v>
      </c>
      <c r="AO90" s="16">
        <v>-1</v>
      </c>
      <c r="AP90" s="16">
        <v>0</v>
      </c>
      <c r="AQ90" s="16">
        <v>0</v>
      </c>
      <c r="AR90" s="16" t="s">
        <v>5025</v>
      </c>
    </row>
    <row r="91" spans="1:44" x14ac:dyDescent="0.2">
      <c r="A91" s="15" t="s">
        <v>4222</v>
      </c>
      <c r="B91" s="4" t="str">
        <f>VLOOKUP(A91, PaperMeta!A$1:O$750, 6,FALSE)</f>
        <v>Cerebellar hypoactivation is associated with impaired sensory integration in schizophrenia.</v>
      </c>
      <c r="C91" s="15">
        <f>VLOOKUP(A91, PaperMeta!A$1:O$750, 2,FALSE)</f>
        <v>1</v>
      </c>
      <c r="D91" s="16">
        <v>1</v>
      </c>
      <c r="E91" s="20" t="s">
        <v>5087</v>
      </c>
      <c r="F91" s="16">
        <f>VLOOKUP($A91, ResearchPaper!$A$1:$L$750,11,FALSE)</f>
        <v>1</v>
      </c>
      <c r="G91" s="16">
        <f>VLOOKUP($A91, ResearchPaper!$A$1:$L$750,11,FALSE)</f>
        <v>1</v>
      </c>
      <c r="H91" s="16">
        <v>3</v>
      </c>
      <c r="I91" s="16">
        <v>1</v>
      </c>
      <c r="J91" s="16">
        <v>3</v>
      </c>
      <c r="K91" s="16">
        <v>-1</v>
      </c>
      <c r="L91" s="16">
        <f>IF(ISBLANK(I91),-1,INT(I91&gt;1))</f>
        <v>0</v>
      </c>
      <c r="M91" s="16" t="s">
        <v>5023</v>
      </c>
      <c r="N91" s="16">
        <f t="shared" si="15"/>
        <v>-1</v>
      </c>
      <c r="O91" s="16">
        <v>1</v>
      </c>
      <c r="P91" s="16">
        <v>1</v>
      </c>
      <c r="Q91" s="16">
        <v>0</v>
      </c>
      <c r="R91" s="16" t="e" cm="1">
        <f t="array" aca="1" ref="R91" ca="1">IF(P91&gt;0,INDIRECT(ADDRESS(MOD(ROW(O91)-1,1500)+1,P91,1,1,"rand_B")),IF(ISBLANK(P91),-1,0))</f>
        <v>#VALUE!</v>
      </c>
      <c r="S91" s="16" cm="1">
        <f t="array" aca="1" ref="S91" ca="1">IF(AND(P91=0,O91&gt;0,Q91&gt;0),INDIRECT(ADDRESS(MOD(ROW(O91)-1,1500)+1,Q91,1,1,"rand_B")),IF(ISBLANK(Q91),-1,0))</f>
        <v>0</v>
      </c>
      <c r="T91" s="16">
        <f t="shared" si="12"/>
        <v>1</v>
      </c>
      <c r="U91" s="16">
        <v>1</v>
      </c>
      <c r="V91" s="16">
        <v>1</v>
      </c>
      <c r="W91" s="16" t="s">
        <v>5023</v>
      </c>
      <c r="X91" s="16">
        <f t="shared" si="21"/>
        <v>1</v>
      </c>
      <c r="Y91" s="16">
        <f t="shared" si="16"/>
        <v>0</v>
      </c>
      <c r="Z91" s="16"/>
      <c r="AA91" s="16"/>
      <c r="AB91" s="16" cm="1">
        <f t="array" aca="1" ref="AB91" ca="1">IF(Z91&gt;0,INDIRECT(ADDRESS(MOD(ROW(Y91)-1,1500)+1,Z91,1,1,"rand_C")),IF(ISBLANK(Z91),-1,0))</f>
        <v>-1</v>
      </c>
      <c r="AC91" s="16" cm="1">
        <f t="array" aca="1" ref="AC91" ca="1">IF(AND(Z91=0,Y91&gt;0, AA91&gt;0),INDIRECT(ADDRESS(MOD(ROW(Y91)-1,1500)+1,AA91,1,1,"rand_C")),IF(ISBLANK(AA91),-1,0))</f>
        <v>-1</v>
      </c>
      <c r="AD91" s="16">
        <f t="shared" si="13"/>
        <v>-1</v>
      </c>
      <c r="AE91" s="16"/>
      <c r="AF91" s="16"/>
      <c r="AG91" s="16"/>
      <c r="AH91" s="16">
        <f t="shared" si="17"/>
        <v>-1</v>
      </c>
      <c r="AI91" s="16">
        <v>-1</v>
      </c>
      <c r="AJ91" s="16">
        <v>-1</v>
      </c>
      <c r="AK91" s="16">
        <f t="shared" si="18"/>
        <v>-1</v>
      </c>
      <c r="AL91" s="16">
        <v>-1</v>
      </c>
      <c r="AM91" s="16">
        <f t="shared" si="19"/>
        <v>-1</v>
      </c>
      <c r="AN91" s="16">
        <f t="shared" si="20"/>
        <v>0</v>
      </c>
      <c r="AO91" s="16">
        <v>-1</v>
      </c>
      <c r="AP91" s="16">
        <v>0</v>
      </c>
      <c r="AQ91" s="16">
        <v>0</v>
      </c>
      <c r="AR91" s="16" t="s">
        <v>5025</v>
      </c>
    </row>
    <row r="92" spans="1:44" x14ac:dyDescent="0.2">
      <c r="A92" s="15" t="s">
        <v>4233</v>
      </c>
      <c r="B92" s="4" t="str">
        <f>VLOOKUP(A92, PaperMeta!A$1:O$750, 6,FALSE)</f>
        <v>The effect of mortality salience on bodily scanning behaviors in anxiety-related disorders.</v>
      </c>
      <c r="C92" s="15">
        <f>VLOOKUP(A92, PaperMeta!A$1:O$750, 2,FALSE)</f>
        <v>1</v>
      </c>
      <c r="D92" s="16">
        <v>1</v>
      </c>
      <c r="E92" s="20" t="s">
        <v>5233</v>
      </c>
      <c r="F92" s="16">
        <f>VLOOKUP($A92, ResearchPaper!$A$1:$L$750,11,FALSE)</f>
        <v>1</v>
      </c>
      <c r="G92" s="16">
        <f>VLOOKUP($A92, ResearchPaper!$A$1:$L$750,11,FALSE)</f>
        <v>1</v>
      </c>
      <c r="H92" s="16" t="s">
        <v>5231</v>
      </c>
      <c r="I92" s="16">
        <v>3</v>
      </c>
      <c r="J92" s="16">
        <v>2</v>
      </c>
      <c r="K92" s="16">
        <v>0</v>
      </c>
      <c r="L92" s="16">
        <f t="shared" ref="L92:L155" si="22">IF(ISBLANK(I92),-1,INT(I92&gt;1))</f>
        <v>1</v>
      </c>
      <c r="M92" s="16" t="s">
        <v>5023</v>
      </c>
      <c r="N92" s="16">
        <f t="shared" si="15"/>
        <v>0</v>
      </c>
      <c r="O92" s="16"/>
      <c r="P92" s="16"/>
      <c r="Q92" s="16"/>
      <c r="R92" s="16" cm="1">
        <f t="array" aca="1" ref="R92" ca="1">IF(P92&gt;0,INDIRECT(ADDRESS(MOD(ROW(O92)-1,1500)+1,P92,1,1,"rand_B")),IF(ISBLANK(P92),-1,0))</f>
        <v>-1</v>
      </c>
      <c r="S92" s="16" cm="1">
        <f t="array" aca="1" ref="S92" ca="1">IF(AND(P92=0,O92&gt;0,Q92&gt;0),INDIRECT(ADDRESS(MOD(ROW(O92)-1,1500)+1,Q92,1,1,"rand_B")),IF(ISBLANK(Q92),-1,0))</f>
        <v>-1</v>
      </c>
      <c r="T92" s="16">
        <f t="shared" si="12"/>
        <v>-1</v>
      </c>
      <c r="U92" s="16"/>
      <c r="V92" s="16"/>
      <c r="W92" s="16"/>
      <c r="X92" s="16">
        <f t="shared" si="21"/>
        <v>-1</v>
      </c>
      <c r="Y92" s="16">
        <f t="shared" si="16"/>
        <v>3</v>
      </c>
      <c r="Z92" s="16"/>
      <c r="AA92" s="16"/>
      <c r="AB92" s="16" cm="1">
        <f t="array" aca="1" ref="AB92" ca="1">IF(Z92&gt;0,INDIRECT(ADDRESS(MOD(ROW(Y92)-1,1500)+1,Z92,1,1,"rand_C")),IF(ISBLANK(Z92),-1,0))</f>
        <v>-1</v>
      </c>
      <c r="AC92" s="16" cm="1">
        <f t="array" aca="1" ref="AC92" ca="1">IF(AND(Z92=0,Y92&gt;0, AA92&gt;0),INDIRECT(ADDRESS(MOD(ROW(Y92)-1,1500)+1,AA92,1,1,"rand_C")),IF(ISBLANK(AA92),-1,0))</f>
        <v>-1</v>
      </c>
      <c r="AD92" s="16">
        <f t="shared" si="13"/>
        <v>0</v>
      </c>
      <c r="AE92" s="16"/>
      <c r="AF92" s="16"/>
      <c r="AG92" s="16"/>
      <c r="AH92" s="16">
        <f t="shared" si="17"/>
        <v>-1</v>
      </c>
      <c r="AI92" s="16">
        <v>1</v>
      </c>
      <c r="AJ92" s="16">
        <v>1</v>
      </c>
      <c r="AK92" s="16">
        <f t="shared" si="18"/>
        <v>1</v>
      </c>
      <c r="AL92" s="16">
        <v>-1</v>
      </c>
      <c r="AM92" s="16">
        <f t="shared" si="19"/>
        <v>-1</v>
      </c>
      <c r="AN92" s="16">
        <f t="shared" si="20"/>
        <v>0</v>
      </c>
      <c r="AO92" s="16">
        <v>-1</v>
      </c>
      <c r="AP92" s="16">
        <v>0</v>
      </c>
      <c r="AQ92" s="16">
        <v>0</v>
      </c>
      <c r="AR92" s="16" t="s">
        <v>5025</v>
      </c>
    </row>
    <row r="93" spans="1:44" x14ac:dyDescent="0.2">
      <c r="A93" s="15" t="s">
        <v>4233</v>
      </c>
      <c r="B93" s="4" t="str">
        <f>VLOOKUP(A93, PaperMeta!A$1:O$750, 6,FALSE)</f>
        <v>The effect of mortality salience on bodily scanning behaviors in anxiety-related disorders.</v>
      </c>
      <c r="C93" s="15">
        <f>VLOOKUP(A93, PaperMeta!A$1:O$750, 2,FALSE)</f>
        <v>1</v>
      </c>
      <c r="D93" s="16">
        <v>1</v>
      </c>
      <c r="E93" s="20" t="s">
        <v>5177</v>
      </c>
      <c r="F93" s="16">
        <f>VLOOKUP($A93, ResearchPaper!$A$1:$L$750,11,FALSE)</f>
        <v>1</v>
      </c>
      <c r="G93" s="16">
        <f>VLOOKUP($A93, ResearchPaper!$A$1:$L$750,11,FALSE)</f>
        <v>1</v>
      </c>
      <c r="H93" s="16" t="s">
        <v>5231</v>
      </c>
      <c r="I93" s="16">
        <v>3</v>
      </c>
      <c r="J93" s="16">
        <v>2</v>
      </c>
      <c r="K93" s="16">
        <v>0</v>
      </c>
      <c r="L93" s="16">
        <f t="shared" si="22"/>
        <v>1</v>
      </c>
      <c r="M93" s="16" t="s">
        <v>5023</v>
      </c>
      <c r="N93" s="16">
        <f t="shared" si="15"/>
        <v>0</v>
      </c>
      <c r="O93" s="16"/>
      <c r="P93" s="16"/>
      <c r="Q93" s="16"/>
      <c r="R93" s="16" cm="1">
        <f t="array" aca="1" ref="R93" ca="1">IF(P93&gt;0,INDIRECT(ADDRESS(MOD(ROW(O93)-1,1500)+1,P93,1,1,"rand_B")),IF(ISBLANK(P93),-1,0))</f>
        <v>-1</v>
      </c>
      <c r="S93" s="16" cm="1">
        <f t="array" aca="1" ref="S93" ca="1">IF(AND(P93=0,O93&gt;0,Q93&gt;0),INDIRECT(ADDRESS(MOD(ROW(O93)-1,1500)+1,Q93,1,1,"rand_B")),IF(ISBLANK(Q93),-1,0))</f>
        <v>-1</v>
      </c>
      <c r="T93" s="16">
        <f t="shared" si="12"/>
        <v>-1</v>
      </c>
      <c r="U93" s="16"/>
      <c r="V93" s="16"/>
      <c r="W93" s="16"/>
      <c r="X93" s="16">
        <f t="shared" si="21"/>
        <v>-1</v>
      </c>
      <c r="Y93" s="16">
        <f t="shared" si="16"/>
        <v>3</v>
      </c>
      <c r="Z93" s="16"/>
      <c r="AA93" s="16"/>
      <c r="AB93" s="16" cm="1">
        <f t="array" aca="1" ref="AB93" ca="1">IF(Z93&gt;0,INDIRECT(ADDRESS(MOD(ROW(Y93)-1,1500)+1,Z93,1,1,"rand_C")),IF(ISBLANK(Z93),-1,0))</f>
        <v>-1</v>
      </c>
      <c r="AC93" s="16" cm="1">
        <f t="array" aca="1" ref="AC93" ca="1">IF(AND(Z93=0,Y93&gt;0, AA93&gt;0),INDIRECT(ADDRESS(MOD(ROW(Y93)-1,1500)+1,AA93,1,1,"rand_C")),IF(ISBLANK(AA93),-1,0))</f>
        <v>-1</v>
      </c>
      <c r="AD93" s="16">
        <f t="shared" si="13"/>
        <v>0</v>
      </c>
      <c r="AE93" s="16"/>
      <c r="AF93" s="16"/>
      <c r="AG93" s="16"/>
      <c r="AH93" s="16">
        <f t="shared" si="17"/>
        <v>-1</v>
      </c>
      <c r="AI93" s="16">
        <v>1</v>
      </c>
      <c r="AJ93" s="16">
        <v>1</v>
      </c>
      <c r="AK93" s="16">
        <f t="shared" si="18"/>
        <v>1</v>
      </c>
      <c r="AL93" s="16">
        <v>-1</v>
      </c>
      <c r="AM93" s="16">
        <f t="shared" si="19"/>
        <v>-1</v>
      </c>
      <c r="AN93" s="16">
        <f t="shared" si="20"/>
        <v>0</v>
      </c>
      <c r="AO93" s="16">
        <v>-1</v>
      </c>
      <c r="AP93" s="16">
        <v>0</v>
      </c>
      <c r="AQ93" s="16">
        <v>0</v>
      </c>
      <c r="AR93" s="16" t="s">
        <v>5025</v>
      </c>
    </row>
    <row r="94" spans="1:44" x14ac:dyDescent="0.2">
      <c r="A94" s="15" t="s">
        <v>4233</v>
      </c>
      <c r="B94" s="4" t="str">
        <f>VLOOKUP(A94, PaperMeta!A$1:O$750, 6,FALSE)</f>
        <v>The effect of mortality salience on bodily scanning behaviors in anxiety-related disorders.</v>
      </c>
      <c r="C94" s="15">
        <f>VLOOKUP(A94, PaperMeta!A$1:O$750, 2,FALSE)</f>
        <v>1</v>
      </c>
      <c r="D94" s="16">
        <v>1</v>
      </c>
      <c r="E94" s="20" t="s">
        <v>5178</v>
      </c>
      <c r="F94" s="16">
        <f>VLOOKUP($A94, ResearchPaper!$A$1:$L$750,11,FALSE)</f>
        <v>1</v>
      </c>
      <c r="G94" s="16">
        <f>VLOOKUP($A94, ResearchPaper!$A$1:$L$750,11,FALSE)</f>
        <v>1</v>
      </c>
      <c r="H94" s="16" t="s">
        <v>5210</v>
      </c>
      <c r="I94" s="16">
        <v>2</v>
      </c>
      <c r="J94" s="16">
        <v>2</v>
      </c>
      <c r="K94" s="16">
        <v>1</v>
      </c>
      <c r="L94" s="16">
        <f t="shared" si="22"/>
        <v>1</v>
      </c>
      <c r="M94" s="16" t="s">
        <v>5023</v>
      </c>
      <c r="N94" s="16">
        <f t="shared" si="15"/>
        <v>1</v>
      </c>
      <c r="O94" s="16"/>
      <c r="P94" s="16"/>
      <c r="Q94" s="16"/>
      <c r="R94" s="16" cm="1">
        <f t="array" aca="1" ref="R94" ca="1">IF(P94&gt;0,INDIRECT(ADDRESS(MOD(ROW(O94)-1,1500)+1,P94,1,1,"rand_B")),IF(ISBLANK(P94),-1,0))</f>
        <v>-1</v>
      </c>
      <c r="S94" s="16" cm="1">
        <f t="array" aca="1" ref="S94" ca="1">IF(AND(P94=0,O94&gt;0,Q94&gt;0),INDIRECT(ADDRESS(MOD(ROW(O94)-1,1500)+1,Q94,1,1,"rand_B")),IF(ISBLANK(Q94),-1,0))</f>
        <v>-1</v>
      </c>
      <c r="T94" s="16">
        <f t="shared" si="12"/>
        <v>-1</v>
      </c>
      <c r="U94" s="16"/>
      <c r="V94" s="16"/>
      <c r="W94" s="16"/>
      <c r="X94" s="16">
        <f t="shared" si="21"/>
        <v>-1</v>
      </c>
      <c r="Y94" s="16">
        <f t="shared" si="16"/>
        <v>1</v>
      </c>
      <c r="Z94" s="16">
        <v>0</v>
      </c>
      <c r="AA94" s="16">
        <v>1</v>
      </c>
      <c r="AB94" s="16" cm="1">
        <f t="array" aca="1" ref="AB94" ca="1">IF(Z94&gt;0,INDIRECT(ADDRESS(MOD(ROW(Y94)-1,1500)+1,Z94,1,1,"rand_C")),IF(ISBLANK(Z94),-1,0))</f>
        <v>0</v>
      </c>
      <c r="AC94" s="16" t="e" cm="1">
        <f t="array" aca="1" ref="AC94" ca="1">IF(AND(Z94=0,Y94&gt;0, AA94&gt;0),INDIRECT(ADDRESS(MOD(ROW(Y94)-1,1500)+1,AA94,1,1,"rand_C")),IF(ISBLANK(AA94),-1,0))</f>
        <v>#VALUE!</v>
      </c>
      <c r="AD94" s="16">
        <f t="shared" si="13"/>
        <v>0</v>
      </c>
      <c r="AE94" s="16">
        <v>1</v>
      </c>
      <c r="AF94" s="16">
        <v>0</v>
      </c>
      <c r="AG94" s="16" t="s">
        <v>5024</v>
      </c>
      <c r="AH94" s="16">
        <f t="shared" si="17"/>
        <v>-1</v>
      </c>
      <c r="AI94" s="16">
        <v>-1</v>
      </c>
      <c r="AJ94" s="16">
        <v>-1</v>
      </c>
      <c r="AK94" s="16">
        <f t="shared" si="18"/>
        <v>-1</v>
      </c>
      <c r="AL94" s="16">
        <v>-1</v>
      </c>
      <c r="AM94" s="16">
        <f t="shared" si="19"/>
        <v>-1</v>
      </c>
      <c r="AN94" s="16">
        <f t="shared" si="20"/>
        <v>0</v>
      </c>
      <c r="AO94" s="16">
        <v>-1</v>
      </c>
      <c r="AP94" s="16">
        <v>0</v>
      </c>
      <c r="AQ94" s="16">
        <v>0</v>
      </c>
      <c r="AR94" s="16" t="s">
        <v>5025</v>
      </c>
    </row>
    <row r="95" spans="1:44" x14ac:dyDescent="0.2">
      <c r="A95" s="15" t="s">
        <v>4238</v>
      </c>
      <c r="B95" s="4" t="str">
        <f>VLOOKUP(A95, PaperMeta!A$1:O$750, 6,FALSE)</f>
        <v>Stronger tilt aftereffects in persons with schizophrenia.</v>
      </c>
      <c r="C95" s="15">
        <f>VLOOKUP(A95, PaperMeta!A$1:O$750, 2,FALSE)</f>
        <v>1</v>
      </c>
      <c r="D95" s="16">
        <v>1</v>
      </c>
      <c r="E95" s="20" t="s">
        <v>5179</v>
      </c>
      <c r="F95" s="16">
        <f>VLOOKUP($A95, ResearchPaper!$A$1:$L$750,11,FALSE)</f>
        <v>1</v>
      </c>
      <c r="G95" s="16">
        <f>VLOOKUP($A95, ResearchPaper!$A$1:$L$750,11,FALSE)</f>
        <v>1</v>
      </c>
      <c r="H95" s="16" t="s">
        <v>5210</v>
      </c>
      <c r="I95" s="16">
        <v>2</v>
      </c>
      <c r="J95" s="16">
        <v>2</v>
      </c>
      <c r="K95" s="16">
        <v>1</v>
      </c>
      <c r="L95" s="16">
        <f t="shared" si="22"/>
        <v>1</v>
      </c>
      <c r="M95" s="16" t="s">
        <v>5023</v>
      </c>
      <c r="N95" s="16">
        <f t="shared" si="15"/>
        <v>1</v>
      </c>
      <c r="O95" s="16"/>
      <c r="P95" s="16"/>
      <c r="Q95" s="16"/>
      <c r="R95" s="16" cm="1">
        <f t="array" aca="1" ref="R95" ca="1">IF(P95&gt;0,INDIRECT(ADDRESS(MOD(ROW(O95)-1,1500)+1,P95,1,1,"rand_B")),IF(ISBLANK(P95),-1,0))</f>
        <v>-1</v>
      </c>
      <c r="S95" s="16" cm="1">
        <f t="array" aca="1" ref="S95" ca="1">IF(AND(P95=0,O95&gt;0,Q95&gt;0),INDIRECT(ADDRESS(MOD(ROW(O95)-1,1500)+1,Q95,1,1,"rand_B")),IF(ISBLANK(Q95),-1,0))</f>
        <v>-1</v>
      </c>
      <c r="T95" s="16">
        <f t="shared" si="12"/>
        <v>-1</v>
      </c>
      <c r="U95" s="16"/>
      <c r="V95" s="16"/>
      <c r="W95" s="16"/>
      <c r="X95" s="16">
        <f t="shared" si="21"/>
        <v>-1</v>
      </c>
      <c r="Y95" s="16">
        <f t="shared" si="16"/>
        <v>1</v>
      </c>
      <c r="Z95" s="16">
        <v>0</v>
      </c>
      <c r="AA95" s="16">
        <v>1</v>
      </c>
      <c r="AB95" s="16" cm="1">
        <f t="array" aca="1" ref="AB95" ca="1">IF(Z95&gt;0,INDIRECT(ADDRESS(MOD(ROW(Y95)-1,1500)+1,Z95,1,1,"rand_C")),IF(ISBLANK(Z95),-1,0))</f>
        <v>0</v>
      </c>
      <c r="AC95" s="16" t="e" cm="1">
        <f t="array" aca="1" ref="AC95" ca="1">IF(AND(Z95=0,Y95&gt;0, AA95&gt;0),INDIRECT(ADDRESS(MOD(ROW(Y95)-1,1500)+1,AA95,1,1,"rand_C")),IF(ISBLANK(AA95),-1,0))</f>
        <v>#VALUE!</v>
      </c>
      <c r="AD95" s="16">
        <f t="shared" si="13"/>
        <v>0</v>
      </c>
      <c r="AE95" s="16">
        <v>1</v>
      </c>
      <c r="AF95" s="16">
        <v>0</v>
      </c>
      <c r="AG95" s="16" t="s">
        <v>5024</v>
      </c>
      <c r="AH95" s="16">
        <f t="shared" si="17"/>
        <v>-1</v>
      </c>
      <c r="AI95" s="16">
        <v>-1</v>
      </c>
      <c r="AJ95" s="16">
        <v>-1</v>
      </c>
      <c r="AK95" s="16">
        <f t="shared" si="18"/>
        <v>-1</v>
      </c>
      <c r="AL95" s="16">
        <v>-1</v>
      </c>
      <c r="AM95" s="16">
        <f t="shared" si="19"/>
        <v>-1</v>
      </c>
      <c r="AN95" s="16">
        <f t="shared" si="20"/>
        <v>0</v>
      </c>
      <c r="AO95" s="16">
        <v>-1</v>
      </c>
      <c r="AP95" s="16">
        <v>0</v>
      </c>
      <c r="AQ95" s="16">
        <v>0</v>
      </c>
      <c r="AR95" s="16" t="s">
        <v>5025</v>
      </c>
    </row>
    <row r="96" spans="1:44" x14ac:dyDescent="0.2">
      <c r="A96" s="15" t="s">
        <v>4299</v>
      </c>
      <c r="B96" s="4" t="str">
        <f>VLOOKUP(A96, PaperMeta!A$1:O$750, 6,FALSE)</f>
        <v>Reminder avoidance: Why people hesitate to disclose their insecurities to friends.</v>
      </c>
      <c r="C96" s="15">
        <f>VLOOKUP(A96, PaperMeta!A$1:O$750, 2,FALSE)</f>
        <v>1</v>
      </c>
      <c r="D96" s="16">
        <v>3</v>
      </c>
      <c r="E96" s="20" t="s">
        <v>5096</v>
      </c>
      <c r="F96" s="16">
        <f>VLOOKUP($A96, ResearchPaper!$A$1:$L$750,11,FALSE)</f>
        <v>1</v>
      </c>
      <c r="G96" s="16">
        <f>VLOOKUP($A96, ResearchPaper!$A$1:$L$750,11,FALSE)</f>
        <v>1</v>
      </c>
      <c r="H96" s="16">
        <v>2</v>
      </c>
      <c r="I96" s="16">
        <v>1</v>
      </c>
      <c r="J96" s="16">
        <v>2</v>
      </c>
      <c r="K96" s="16">
        <v>-1</v>
      </c>
      <c r="L96" s="16">
        <f t="shared" si="22"/>
        <v>0</v>
      </c>
      <c r="M96" s="16" t="s">
        <v>5023</v>
      </c>
      <c r="N96" s="16">
        <f t="shared" si="15"/>
        <v>-1</v>
      </c>
      <c r="O96" s="16"/>
      <c r="P96" s="16"/>
      <c r="Q96" s="16"/>
      <c r="R96" s="16" cm="1">
        <f t="array" aca="1" ref="R96" ca="1">IF(P96&gt;0,INDIRECT(ADDRESS(MOD(ROW(O96)-1,1500)+1,P96,1,1,"rand_B")),IF(ISBLANK(P96),-1,0))</f>
        <v>-1</v>
      </c>
      <c r="S96" s="16" cm="1">
        <f t="array" aca="1" ref="S96" ca="1">IF(AND(P96=0,O96&gt;0,Q96&gt;0),INDIRECT(ADDRESS(MOD(ROW(O96)-1,1500)+1,Q96,1,1,"rand_B")),IF(ISBLANK(Q96),-1,0))</f>
        <v>-1</v>
      </c>
      <c r="T96" s="16">
        <f t="shared" si="12"/>
        <v>-1</v>
      </c>
      <c r="U96" s="16"/>
      <c r="V96" s="16"/>
      <c r="W96" s="16"/>
      <c r="X96" s="16">
        <f t="shared" si="21"/>
        <v>-1</v>
      </c>
      <c r="Y96" s="16">
        <f t="shared" si="16"/>
        <v>0</v>
      </c>
      <c r="Z96" s="16"/>
      <c r="AA96" s="16"/>
      <c r="AB96" s="16" cm="1">
        <f t="array" aca="1" ref="AB96" ca="1">IF(Z96&gt;0,INDIRECT(ADDRESS(MOD(ROW(Y96)-1,1500)+1,Z96,1,1,"rand_C")),IF(ISBLANK(Z96),-1,0))</f>
        <v>-1</v>
      </c>
      <c r="AC96" s="16" cm="1">
        <f t="array" aca="1" ref="AC96" ca="1">IF(AND(Z96=0,Y96&gt;0, AA96&gt;0),INDIRECT(ADDRESS(MOD(ROW(Y96)-1,1500)+1,AA96,1,1,"rand_C")),IF(ISBLANK(AA96),-1,0))</f>
        <v>-1</v>
      </c>
      <c r="AD96" s="16">
        <f t="shared" si="13"/>
        <v>-1</v>
      </c>
      <c r="AE96" s="16"/>
      <c r="AF96" s="16"/>
      <c r="AG96" s="16"/>
      <c r="AH96" s="16">
        <f t="shared" si="17"/>
        <v>-1</v>
      </c>
      <c r="AI96" s="16">
        <v>-1</v>
      </c>
      <c r="AJ96" s="16">
        <v>-1</v>
      </c>
      <c r="AK96" s="16">
        <f t="shared" si="18"/>
        <v>-1</v>
      </c>
      <c r="AL96" s="16">
        <v>-1</v>
      </c>
      <c r="AM96" s="16">
        <f t="shared" si="19"/>
        <v>-1</v>
      </c>
      <c r="AN96" s="16">
        <f t="shared" si="20"/>
        <v>0</v>
      </c>
      <c r="AO96" s="16">
        <v>-1</v>
      </c>
      <c r="AP96" s="16">
        <v>0</v>
      </c>
      <c r="AQ96" s="16">
        <v>0</v>
      </c>
      <c r="AR96" s="16" t="s">
        <v>5025</v>
      </c>
    </row>
    <row r="97" spans="1:44" x14ac:dyDescent="0.2">
      <c r="A97" s="15" t="s">
        <v>4299</v>
      </c>
      <c r="B97" s="4" t="str">
        <f>VLOOKUP(A97, PaperMeta!A$1:O$750, 6,FALSE)</f>
        <v>Reminder avoidance: Why people hesitate to disclose their insecurities to friends.</v>
      </c>
      <c r="C97" s="15">
        <f>VLOOKUP(A97, PaperMeta!A$1:O$750, 2,FALSE)</f>
        <v>1</v>
      </c>
      <c r="D97" s="16">
        <v>5</v>
      </c>
      <c r="E97" s="20" t="s">
        <v>5096</v>
      </c>
      <c r="F97" s="16">
        <f>VLOOKUP($A97, ResearchPaper!$A$1:$L$750,11,FALSE)</f>
        <v>1</v>
      </c>
      <c r="G97" s="16">
        <f>VLOOKUP($A97, ResearchPaper!$A$1:$L$750,11,FALSE)</f>
        <v>1</v>
      </c>
      <c r="H97" s="16">
        <v>2</v>
      </c>
      <c r="I97" s="16">
        <v>1</v>
      </c>
      <c r="J97" s="16">
        <v>2</v>
      </c>
      <c r="K97" s="16">
        <v>-1</v>
      </c>
      <c r="L97" s="16">
        <f t="shared" si="22"/>
        <v>0</v>
      </c>
      <c r="M97" s="16" t="s">
        <v>5023</v>
      </c>
      <c r="N97" s="16">
        <f t="shared" si="15"/>
        <v>-1</v>
      </c>
      <c r="O97" s="16"/>
      <c r="P97" s="16"/>
      <c r="Q97" s="16"/>
      <c r="R97" s="16" cm="1">
        <f t="array" aca="1" ref="R97" ca="1">IF(P97&gt;0,INDIRECT(ADDRESS(MOD(ROW(O97)-1,1500)+1,P97,1,1,"rand_B")),IF(ISBLANK(P97),-1,0))</f>
        <v>-1</v>
      </c>
      <c r="S97" s="16" cm="1">
        <f t="array" aca="1" ref="S97" ca="1">IF(AND(P97=0,O97&gt;0,Q97&gt;0),INDIRECT(ADDRESS(MOD(ROW(O97)-1,1500)+1,Q97,1,1,"rand_B")),IF(ISBLANK(Q97),-1,0))</f>
        <v>-1</v>
      </c>
      <c r="T97" s="16">
        <f t="shared" si="12"/>
        <v>-1</v>
      </c>
      <c r="U97" s="16"/>
      <c r="V97" s="16"/>
      <c r="W97" s="16"/>
      <c r="X97" s="16">
        <f t="shared" si="21"/>
        <v>-1</v>
      </c>
      <c r="Y97" s="16">
        <f t="shared" si="16"/>
        <v>0</v>
      </c>
      <c r="Z97" s="16"/>
      <c r="AA97" s="16"/>
      <c r="AB97" s="16" cm="1">
        <f t="array" aca="1" ref="AB97" ca="1">IF(Z97&gt;0,INDIRECT(ADDRESS(MOD(ROW(Y97)-1,1500)+1,Z97,1,1,"rand_C")),IF(ISBLANK(Z97),-1,0))</f>
        <v>-1</v>
      </c>
      <c r="AC97" s="16" cm="1">
        <f t="array" aca="1" ref="AC97" ca="1">IF(AND(Z97=0,Y97&gt;0, AA97&gt;0),INDIRECT(ADDRESS(MOD(ROW(Y97)-1,1500)+1,AA97,1,1,"rand_C")),IF(ISBLANK(AA97),-1,0))</f>
        <v>-1</v>
      </c>
      <c r="AD97" s="16">
        <f t="shared" si="13"/>
        <v>-1</v>
      </c>
      <c r="AE97" s="16"/>
      <c r="AF97" s="16"/>
      <c r="AG97" s="16"/>
      <c r="AH97" s="16">
        <f t="shared" si="17"/>
        <v>-1</v>
      </c>
      <c r="AI97" s="16">
        <v>-1</v>
      </c>
      <c r="AJ97" s="16">
        <v>-1</v>
      </c>
      <c r="AK97" s="16">
        <f t="shared" si="18"/>
        <v>-1</v>
      </c>
      <c r="AL97" s="16">
        <v>-1</v>
      </c>
      <c r="AM97" s="16">
        <f t="shared" si="19"/>
        <v>-1</v>
      </c>
      <c r="AN97" s="16">
        <f t="shared" si="20"/>
        <v>0</v>
      </c>
      <c r="AO97" s="16">
        <v>-1</v>
      </c>
      <c r="AP97" s="16">
        <v>0</v>
      </c>
      <c r="AQ97" s="16">
        <v>0</v>
      </c>
      <c r="AR97" s="16" t="s">
        <v>5025</v>
      </c>
    </row>
    <row r="98" spans="1:44" x14ac:dyDescent="0.2">
      <c r="A98" s="15" t="s">
        <v>4299</v>
      </c>
      <c r="B98" s="4" t="str">
        <f>VLOOKUP(A98, PaperMeta!A$1:O$750, 6,FALSE)</f>
        <v>Reminder avoidance: Why people hesitate to disclose their insecurities to friends.</v>
      </c>
      <c r="C98" s="15">
        <f>VLOOKUP(A98, PaperMeta!A$1:O$750, 2,FALSE)</f>
        <v>1</v>
      </c>
      <c r="D98" s="16" t="s">
        <v>5180</v>
      </c>
      <c r="E98" s="20" t="s">
        <v>5097</v>
      </c>
      <c r="F98" s="16">
        <f>VLOOKUP($A98, ResearchPaper!$A$1:$L$750,11,FALSE)</f>
        <v>1</v>
      </c>
      <c r="G98" s="16">
        <f>VLOOKUP($A98, ResearchPaper!$A$1:$L$750,11,FALSE)</f>
        <v>1</v>
      </c>
      <c r="H98" s="16">
        <v>2</v>
      </c>
      <c r="I98" s="16">
        <v>1</v>
      </c>
      <c r="J98" s="16">
        <v>2</v>
      </c>
      <c r="K98" s="16">
        <v>-1</v>
      </c>
      <c r="L98" s="16">
        <f t="shared" si="22"/>
        <v>0</v>
      </c>
      <c r="M98" s="16" t="s">
        <v>5023</v>
      </c>
      <c r="N98" s="16">
        <f t="shared" si="15"/>
        <v>-1</v>
      </c>
      <c r="O98" s="16"/>
      <c r="P98" s="16"/>
      <c r="Q98" s="16"/>
      <c r="R98" s="16" cm="1">
        <f t="array" aca="1" ref="R98" ca="1">IF(P98&gt;0,INDIRECT(ADDRESS(MOD(ROW(O98)-1,1500)+1,P98,1,1,"rand_B")),IF(ISBLANK(P98),-1,0))</f>
        <v>-1</v>
      </c>
      <c r="S98" s="16" cm="1">
        <f t="array" aca="1" ref="S98" ca="1">IF(AND(P98=0,O98&gt;0,Q98&gt;0),INDIRECT(ADDRESS(MOD(ROW(O98)-1,1500)+1,Q98,1,1,"rand_B")),IF(ISBLANK(Q98),-1,0))</f>
        <v>-1</v>
      </c>
      <c r="T98" s="16">
        <f t="shared" si="12"/>
        <v>-1</v>
      </c>
      <c r="U98" s="16"/>
      <c r="V98" s="16"/>
      <c r="W98" s="16"/>
      <c r="X98" s="16">
        <f t="shared" si="21"/>
        <v>-1</v>
      </c>
      <c r="Y98" s="16">
        <f t="shared" si="16"/>
        <v>0</v>
      </c>
      <c r="Z98" s="16"/>
      <c r="AA98" s="16"/>
      <c r="AB98" s="16" cm="1">
        <f t="array" aca="1" ref="AB98" ca="1">IF(Z98&gt;0,INDIRECT(ADDRESS(MOD(ROW(Y98)-1,1500)+1,Z98,1,1,"rand_C")),IF(ISBLANK(Z98),-1,0))</f>
        <v>-1</v>
      </c>
      <c r="AC98" s="16" cm="1">
        <f t="array" aca="1" ref="AC98" ca="1">IF(AND(Z98=0,Y98&gt;0, AA98&gt;0),INDIRECT(ADDRESS(MOD(ROW(Y98)-1,1500)+1,AA98,1,1,"rand_C")),IF(ISBLANK(AA98),-1,0))</f>
        <v>-1</v>
      </c>
      <c r="AD98" s="16">
        <f t="shared" si="13"/>
        <v>-1</v>
      </c>
      <c r="AE98" s="16"/>
      <c r="AF98" s="16"/>
      <c r="AG98" s="16"/>
      <c r="AH98" s="16">
        <f t="shared" si="17"/>
        <v>-1</v>
      </c>
      <c r="AI98" s="16">
        <v>-1</v>
      </c>
      <c r="AJ98" s="16">
        <v>-1</v>
      </c>
      <c r="AK98" s="16">
        <f t="shared" si="18"/>
        <v>-1</v>
      </c>
      <c r="AL98" s="16">
        <v>-1</v>
      </c>
      <c r="AM98" s="16">
        <f t="shared" si="19"/>
        <v>-1</v>
      </c>
      <c r="AN98" s="16">
        <f t="shared" si="20"/>
        <v>0</v>
      </c>
      <c r="AO98" s="16">
        <v>-1</v>
      </c>
      <c r="AP98" s="16">
        <v>0</v>
      </c>
      <c r="AQ98" s="16">
        <v>0</v>
      </c>
      <c r="AR98" s="16" t="s">
        <v>5025</v>
      </c>
    </row>
    <row r="99" spans="1:44" x14ac:dyDescent="0.2">
      <c r="A99" s="15" t="s">
        <v>4299</v>
      </c>
      <c r="B99" s="4" t="str">
        <f>VLOOKUP(A99, PaperMeta!A$1:O$750, 6,FALSE)</f>
        <v>Reminder avoidance: Why people hesitate to disclose their insecurities to friends.</v>
      </c>
      <c r="C99" s="15">
        <f>VLOOKUP(A99, PaperMeta!A$1:O$750, 2,FALSE)</f>
        <v>1</v>
      </c>
      <c r="D99" s="16" t="s">
        <v>5180</v>
      </c>
      <c r="E99" s="20" t="s">
        <v>5159</v>
      </c>
      <c r="F99" s="16">
        <f>VLOOKUP($A99, ResearchPaper!$A$1:$L$750,11,FALSE)</f>
        <v>1</v>
      </c>
      <c r="G99" s="16">
        <f>VLOOKUP($A99, ResearchPaper!$A$1:$L$750,11,FALSE)</f>
        <v>1</v>
      </c>
      <c r="H99" s="16">
        <v>2</v>
      </c>
      <c r="I99" s="16">
        <v>1</v>
      </c>
      <c r="J99" s="16">
        <v>2</v>
      </c>
      <c r="K99" s="16">
        <v>-1</v>
      </c>
      <c r="L99" s="16">
        <f t="shared" si="22"/>
        <v>0</v>
      </c>
      <c r="M99" s="16" t="s">
        <v>5023</v>
      </c>
      <c r="N99" s="16">
        <f t="shared" si="15"/>
        <v>-1</v>
      </c>
      <c r="O99" s="16"/>
      <c r="P99" s="16"/>
      <c r="Q99" s="16"/>
      <c r="R99" s="16" cm="1">
        <f t="array" aca="1" ref="R99" ca="1">IF(P99&gt;0,INDIRECT(ADDRESS(MOD(ROW(O99)-1,1500)+1,P99,1,1,"rand_B")),IF(ISBLANK(P99),-1,0))</f>
        <v>-1</v>
      </c>
      <c r="S99" s="16" cm="1">
        <f t="array" aca="1" ref="S99" ca="1">IF(AND(P99=0,O99&gt;0,Q99&gt;0),INDIRECT(ADDRESS(MOD(ROW(O99)-1,1500)+1,Q99,1,1,"rand_B")),IF(ISBLANK(Q99),-1,0))</f>
        <v>-1</v>
      </c>
      <c r="T99" s="16">
        <f t="shared" si="12"/>
        <v>-1</v>
      </c>
      <c r="U99" s="16"/>
      <c r="V99" s="16"/>
      <c r="W99" s="16"/>
      <c r="X99" s="16">
        <f t="shared" si="21"/>
        <v>-1</v>
      </c>
      <c r="Y99" s="16">
        <f t="shared" si="16"/>
        <v>0</v>
      </c>
      <c r="Z99" s="16"/>
      <c r="AA99" s="16"/>
      <c r="AB99" s="16" cm="1">
        <f t="array" aca="1" ref="AB99" ca="1">IF(Z99&gt;0,INDIRECT(ADDRESS(MOD(ROW(Y99)-1,1500)+1,Z99,1,1,"rand_C")),IF(ISBLANK(Z99),-1,0))</f>
        <v>-1</v>
      </c>
      <c r="AC99" s="16" cm="1">
        <f t="array" aca="1" ref="AC99" ca="1">IF(AND(Z99=0,Y99&gt;0, AA99&gt;0),INDIRECT(ADDRESS(MOD(ROW(Y99)-1,1500)+1,AA99,1,1,"rand_C")),IF(ISBLANK(AA99),-1,0))</f>
        <v>-1</v>
      </c>
      <c r="AD99" s="16">
        <f t="shared" si="13"/>
        <v>-1</v>
      </c>
      <c r="AE99" s="16"/>
      <c r="AF99" s="16"/>
      <c r="AG99" s="16"/>
      <c r="AH99" s="16">
        <f t="shared" si="17"/>
        <v>-1</v>
      </c>
      <c r="AI99" s="16">
        <v>-1</v>
      </c>
      <c r="AJ99" s="16">
        <v>-1</v>
      </c>
      <c r="AK99" s="16">
        <f t="shared" si="18"/>
        <v>-1</v>
      </c>
      <c r="AL99" s="16">
        <v>-1</v>
      </c>
      <c r="AM99" s="16">
        <f t="shared" si="19"/>
        <v>-1</v>
      </c>
      <c r="AN99" s="16">
        <f t="shared" si="20"/>
        <v>0</v>
      </c>
      <c r="AO99" s="16">
        <v>-1</v>
      </c>
      <c r="AP99" s="16">
        <v>0</v>
      </c>
      <c r="AQ99" s="16">
        <v>0</v>
      </c>
      <c r="AR99" s="16" t="s">
        <v>5025</v>
      </c>
    </row>
    <row r="100" spans="1:44" x14ac:dyDescent="0.2">
      <c r="A100" s="15" t="s">
        <v>4299</v>
      </c>
      <c r="B100" s="4" t="str">
        <f>VLOOKUP(A100, PaperMeta!A$1:O$750, 6,FALSE)</f>
        <v>Reminder avoidance: Why people hesitate to disclose their insecurities to friends.</v>
      </c>
      <c r="C100" s="15">
        <f>VLOOKUP(A100, PaperMeta!A$1:O$750, 2,FALSE)</f>
        <v>1</v>
      </c>
      <c r="D100" s="16" t="s">
        <v>5180</v>
      </c>
      <c r="E100" s="20" t="s">
        <v>5181</v>
      </c>
      <c r="F100" s="16">
        <f>VLOOKUP($A100, ResearchPaper!$A$1:$L$750,11,FALSE)</f>
        <v>1</v>
      </c>
      <c r="G100" s="16">
        <f>VLOOKUP($A100, ResearchPaper!$A$1:$L$750,11,FALSE)</f>
        <v>1</v>
      </c>
      <c r="H100" s="16">
        <v>2</v>
      </c>
      <c r="I100" s="16">
        <v>1</v>
      </c>
      <c r="J100" s="16">
        <v>2</v>
      </c>
      <c r="K100" s="16">
        <v>-1</v>
      </c>
      <c r="L100" s="16">
        <f t="shared" si="22"/>
        <v>0</v>
      </c>
      <c r="M100" s="16" t="s">
        <v>5023</v>
      </c>
      <c r="N100" s="16">
        <f t="shared" si="15"/>
        <v>-1</v>
      </c>
      <c r="O100" s="16"/>
      <c r="P100" s="16"/>
      <c r="Q100" s="16"/>
      <c r="R100" s="16" cm="1">
        <f t="array" aca="1" ref="R100" ca="1">IF(P100&gt;0,INDIRECT(ADDRESS(MOD(ROW(O100)-1,1500)+1,P100,1,1,"rand_B")),IF(ISBLANK(P100),-1,0))</f>
        <v>-1</v>
      </c>
      <c r="S100" s="16" cm="1">
        <f t="array" aca="1" ref="S100" ca="1">IF(AND(P100=0,O100&gt;0,Q100&gt;0),INDIRECT(ADDRESS(MOD(ROW(O100)-1,1500)+1,Q100,1,1,"rand_B")),IF(ISBLANK(Q100),-1,0))</f>
        <v>-1</v>
      </c>
      <c r="T100" s="16">
        <f t="shared" si="12"/>
        <v>-1</v>
      </c>
      <c r="U100" s="16"/>
      <c r="V100" s="16"/>
      <c r="W100" s="16"/>
      <c r="X100" s="16">
        <f t="shared" si="21"/>
        <v>-1</v>
      </c>
      <c r="Y100" s="16">
        <f t="shared" si="16"/>
        <v>0</v>
      </c>
      <c r="Z100" s="16"/>
      <c r="AA100" s="16"/>
      <c r="AB100" s="16" cm="1">
        <f t="array" aca="1" ref="AB100" ca="1">IF(Z100&gt;0,INDIRECT(ADDRESS(MOD(ROW(Y100)-1,1500)+1,Z100,1,1,"rand_C")),IF(ISBLANK(Z100),-1,0))</f>
        <v>-1</v>
      </c>
      <c r="AC100" s="16" cm="1">
        <f t="array" aca="1" ref="AC100" ca="1">IF(AND(Z100=0,Y100&gt;0, AA100&gt;0),INDIRECT(ADDRESS(MOD(ROW(Y100)-1,1500)+1,AA100,1,1,"rand_C")),IF(ISBLANK(AA100),-1,0))</f>
        <v>-1</v>
      </c>
      <c r="AD100" s="16">
        <f t="shared" si="13"/>
        <v>-1</v>
      </c>
      <c r="AE100" s="16"/>
      <c r="AF100" s="16"/>
      <c r="AG100" s="16"/>
      <c r="AH100" s="16">
        <f t="shared" si="17"/>
        <v>-1</v>
      </c>
      <c r="AI100" s="16">
        <v>-1</v>
      </c>
      <c r="AJ100" s="16">
        <v>-1</v>
      </c>
      <c r="AK100" s="16">
        <f t="shared" si="18"/>
        <v>-1</v>
      </c>
      <c r="AL100" s="16">
        <v>-1</v>
      </c>
      <c r="AM100" s="16">
        <f t="shared" si="19"/>
        <v>-1</v>
      </c>
      <c r="AN100" s="16">
        <f t="shared" si="20"/>
        <v>0</v>
      </c>
      <c r="AO100" s="16">
        <v>-1</v>
      </c>
      <c r="AP100" s="16">
        <v>0</v>
      </c>
      <c r="AQ100" s="16">
        <v>0</v>
      </c>
      <c r="AR100" s="16" t="s">
        <v>5025</v>
      </c>
    </row>
    <row r="101" spans="1:44" x14ac:dyDescent="0.2">
      <c r="A101" s="15" t="s">
        <v>4302</v>
      </c>
      <c r="B101" s="4" t="str">
        <f>VLOOKUP(A101, PaperMeta!A$1:O$750, 6,FALSE)</f>
        <v>Better to give than reciprocate? Status and reciprocity in prosocial exchange.</v>
      </c>
      <c r="C101" s="15">
        <f>VLOOKUP(A101, PaperMeta!A$1:O$750, 2,FALSE)</f>
        <v>1</v>
      </c>
      <c r="D101" s="16">
        <v>3</v>
      </c>
      <c r="E101" s="20" t="s">
        <v>5234</v>
      </c>
      <c r="F101" s="16">
        <f>VLOOKUP($A101, ResearchPaper!$A$1:$L$750,11,FALSE)</f>
        <v>1</v>
      </c>
      <c r="G101" s="16">
        <f>VLOOKUP($A101, ResearchPaper!$A$1:$L$750,11,FALSE)</f>
        <v>1</v>
      </c>
      <c r="H101" s="16" t="s">
        <v>5235</v>
      </c>
      <c r="I101" s="16">
        <v>2</v>
      </c>
      <c r="J101" s="16">
        <v>4</v>
      </c>
      <c r="K101" s="16">
        <v>0</v>
      </c>
      <c r="L101" s="16">
        <f t="shared" si="22"/>
        <v>1</v>
      </c>
      <c r="M101" s="16" t="s">
        <v>5023</v>
      </c>
      <c r="N101" s="16">
        <f t="shared" si="15"/>
        <v>0</v>
      </c>
      <c r="O101" s="16">
        <v>1</v>
      </c>
      <c r="P101" s="16"/>
      <c r="Q101" s="16"/>
      <c r="R101" s="16" cm="1">
        <f t="array" aca="1" ref="R101" ca="1">IF(P101&gt;0,INDIRECT(ADDRESS(MOD(ROW(O101)-1,1500)+1,P101,1,1,"rand_B")),IF(ISBLANK(P101),-1,0))</f>
        <v>-1</v>
      </c>
      <c r="S101" s="16" cm="1">
        <f t="array" aca="1" ref="S101" ca="1">IF(AND(P101=0,O101&gt;0,Q101&gt;0),INDIRECT(ADDRESS(MOD(ROW(O101)-1,1500)+1,Q101,1,1,"rand_B")),IF(ISBLANK(Q101),-1,0))</f>
        <v>-1</v>
      </c>
      <c r="T101" s="16">
        <f t="shared" si="12"/>
        <v>-1</v>
      </c>
      <c r="U101" s="16"/>
      <c r="V101" s="16"/>
      <c r="W101" s="16"/>
      <c r="X101" s="16">
        <f t="shared" si="21"/>
        <v>-1</v>
      </c>
      <c r="Y101" s="16">
        <f t="shared" si="16"/>
        <v>1</v>
      </c>
      <c r="Z101" s="16">
        <v>0</v>
      </c>
      <c r="AA101" s="16">
        <v>1</v>
      </c>
      <c r="AB101" s="16" cm="1">
        <f t="array" aca="1" ref="AB101" ca="1">IF(Z101&gt;0,INDIRECT(ADDRESS(MOD(ROW(Y101)-1,1500)+1,Z101,1,1,"rand_C")),IF(ISBLANK(Z101),-1,0))</f>
        <v>0</v>
      </c>
      <c r="AC101" s="16" t="e" cm="1">
        <f t="array" aca="1" ref="AC101" ca="1">IF(AND(Z101=0,Y101&gt;0, AA101&gt;0),INDIRECT(ADDRESS(MOD(ROW(Y101)-1,1500)+1,AA101,1,1,"rand_C")),IF(ISBLANK(AA101),-1,0))</f>
        <v>#VALUE!</v>
      </c>
      <c r="AD101" s="16">
        <f t="shared" si="13"/>
        <v>0</v>
      </c>
      <c r="AE101" s="16">
        <v>1</v>
      </c>
      <c r="AF101" s="16">
        <v>0</v>
      </c>
      <c r="AG101" s="16" t="s">
        <v>5024</v>
      </c>
      <c r="AH101" s="16">
        <f t="shared" si="17"/>
        <v>-1</v>
      </c>
      <c r="AI101" s="35">
        <v>0</v>
      </c>
      <c r="AJ101" s="16">
        <v>-1</v>
      </c>
      <c r="AK101" s="16">
        <f t="shared" si="18"/>
        <v>-1</v>
      </c>
      <c r="AL101" s="16">
        <v>1</v>
      </c>
      <c r="AM101" s="16">
        <f t="shared" si="19"/>
        <v>1</v>
      </c>
      <c r="AN101" s="16">
        <f t="shared" si="20"/>
        <v>1</v>
      </c>
      <c r="AO101" s="16">
        <v>0</v>
      </c>
      <c r="AP101" s="16">
        <v>1</v>
      </c>
      <c r="AQ101" s="16">
        <v>0</v>
      </c>
      <c r="AR101" s="16" t="s">
        <v>5025</v>
      </c>
    </row>
    <row r="102" spans="1:44" x14ac:dyDescent="0.2">
      <c r="A102" s="15" t="s">
        <v>4302</v>
      </c>
      <c r="B102" s="4" t="str">
        <f>VLOOKUP(A102, PaperMeta!A$1:O$750, 6,FALSE)</f>
        <v>Better to give than reciprocate? Status and reciprocity in prosocial exchange.</v>
      </c>
      <c r="C102" s="15">
        <f>VLOOKUP(A102, PaperMeta!A$1:O$750, 2,FALSE)</f>
        <v>1</v>
      </c>
      <c r="D102" s="16">
        <v>3</v>
      </c>
      <c r="E102" s="20" t="s">
        <v>5103</v>
      </c>
      <c r="F102" s="16">
        <f>VLOOKUP($A102, ResearchPaper!$A$1:$L$750,11,FALSE)</f>
        <v>1</v>
      </c>
      <c r="G102" s="16">
        <f>VLOOKUP($A102, ResearchPaper!$A$1:$L$750,11,FALSE)</f>
        <v>1</v>
      </c>
      <c r="H102" s="16" t="s">
        <v>5235</v>
      </c>
      <c r="I102" s="16">
        <v>2</v>
      </c>
      <c r="J102" s="16">
        <v>4</v>
      </c>
      <c r="K102" s="16">
        <v>0</v>
      </c>
      <c r="L102" s="16">
        <f t="shared" si="22"/>
        <v>1</v>
      </c>
      <c r="M102" s="16" t="s">
        <v>5023</v>
      </c>
      <c r="N102" s="16">
        <f t="shared" si="15"/>
        <v>0</v>
      </c>
      <c r="O102" s="16">
        <v>1</v>
      </c>
      <c r="P102" s="16"/>
      <c r="Q102" s="16"/>
      <c r="R102" s="16" cm="1">
        <f t="array" aca="1" ref="R102" ca="1">IF(P102&gt;0,INDIRECT(ADDRESS(MOD(ROW(O102)-1,1500)+1,P102,1,1,"rand_B")),IF(ISBLANK(P102),-1,0))</f>
        <v>-1</v>
      </c>
      <c r="S102" s="16" cm="1">
        <f t="array" aca="1" ref="S102" ca="1">IF(AND(P102=0,O102&gt;0,Q102&gt;0),INDIRECT(ADDRESS(MOD(ROW(O102)-1,1500)+1,Q102,1,1,"rand_B")),IF(ISBLANK(Q102),-1,0))</f>
        <v>-1</v>
      </c>
      <c r="T102" s="16">
        <f t="shared" si="12"/>
        <v>-1</v>
      </c>
      <c r="U102" s="16"/>
      <c r="V102" s="16"/>
      <c r="W102" s="16"/>
      <c r="X102" s="16">
        <f t="shared" si="21"/>
        <v>-1</v>
      </c>
      <c r="Y102" s="16">
        <f t="shared" si="16"/>
        <v>1</v>
      </c>
      <c r="Z102" s="16">
        <v>0</v>
      </c>
      <c r="AA102" s="16">
        <v>1</v>
      </c>
      <c r="AB102" s="16" cm="1">
        <f t="array" aca="1" ref="AB102" ca="1">IF(Z102&gt;0,INDIRECT(ADDRESS(MOD(ROW(Y102)-1,1500)+1,Z102,1,1,"rand_C")),IF(ISBLANK(Z102),-1,0))</f>
        <v>0</v>
      </c>
      <c r="AC102" s="16" t="e" cm="1">
        <f t="array" aca="1" ref="AC102" ca="1">IF(AND(Z102=0,Y102&gt;0, AA102&gt;0),INDIRECT(ADDRESS(MOD(ROW(Y102)-1,1500)+1,AA102,1,1,"rand_C")),IF(ISBLANK(AA102),-1,0))</f>
        <v>#VALUE!</v>
      </c>
      <c r="AD102" s="16">
        <f t="shared" si="13"/>
        <v>0</v>
      </c>
      <c r="AE102" s="16">
        <v>1</v>
      </c>
      <c r="AF102" s="16">
        <v>0</v>
      </c>
      <c r="AG102" s="16" t="s">
        <v>5024</v>
      </c>
      <c r="AH102" s="16">
        <f t="shared" si="17"/>
        <v>-1</v>
      </c>
      <c r="AI102" s="35">
        <v>0</v>
      </c>
      <c r="AJ102" s="16">
        <v>-1</v>
      </c>
      <c r="AK102" s="16">
        <f t="shared" si="18"/>
        <v>-1</v>
      </c>
      <c r="AL102" s="16">
        <v>1</v>
      </c>
      <c r="AM102" s="16">
        <f t="shared" si="19"/>
        <v>1</v>
      </c>
      <c r="AN102" s="16">
        <f t="shared" si="20"/>
        <v>1</v>
      </c>
      <c r="AO102" s="16">
        <v>0</v>
      </c>
      <c r="AP102" s="16">
        <v>1</v>
      </c>
      <c r="AQ102" s="16">
        <v>0</v>
      </c>
      <c r="AR102" s="16" t="s">
        <v>5025</v>
      </c>
    </row>
    <row r="103" spans="1:44" x14ac:dyDescent="0.2">
      <c r="A103" s="15" t="s">
        <v>4302</v>
      </c>
      <c r="B103" s="4" t="str">
        <f>VLOOKUP(A103, PaperMeta!A$1:O$750, 6,FALSE)</f>
        <v>Better to give than reciprocate? Status and reciprocity in prosocial exchange.</v>
      </c>
      <c r="C103" s="15">
        <f>VLOOKUP(A103, PaperMeta!A$1:O$750, 2,FALSE)</f>
        <v>1</v>
      </c>
      <c r="D103" s="16">
        <v>3</v>
      </c>
      <c r="E103" s="20" t="s">
        <v>5104</v>
      </c>
      <c r="F103" s="16">
        <f>VLOOKUP($A103, ResearchPaper!$A$1:$L$750,11,FALSE)</f>
        <v>1</v>
      </c>
      <c r="G103" s="16">
        <f>VLOOKUP($A103, ResearchPaper!$A$1:$L$750,11,FALSE)</f>
        <v>1</v>
      </c>
      <c r="H103" s="16" t="s">
        <v>5235</v>
      </c>
      <c r="I103" s="16">
        <v>2</v>
      </c>
      <c r="J103" s="16">
        <v>4</v>
      </c>
      <c r="K103" s="16">
        <v>0</v>
      </c>
      <c r="L103" s="16">
        <f t="shared" si="22"/>
        <v>1</v>
      </c>
      <c r="M103" s="16" t="s">
        <v>5023</v>
      </c>
      <c r="N103" s="16">
        <f t="shared" si="15"/>
        <v>0</v>
      </c>
      <c r="O103" s="16">
        <v>1</v>
      </c>
      <c r="P103" s="16"/>
      <c r="Q103" s="16"/>
      <c r="R103" s="16" cm="1">
        <f t="array" aca="1" ref="R103" ca="1">IF(P103&gt;0,INDIRECT(ADDRESS(MOD(ROW(O103)-1,1500)+1,P103,1,1,"rand_B")),IF(ISBLANK(P103),-1,0))</f>
        <v>-1</v>
      </c>
      <c r="S103" s="16" cm="1">
        <f t="array" aca="1" ref="S103" ca="1">IF(AND(P103=0,O103&gt;0,Q103&gt;0),INDIRECT(ADDRESS(MOD(ROW(O103)-1,1500)+1,Q103,1,1,"rand_B")),IF(ISBLANK(Q103),-1,0))</f>
        <v>-1</v>
      </c>
      <c r="T103" s="16">
        <f t="shared" si="12"/>
        <v>-1</v>
      </c>
      <c r="U103" s="16"/>
      <c r="V103" s="16"/>
      <c r="W103" s="16"/>
      <c r="X103" s="16">
        <f t="shared" si="21"/>
        <v>-1</v>
      </c>
      <c r="Y103" s="16">
        <f t="shared" si="16"/>
        <v>1</v>
      </c>
      <c r="Z103" s="16">
        <v>0</v>
      </c>
      <c r="AA103" s="16">
        <v>1</v>
      </c>
      <c r="AB103" s="16" cm="1">
        <f t="array" aca="1" ref="AB103" ca="1">IF(Z103&gt;0,INDIRECT(ADDRESS(MOD(ROW(Y103)-1,1500)+1,Z103,1,1,"rand_C")),IF(ISBLANK(Z103),-1,0))</f>
        <v>0</v>
      </c>
      <c r="AC103" s="16" t="e" cm="1">
        <f t="array" aca="1" ref="AC103" ca="1">IF(AND(Z103=0,Y103&gt;0, AA103&gt;0),INDIRECT(ADDRESS(MOD(ROW(Y103)-1,1500)+1,AA103,1,1,"rand_C")),IF(ISBLANK(AA103),-1,0))</f>
        <v>#VALUE!</v>
      </c>
      <c r="AD103" s="16">
        <f t="shared" si="13"/>
        <v>0</v>
      </c>
      <c r="AE103" s="16">
        <v>1</v>
      </c>
      <c r="AF103" s="16">
        <v>0</v>
      </c>
      <c r="AG103" s="16" t="s">
        <v>5024</v>
      </c>
      <c r="AH103" s="16">
        <f t="shared" si="17"/>
        <v>-1</v>
      </c>
      <c r="AI103" s="35">
        <v>0</v>
      </c>
      <c r="AJ103" s="16">
        <v>-1</v>
      </c>
      <c r="AK103" s="16">
        <f t="shared" si="18"/>
        <v>-1</v>
      </c>
      <c r="AL103" s="16">
        <v>1</v>
      </c>
      <c r="AM103" s="16">
        <f t="shared" si="19"/>
        <v>1</v>
      </c>
      <c r="AN103" s="16">
        <f t="shared" si="20"/>
        <v>1</v>
      </c>
      <c r="AO103" s="16">
        <v>0</v>
      </c>
      <c r="AP103" s="16">
        <v>1</v>
      </c>
      <c r="AQ103" s="16">
        <v>0</v>
      </c>
      <c r="AR103" s="16" t="s">
        <v>5025</v>
      </c>
    </row>
    <row r="104" spans="1:44" x14ac:dyDescent="0.2">
      <c r="A104" s="15" t="s">
        <v>4302</v>
      </c>
      <c r="B104" s="4" t="str">
        <f>VLOOKUP(A104, PaperMeta!A$1:O$750, 6,FALSE)</f>
        <v>Better to give than reciprocate? Status and reciprocity in prosocial exchange.</v>
      </c>
      <c r="C104" s="15">
        <f>VLOOKUP(A104, PaperMeta!A$1:O$750, 2,FALSE)</f>
        <v>1</v>
      </c>
      <c r="D104" s="16">
        <v>4</v>
      </c>
      <c r="E104" s="20" t="s">
        <v>5234</v>
      </c>
      <c r="F104" s="16">
        <f>VLOOKUP($A104, ResearchPaper!$A$1:$L$750,11,FALSE)</f>
        <v>1</v>
      </c>
      <c r="G104" s="16">
        <f>VLOOKUP($A104, ResearchPaper!$A$1:$L$750,11,FALSE)</f>
        <v>1</v>
      </c>
      <c r="H104" s="16" t="s">
        <v>5213</v>
      </c>
      <c r="I104" s="16">
        <v>2</v>
      </c>
      <c r="J104" s="16">
        <v>3</v>
      </c>
      <c r="K104" s="16">
        <v>0</v>
      </c>
      <c r="L104" s="16">
        <f t="shared" si="22"/>
        <v>1</v>
      </c>
      <c r="M104" s="16" t="s">
        <v>5023</v>
      </c>
      <c r="N104" s="16">
        <f t="shared" si="15"/>
        <v>0</v>
      </c>
      <c r="O104" s="16">
        <v>1</v>
      </c>
      <c r="P104" s="16"/>
      <c r="Q104" s="16"/>
      <c r="R104" s="16" cm="1">
        <f t="array" aca="1" ref="R104" ca="1">IF(P104&gt;0,INDIRECT(ADDRESS(MOD(ROW(O104)-1,1500)+1,P104,1,1,"rand_B")),IF(ISBLANK(P104),-1,0))</f>
        <v>-1</v>
      </c>
      <c r="S104" s="16" cm="1">
        <f t="array" aca="1" ref="S104" ca="1">IF(AND(P104=0,O104&gt;0,Q104&gt;0),INDIRECT(ADDRESS(MOD(ROW(O104)-1,1500)+1,Q104,1,1,"rand_B")),IF(ISBLANK(Q104),-1,0))</f>
        <v>-1</v>
      </c>
      <c r="T104" s="16">
        <f t="shared" si="12"/>
        <v>-1</v>
      </c>
      <c r="U104" s="16"/>
      <c r="V104" s="16"/>
      <c r="W104" s="16"/>
      <c r="X104" s="16">
        <f t="shared" si="21"/>
        <v>-1</v>
      </c>
      <c r="Y104" s="16">
        <f t="shared" si="16"/>
        <v>1</v>
      </c>
      <c r="Z104" s="16">
        <v>0</v>
      </c>
      <c r="AA104" s="16">
        <v>1</v>
      </c>
      <c r="AB104" s="16" cm="1">
        <f t="array" aca="1" ref="AB104" ca="1">IF(Z104&gt;0,INDIRECT(ADDRESS(MOD(ROW(Y104)-1,1500)+1,Z104,1,1,"rand_C")),IF(ISBLANK(Z104),-1,0))</f>
        <v>0</v>
      </c>
      <c r="AC104" s="16" t="e" cm="1">
        <f t="array" aca="1" ref="AC104" ca="1">IF(AND(Z104=0,Y104&gt;0, AA104&gt;0),INDIRECT(ADDRESS(MOD(ROW(Y104)-1,1500)+1,AA104,1,1,"rand_C")),IF(ISBLANK(AA104),-1,0))</f>
        <v>#VALUE!</v>
      </c>
      <c r="AD104" s="16">
        <f t="shared" si="13"/>
        <v>0</v>
      </c>
      <c r="AE104" s="16">
        <v>1</v>
      </c>
      <c r="AF104" s="16">
        <v>0</v>
      </c>
      <c r="AG104" s="16" t="s">
        <v>5024</v>
      </c>
      <c r="AH104" s="16">
        <f t="shared" si="17"/>
        <v>-1</v>
      </c>
      <c r="AI104" s="35">
        <v>0</v>
      </c>
      <c r="AJ104" s="16">
        <v>-1</v>
      </c>
      <c r="AK104" s="16">
        <f t="shared" si="18"/>
        <v>-1</v>
      </c>
      <c r="AL104" s="16">
        <v>1</v>
      </c>
      <c r="AM104" s="16">
        <f t="shared" si="19"/>
        <v>1</v>
      </c>
      <c r="AN104" s="16">
        <f t="shared" si="20"/>
        <v>1</v>
      </c>
      <c r="AO104" s="16">
        <v>0</v>
      </c>
      <c r="AP104" s="16">
        <v>1</v>
      </c>
      <c r="AQ104" s="16">
        <v>0</v>
      </c>
      <c r="AR104" s="16" t="s">
        <v>5025</v>
      </c>
    </row>
    <row r="105" spans="1:44" x14ac:dyDescent="0.2">
      <c r="A105" s="15" t="s">
        <v>4302</v>
      </c>
      <c r="B105" s="4" t="str">
        <f>VLOOKUP(A105, PaperMeta!A$1:O$750, 6,FALSE)</f>
        <v>Better to give than reciprocate? Status and reciprocity in prosocial exchange.</v>
      </c>
      <c r="C105" s="15">
        <f>VLOOKUP(A105, PaperMeta!A$1:O$750, 2,FALSE)</f>
        <v>1</v>
      </c>
      <c r="D105" s="16">
        <v>4</v>
      </c>
      <c r="E105" s="20" t="s">
        <v>5234</v>
      </c>
      <c r="F105" s="16">
        <f>VLOOKUP($A105, ResearchPaper!$A$1:$L$750,11,FALSE)</f>
        <v>1</v>
      </c>
      <c r="G105" s="16">
        <f>VLOOKUP($A105, ResearchPaper!$A$1:$L$750,11,FALSE)</f>
        <v>1</v>
      </c>
      <c r="H105" s="16" t="s">
        <v>5210</v>
      </c>
      <c r="I105" s="16">
        <v>2</v>
      </c>
      <c r="J105" s="16">
        <v>2</v>
      </c>
      <c r="K105" s="16">
        <v>1</v>
      </c>
      <c r="L105" s="16">
        <f t="shared" si="22"/>
        <v>1</v>
      </c>
      <c r="M105" s="16" t="s">
        <v>5023</v>
      </c>
      <c r="N105" s="16">
        <f t="shared" si="15"/>
        <v>1</v>
      </c>
      <c r="O105" s="16"/>
      <c r="P105" s="16"/>
      <c r="Q105" s="16"/>
      <c r="R105" s="16" cm="1">
        <f t="array" aca="1" ref="R105" ca="1">IF(P105&gt;0,INDIRECT(ADDRESS(MOD(ROW(O105)-1,1500)+1,P105,1,1,"rand_B")),IF(ISBLANK(P105),-1,0))</f>
        <v>-1</v>
      </c>
      <c r="S105" s="16" cm="1">
        <f t="array" aca="1" ref="S105" ca="1">IF(AND(P105=0,O105&gt;0,Q105&gt;0),INDIRECT(ADDRESS(MOD(ROW(O105)-1,1500)+1,Q105,1,1,"rand_B")),IF(ISBLANK(Q105),-1,0))</f>
        <v>-1</v>
      </c>
      <c r="T105" s="16">
        <f t="shared" si="12"/>
        <v>-1</v>
      </c>
      <c r="U105" s="16"/>
      <c r="V105" s="16"/>
      <c r="W105" s="16"/>
      <c r="X105" s="16">
        <f t="shared" si="21"/>
        <v>-1</v>
      </c>
      <c r="Y105" s="16">
        <f t="shared" si="16"/>
        <v>1</v>
      </c>
      <c r="Z105" s="16">
        <v>1</v>
      </c>
      <c r="AA105" s="16">
        <v>0</v>
      </c>
      <c r="AB105" s="16" t="e" cm="1">
        <f t="array" aca="1" ref="AB105" ca="1">IF(Z105&gt;0,INDIRECT(ADDRESS(MOD(ROW(Y105)-1,1500)+1,Z105,1,1,"rand_C")),IF(ISBLANK(Z105),-1,0))</f>
        <v>#VALUE!</v>
      </c>
      <c r="AC105" s="16" cm="1">
        <f t="array" aca="1" ref="AC105" ca="1">IF(AND(Z105=0,Y105&gt;0, AA105&gt;0),INDIRECT(ADDRESS(MOD(ROW(Y105)-1,1500)+1,AA105,1,1,"rand_C")),IF(ISBLANK(AA105),-1,0))</f>
        <v>0</v>
      </c>
      <c r="AD105" s="16">
        <f t="shared" si="13"/>
        <v>1</v>
      </c>
      <c r="AE105" s="16">
        <v>1</v>
      </c>
      <c r="AF105" s="16">
        <v>1</v>
      </c>
      <c r="AG105" s="16" t="s">
        <v>5023</v>
      </c>
      <c r="AH105" s="16">
        <f t="shared" si="17"/>
        <v>1</v>
      </c>
      <c r="AI105" s="16">
        <v>-1</v>
      </c>
      <c r="AJ105" s="16">
        <v>-1</v>
      </c>
      <c r="AK105" s="16">
        <f t="shared" si="18"/>
        <v>-1</v>
      </c>
      <c r="AL105" s="16">
        <v>-1</v>
      </c>
      <c r="AM105" s="16">
        <f t="shared" si="19"/>
        <v>-1</v>
      </c>
      <c r="AN105" s="16">
        <f t="shared" si="20"/>
        <v>0</v>
      </c>
      <c r="AO105" s="16">
        <v>-1</v>
      </c>
      <c r="AP105" s="16">
        <v>1</v>
      </c>
      <c r="AQ105" s="16">
        <v>0</v>
      </c>
      <c r="AR105" s="16" t="s">
        <v>5025</v>
      </c>
    </row>
    <row r="106" spans="1:44" x14ac:dyDescent="0.2">
      <c r="A106" s="15" t="s">
        <v>4302</v>
      </c>
      <c r="B106" s="4" t="str">
        <f>VLOOKUP(A106, PaperMeta!A$1:O$750, 6,FALSE)</f>
        <v>Better to give than reciprocate? Status and reciprocity in prosocial exchange.</v>
      </c>
      <c r="C106" s="15">
        <f>VLOOKUP(A106, PaperMeta!A$1:O$750, 2,FALSE)</f>
        <v>1</v>
      </c>
      <c r="D106" s="16">
        <v>6</v>
      </c>
      <c r="E106" s="20" t="s">
        <v>5234</v>
      </c>
      <c r="F106" s="16">
        <f>VLOOKUP($A106, ResearchPaper!$A$1:$L$750,11,FALSE)</f>
        <v>1</v>
      </c>
      <c r="G106" s="16">
        <f>VLOOKUP($A106, ResearchPaper!$A$1:$L$750,11,FALSE)</f>
        <v>1</v>
      </c>
      <c r="H106" s="16" t="s">
        <v>5235</v>
      </c>
      <c r="I106" s="16">
        <v>2</v>
      </c>
      <c r="J106" s="16">
        <v>4</v>
      </c>
      <c r="K106" s="16">
        <v>0</v>
      </c>
      <c r="L106" s="16">
        <f t="shared" si="22"/>
        <v>1</v>
      </c>
      <c r="M106" s="16" t="s">
        <v>5023</v>
      </c>
      <c r="N106" s="16">
        <f t="shared" si="15"/>
        <v>0</v>
      </c>
      <c r="O106" s="16">
        <v>1</v>
      </c>
      <c r="P106" s="16"/>
      <c r="Q106" s="16"/>
      <c r="R106" s="16" cm="1">
        <f t="array" aca="1" ref="R106" ca="1">IF(P106&gt;0,INDIRECT(ADDRESS(MOD(ROW(O106)-1,1500)+1,P106,1,1,"rand_B")),IF(ISBLANK(P106),-1,0))</f>
        <v>-1</v>
      </c>
      <c r="S106" s="16" cm="1">
        <f t="array" aca="1" ref="S106" ca="1">IF(AND(P106=0,O106&gt;0,Q106&gt;0),INDIRECT(ADDRESS(MOD(ROW(O106)-1,1500)+1,Q106,1,1,"rand_B")),IF(ISBLANK(Q106),-1,0))</f>
        <v>-1</v>
      </c>
      <c r="T106" s="16">
        <f t="shared" si="12"/>
        <v>-1</v>
      </c>
      <c r="U106" s="16"/>
      <c r="V106" s="16"/>
      <c r="W106" s="16"/>
      <c r="X106" s="16">
        <f t="shared" si="21"/>
        <v>-1</v>
      </c>
      <c r="Y106" s="16">
        <f t="shared" si="16"/>
        <v>1</v>
      </c>
      <c r="Z106" s="16">
        <v>0</v>
      </c>
      <c r="AA106" s="16">
        <v>1</v>
      </c>
      <c r="AB106" s="16" cm="1">
        <f t="array" aca="1" ref="AB106" ca="1">IF(Z106&gt;0,INDIRECT(ADDRESS(MOD(ROW(Y106)-1,1500)+1,Z106,1,1,"rand_C")),IF(ISBLANK(Z106),-1,0))</f>
        <v>0</v>
      </c>
      <c r="AC106" s="16" t="e" cm="1">
        <f t="array" aca="1" ref="AC106" ca="1">IF(AND(Z106=0,Y106&gt;0, AA106&gt;0),INDIRECT(ADDRESS(MOD(ROW(Y106)-1,1500)+1,AA106,1,1,"rand_C")),IF(ISBLANK(AA106),-1,0))</f>
        <v>#VALUE!</v>
      </c>
      <c r="AD106" s="16">
        <f t="shared" si="13"/>
        <v>0</v>
      </c>
      <c r="AE106" s="16">
        <v>1</v>
      </c>
      <c r="AF106" s="16">
        <v>0</v>
      </c>
      <c r="AG106" s="16" t="s">
        <v>5024</v>
      </c>
      <c r="AH106" s="16">
        <f t="shared" si="17"/>
        <v>-1</v>
      </c>
      <c r="AI106" s="35">
        <v>0</v>
      </c>
      <c r="AJ106" s="16">
        <v>-1</v>
      </c>
      <c r="AK106" s="16">
        <f t="shared" si="18"/>
        <v>-1</v>
      </c>
      <c r="AL106" s="16">
        <v>1</v>
      </c>
      <c r="AM106" s="16">
        <f t="shared" si="19"/>
        <v>1</v>
      </c>
      <c r="AN106" s="16">
        <f t="shared" si="20"/>
        <v>1</v>
      </c>
      <c r="AO106" s="16">
        <v>0</v>
      </c>
      <c r="AP106" s="16">
        <v>0</v>
      </c>
      <c r="AQ106" s="16">
        <v>0</v>
      </c>
      <c r="AR106" s="16" t="s">
        <v>5025</v>
      </c>
    </row>
    <row r="107" spans="1:44" x14ac:dyDescent="0.2">
      <c r="A107" s="15" t="s">
        <v>4302</v>
      </c>
      <c r="B107" s="4" t="str">
        <f>VLOOKUP(A107, PaperMeta!A$1:O$750, 6,FALSE)</f>
        <v>Better to give than reciprocate? Status and reciprocity in prosocial exchange.</v>
      </c>
      <c r="C107" s="15">
        <f>VLOOKUP(A107, PaperMeta!A$1:O$750, 2,FALSE)</f>
        <v>1</v>
      </c>
      <c r="D107" s="16">
        <v>6</v>
      </c>
      <c r="E107" s="20" t="s">
        <v>5234</v>
      </c>
      <c r="F107" s="16">
        <f>VLOOKUP($A107, ResearchPaper!$A$1:$L$750,11,FALSE)</f>
        <v>1</v>
      </c>
      <c r="G107" s="16">
        <f>VLOOKUP($A107, ResearchPaper!$A$1:$L$750,11,FALSE)</f>
        <v>1</v>
      </c>
      <c r="H107" s="16" t="s">
        <v>5210</v>
      </c>
      <c r="I107" s="16">
        <v>2</v>
      </c>
      <c r="J107" s="16">
        <v>2</v>
      </c>
      <c r="K107" s="16">
        <v>1</v>
      </c>
      <c r="L107" s="16">
        <f t="shared" si="22"/>
        <v>1</v>
      </c>
      <c r="M107" s="16" t="s">
        <v>5023</v>
      </c>
      <c r="N107" s="16">
        <f t="shared" si="15"/>
        <v>1</v>
      </c>
      <c r="O107" s="16"/>
      <c r="P107" s="16"/>
      <c r="Q107" s="16"/>
      <c r="R107" s="16" cm="1">
        <f t="array" aca="1" ref="R107" ca="1">IF(P107&gt;0,INDIRECT(ADDRESS(MOD(ROW(O107)-1,1500)+1,P107,1,1,"rand_B")),IF(ISBLANK(P107),-1,0))</f>
        <v>-1</v>
      </c>
      <c r="S107" s="16" cm="1">
        <f t="array" aca="1" ref="S107" ca="1">IF(AND(P107=0,O107&gt;0,Q107&gt;0),INDIRECT(ADDRESS(MOD(ROW(O107)-1,1500)+1,Q107,1,1,"rand_B")),IF(ISBLANK(Q107),-1,0))</f>
        <v>-1</v>
      </c>
      <c r="T107" s="16">
        <f t="shared" si="12"/>
        <v>-1</v>
      </c>
      <c r="U107" s="16"/>
      <c r="V107" s="16"/>
      <c r="W107" s="16"/>
      <c r="X107" s="16">
        <f t="shared" si="21"/>
        <v>-1</v>
      </c>
      <c r="Y107" s="16">
        <f t="shared" si="16"/>
        <v>1</v>
      </c>
      <c r="Z107" s="16">
        <v>1</v>
      </c>
      <c r="AA107" s="16">
        <v>0</v>
      </c>
      <c r="AB107" s="16" t="e" cm="1">
        <f t="array" aca="1" ref="AB107" ca="1">IF(Z107&gt;0,INDIRECT(ADDRESS(MOD(ROW(Y107)-1,1500)+1,Z107,1,1,"rand_C")),IF(ISBLANK(Z107),-1,0))</f>
        <v>#VALUE!</v>
      </c>
      <c r="AC107" s="16" cm="1">
        <f t="array" aca="1" ref="AC107" ca="1">IF(AND(Z107=0,Y107&gt;0, AA107&gt;0),INDIRECT(ADDRESS(MOD(ROW(Y107)-1,1500)+1,AA107,1,1,"rand_C")),IF(ISBLANK(AA107),-1,0))</f>
        <v>0</v>
      </c>
      <c r="AD107" s="16">
        <f t="shared" si="13"/>
        <v>1</v>
      </c>
      <c r="AE107" s="16">
        <v>1</v>
      </c>
      <c r="AF107" s="16">
        <v>1</v>
      </c>
      <c r="AG107" s="16" t="s">
        <v>5023</v>
      </c>
      <c r="AH107" s="16">
        <f t="shared" si="17"/>
        <v>1</v>
      </c>
      <c r="AI107" s="16">
        <v>-1</v>
      </c>
      <c r="AJ107" s="16">
        <v>-1</v>
      </c>
      <c r="AK107" s="16">
        <f t="shared" si="18"/>
        <v>-1</v>
      </c>
      <c r="AL107" s="16">
        <v>-1</v>
      </c>
      <c r="AM107" s="16">
        <f t="shared" si="19"/>
        <v>-1</v>
      </c>
      <c r="AN107" s="16">
        <f t="shared" si="20"/>
        <v>0</v>
      </c>
      <c r="AO107" s="16">
        <v>-1</v>
      </c>
      <c r="AP107" s="16">
        <v>0</v>
      </c>
      <c r="AQ107" s="16">
        <v>0</v>
      </c>
      <c r="AR107" s="16" t="s">
        <v>5025</v>
      </c>
    </row>
    <row r="108" spans="1:44" x14ac:dyDescent="0.2">
      <c r="A108" s="15" t="s">
        <v>4302</v>
      </c>
      <c r="B108" s="4" t="str">
        <f>VLOOKUP(A108, PaperMeta!A$1:O$750, 6,FALSE)</f>
        <v>Better to give than reciprocate? Status and reciprocity in prosocial exchange.</v>
      </c>
      <c r="C108" s="15">
        <f>VLOOKUP(A108, PaperMeta!A$1:O$750, 2,FALSE)</f>
        <v>1</v>
      </c>
      <c r="D108" s="16">
        <v>6</v>
      </c>
      <c r="E108" s="20" t="s">
        <v>5103</v>
      </c>
      <c r="F108" s="16">
        <f>VLOOKUP($A108, ResearchPaper!$A$1:$L$750,11,FALSE)</f>
        <v>1</v>
      </c>
      <c r="G108" s="16">
        <f>VLOOKUP($A108, ResearchPaper!$A$1:$L$750,11,FALSE)</f>
        <v>1</v>
      </c>
      <c r="H108" s="16" t="s">
        <v>5210</v>
      </c>
      <c r="I108" s="16">
        <v>2</v>
      </c>
      <c r="J108" s="16">
        <v>2</v>
      </c>
      <c r="K108" s="16">
        <v>0</v>
      </c>
      <c r="L108" s="16">
        <f t="shared" si="22"/>
        <v>1</v>
      </c>
      <c r="M108" s="16" t="s">
        <v>5023</v>
      </c>
      <c r="N108" s="16">
        <f t="shared" si="15"/>
        <v>0</v>
      </c>
      <c r="O108" s="16"/>
      <c r="P108" s="16"/>
      <c r="Q108" s="16"/>
      <c r="R108" s="16" cm="1">
        <f t="array" aca="1" ref="R108" ca="1">IF(P108&gt;0,INDIRECT(ADDRESS(MOD(ROW(O108)-1,1500)+1,P108,1,1,"rand_B")),IF(ISBLANK(P108),-1,0))</f>
        <v>-1</v>
      </c>
      <c r="S108" s="16" cm="1">
        <f t="array" aca="1" ref="S108" ca="1">IF(AND(P108=0,O108&gt;0,Q108&gt;0),INDIRECT(ADDRESS(MOD(ROW(O108)-1,1500)+1,Q108,1,1,"rand_B")),IF(ISBLANK(Q108),-1,0))</f>
        <v>-1</v>
      </c>
      <c r="T108" s="16">
        <f t="shared" si="12"/>
        <v>-1</v>
      </c>
      <c r="U108" s="16"/>
      <c r="V108" s="16"/>
      <c r="W108" s="16"/>
      <c r="X108" s="16">
        <f t="shared" si="21"/>
        <v>-1</v>
      </c>
      <c r="Y108" s="16">
        <f t="shared" si="16"/>
        <v>1</v>
      </c>
      <c r="Z108" s="16">
        <v>1</v>
      </c>
      <c r="AA108" s="16">
        <v>0</v>
      </c>
      <c r="AB108" s="16" t="e" cm="1">
        <f t="array" aca="1" ref="AB108" ca="1">IF(Z108&gt;0,INDIRECT(ADDRESS(MOD(ROW(Y108)-1,1500)+1,Z108,1,1,"rand_C")),IF(ISBLANK(Z108),-1,0))</f>
        <v>#VALUE!</v>
      </c>
      <c r="AC108" s="16" cm="1">
        <f t="array" aca="1" ref="AC108" ca="1">IF(AND(Z108=0,Y108&gt;0, AA108&gt;0),INDIRECT(ADDRESS(MOD(ROW(Y108)-1,1500)+1,AA108,1,1,"rand_C")),IF(ISBLANK(AA108),-1,0))</f>
        <v>0</v>
      </c>
      <c r="AD108" s="16">
        <f t="shared" si="13"/>
        <v>1</v>
      </c>
      <c r="AE108" s="16">
        <v>1</v>
      </c>
      <c r="AF108" s="16">
        <v>1</v>
      </c>
      <c r="AG108" s="16" t="s">
        <v>5023</v>
      </c>
      <c r="AH108" s="16">
        <f t="shared" si="17"/>
        <v>1</v>
      </c>
      <c r="AI108" s="16">
        <v>-1</v>
      </c>
      <c r="AJ108" s="16">
        <v>-1</v>
      </c>
      <c r="AK108" s="16">
        <f t="shared" si="18"/>
        <v>-1</v>
      </c>
      <c r="AL108" s="16">
        <v>-1</v>
      </c>
      <c r="AM108" s="16">
        <f t="shared" si="19"/>
        <v>-1</v>
      </c>
      <c r="AN108" s="16">
        <f t="shared" si="20"/>
        <v>0</v>
      </c>
      <c r="AO108" s="16">
        <v>-1</v>
      </c>
      <c r="AP108" s="16">
        <v>0</v>
      </c>
      <c r="AQ108" s="16">
        <v>0</v>
      </c>
      <c r="AR108" s="16" t="s">
        <v>5025</v>
      </c>
    </row>
    <row r="109" spans="1:44" x14ac:dyDescent="0.2">
      <c r="A109" s="15" t="s">
        <v>4302</v>
      </c>
      <c r="B109" s="4" t="str">
        <f>VLOOKUP(A109, PaperMeta!A$1:O$750, 6,FALSE)</f>
        <v>Better to give than reciprocate? Status and reciprocity in prosocial exchange.</v>
      </c>
      <c r="C109" s="15">
        <f>VLOOKUP(A109, PaperMeta!A$1:O$750, 2,FALSE)</f>
        <v>1</v>
      </c>
      <c r="D109" s="16">
        <v>6</v>
      </c>
      <c r="E109" s="20" t="s">
        <v>5104</v>
      </c>
      <c r="F109" s="16">
        <f>VLOOKUP($A109, ResearchPaper!$A$1:$L$750,11,FALSE)</f>
        <v>1</v>
      </c>
      <c r="G109" s="16">
        <f>VLOOKUP($A109, ResearchPaper!$A$1:$L$750,11,FALSE)</f>
        <v>1</v>
      </c>
      <c r="H109" s="16" t="s">
        <v>5210</v>
      </c>
      <c r="I109" s="16">
        <v>2</v>
      </c>
      <c r="J109" s="16">
        <v>2</v>
      </c>
      <c r="K109" s="16">
        <v>0</v>
      </c>
      <c r="L109" s="16">
        <f t="shared" si="22"/>
        <v>1</v>
      </c>
      <c r="M109" s="16" t="s">
        <v>5023</v>
      </c>
      <c r="N109" s="16">
        <f t="shared" si="15"/>
        <v>0</v>
      </c>
      <c r="O109" s="16"/>
      <c r="P109" s="16"/>
      <c r="Q109" s="16"/>
      <c r="R109" s="16" cm="1">
        <f t="array" aca="1" ref="R109" ca="1">IF(P109&gt;0,INDIRECT(ADDRESS(MOD(ROW(O109)-1,1500)+1,P109,1,1,"rand_B")),IF(ISBLANK(P109),-1,0))</f>
        <v>-1</v>
      </c>
      <c r="S109" s="16" cm="1">
        <f t="array" aca="1" ref="S109" ca="1">IF(AND(P109=0,O109&gt;0,Q109&gt;0),INDIRECT(ADDRESS(MOD(ROW(O109)-1,1500)+1,Q109,1,1,"rand_B")),IF(ISBLANK(Q109),-1,0))</f>
        <v>-1</v>
      </c>
      <c r="T109" s="16">
        <f t="shared" si="12"/>
        <v>-1</v>
      </c>
      <c r="U109" s="16"/>
      <c r="V109" s="16"/>
      <c r="W109" s="16"/>
      <c r="X109" s="16">
        <f t="shared" si="21"/>
        <v>-1</v>
      </c>
      <c r="Y109" s="16">
        <f t="shared" si="16"/>
        <v>1</v>
      </c>
      <c r="Z109" s="16">
        <v>1</v>
      </c>
      <c r="AA109" s="16">
        <v>0</v>
      </c>
      <c r="AB109" s="16" t="e" cm="1">
        <f t="array" aca="1" ref="AB109" ca="1">IF(Z109&gt;0,INDIRECT(ADDRESS(MOD(ROW(Y109)-1,1500)+1,Z109,1,1,"rand_C")),IF(ISBLANK(Z109),-1,0))</f>
        <v>#VALUE!</v>
      </c>
      <c r="AC109" s="16" cm="1">
        <f t="array" aca="1" ref="AC109" ca="1">IF(AND(Z109=0,Y109&gt;0, AA109&gt;0),INDIRECT(ADDRESS(MOD(ROW(Y109)-1,1500)+1,AA109,1,1,"rand_C")),IF(ISBLANK(AA109),-1,0))</f>
        <v>0</v>
      </c>
      <c r="AD109" s="16">
        <f t="shared" si="13"/>
        <v>1</v>
      </c>
      <c r="AE109" s="16">
        <v>1</v>
      </c>
      <c r="AF109" s="16">
        <v>1</v>
      </c>
      <c r="AG109" s="16" t="s">
        <v>5023</v>
      </c>
      <c r="AH109" s="16">
        <f t="shared" si="17"/>
        <v>1</v>
      </c>
      <c r="AI109" s="16">
        <v>-1</v>
      </c>
      <c r="AJ109" s="16">
        <v>-1</v>
      </c>
      <c r="AK109" s="16">
        <f t="shared" si="18"/>
        <v>-1</v>
      </c>
      <c r="AL109" s="16">
        <v>-1</v>
      </c>
      <c r="AM109" s="16">
        <f t="shared" si="19"/>
        <v>-1</v>
      </c>
      <c r="AN109" s="16">
        <f t="shared" si="20"/>
        <v>0</v>
      </c>
      <c r="AO109" s="16">
        <v>-1</v>
      </c>
      <c r="AP109" s="16">
        <v>0</v>
      </c>
      <c r="AQ109" s="16">
        <v>0</v>
      </c>
      <c r="AR109" s="16" t="s">
        <v>5025</v>
      </c>
    </row>
    <row r="110" spans="1:44" x14ac:dyDescent="0.2">
      <c r="A110" s="15" t="s">
        <v>4302</v>
      </c>
      <c r="B110" s="4" t="str">
        <f>VLOOKUP(A110, PaperMeta!A$1:O$750, 6,FALSE)</f>
        <v>Better to give than reciprocate? Status and reciprocity in prosocial exchange.</v>
      </c>
      <c r="C110" s="15">
        <f>VLOOKUP(A110, PaperMeta!A$1:O$750, 2,FALSE)</f>
        <v>1</v>
      </c>
      <c r="D110" s="16">
        <v>7</v>
      </c>
      <c r="E110" s="20" t="s">
        <v>5102</v>
      </c>
      <c r="F110" s="16">
        <f>VLOOKUP($A110, ResearchPaper!$A$1:$L$750,11,FALSE)</f>
        <v>1</v>
      </c>
      <c r="G110" s="16">
        <f>VLOOKUP($A110, ResearchPaper!$A$1:$L$750,11,FALSE)</f>
        <v>1</v>
      </c>
      <c r="H110" s="16" t="s">
        <v>5213</v>
      </c>
      <c r="I110" s="16">
        <v>2</v>
      </c>
      <c r="J110" s="16">
        <v>3</v>
      </c>
      <c r="K110" s="16">
        <v>0</v>
      </c>
      <c r="L110" s="16">
        <f t="shared" si="22"/>
        <v>1</v>
      </c>
      <c r="M110" s="16" t="s">
        <v>5023</v>
      </c>
      <c r="N110" s="16">
        <f t="shared" si="15"/>
        <v>0</v>
      </c>
      <c r="O110" s="16">
        <v>1</v>
      </c>
      <c r="P110" s="16"/>
      <c r="Q110" s="16"/>
      <c r="R110" s="16" cm="1">
        <f t="array" aca="1" ref="R110" ca="1">IF(P110&gt;0,INDIRECT(ADDRESS(MOD(ROW(O110)-1,1500)+1,P110,1,1,"rand_B")),IF(ISBLANK(P110),-1,0))</f>
        <v>-1</v>
      </c>
      <c r="S110" s="16" cm="1">
        <f t="array" aca="1" ref="S110" ca="1">IF(AND(P110=0,O110&gt;0,Q110&gt;0),INDIRECT(ADDRESS(MOD(ROW(O110)-1,1500)+1,Q110,1,1,"rand_B")),IF(ISBLANK(Q110),-1,0))</f>
        <v>-1</v>
      </c>
      <c r="T110" s="16">
        <f t="shared" si="12"/>
        <v>-1</v>
      </c>
      <c r="U110" s="16"/>
      <c r="V110" s="16"/>
      <c r="W110" s="16"/>
      <c r="X110" s="16">
        <f t="shared" si="21"/>
        <v>-1</v>
      </c>
      <c r="Y110" s="16">
        <f t="shared" si="16"/>
        <v>1</v>
      </c>
      <c r="Z110" s="16">
        <v>0</v>
      </c>
      <c r="AA110" s="16">
        <v>1</v>
      </c>
      <c r="AB110" s="16" cm="1">
        <f t="array" aca="1" ref="AB110" ca="1">IF(Z110&gt;0,INDIRECT(ADDRESS(MOD(ROW(Y110)-1,1500)+1,Z110,1,1,"rand_C")),IF(ISBLANK(Z110),-1,0))</f>
        <v>0</v>
      </c>
      <c r="AC110" s="16" t="e" cm="1">
        <f t="array" aca="1" ref="AC110" ca="1">IF(AND(Z110=0,Y110&gt;0, AA110&gt;0),INDIRECT(ADDRESS(MOD(ROW(Y110)-1,1500)+1,AA110,1,1,"rand_C")),IF(ISBLANK(AA110),-1,0))</f>
        <v>#VALUE!</v>
      </c>
      <c r="AD110" s="16">
        <f t="shared" si="13"/>
        <v>0</v>
      </c>
      <c r="AE110" s="16">
        <v>1</v>
      </c>
      <c r="AF110" s="16">
        <v>0</v>
      </c>
      <c r="AG110" s="16" t="s">
        <v>5024</v>
      </c>
      <c r="AH110" s="16">
        <f t="shared" si="17"/>
        <v>-1</v>
      </c>
      <c r="AI110" s="35">
        <v>0</v>
      </c>
      <c r="AJ110" s="16">
        <v>-1</v>
      </c>
      <c r="AK110" s="16">
        <f t="shared" si="18"/>
        <v>-1</v>
      </c>
      <c r="AL110" s="16">
        <v>1</v>
      </c>
      <c r="AM110" s="16">
        <f t="shared" si="19"/>
        <v>1</v>
      </c>
      <c r="AN110" s="16">
        <f t="shared" si="20"/>
        <v>1</v>
      </c>
      <c r="AO110" s="16">
        <v>0</v>
      </c>
      <c r="AP110" s="16">
        <v>0</v>
      </c>
      <c r="AQ110" s="16">
        <v>0</v>
      </c>
      <c r="AR110" s="16" t="s">
        <v>5025</v>
      </c>
    </row>
    <row r="111" spans="1:44" x14ac:dyDescent="0.2">
      <c r="A111" s="15" t="s">
        <v>4302</v>
      </c>
      <c r="B111" s="4" t="str">
        <f>VLOOKUP(A111, PaperMeta!A$1:O$750, 6,FALSE)</f>
        <v>Better to give than reciprocate? Status and reciprocity in prosocial exchange.</v>
      </c>
      <c r="C111" s="15">
        <f>VLOOKUP(A111, PaperMeta!A$1:O$750, 2,FALSE)</f>
        <v>1</v>
      </c>
      <c r="D111" s="16">
        <v>7</v>
      </c>
      <c r="E111" s="20" t="s">
        <v>5102</v>
      </c>
      <c r="F111" s="16">
        <f>VLOOKUP($A111, ResearchPaper!$A$1:$L$750,11,FALSE)</f>
        <v>1</v>
      </c>
      <c r="G111" s="16">
        <f>VLOOKUP($A111, ResearchPaper!$A$1:$L$750,11,FALSE)</f>
        <v>1</v>
      </c>
      <c r="H111" s="16" t="s">
        <v>5210</v>
      </c>
      <c r="I111" s="16">
        <v>2</v>
      </c>
      <c r="J111" s="16">
        <v>2</v>
      </c>
      <c r="K111" s="16">
        <v>1</v>
      </c>
      <c r="L111" s="16">
        <f t="shared" si="22"/>
        <v>1</v>
      </c>
      <c r="M111" s="16" t="s">
        <v>5023</v>
      </c>
      <c r="N111" s="16">
        <f t="shared" si="15"/>
        <v>1</v>
      </c>
      <c r="O111" s="16"/>
      <c r="P111" s="16"/>
      <c r="Q111" s="16"/>
      <c r="R111" s="16" cm="1">
        <f t="array" aca="1" ref="R111" ca="1">IF(P111&gt;0,INDIRECT(ADDRESS(MOD(ROW(O111)-1,1500)+1,P111,1,1,"rand_B")),IF(ISBLANK(P111),-1,0))</f>
        <v>-1</v>
      </c>
      <c r="S111" s="16" cm="1">
        <f t="array" aca="1" ref="S111" ca="1">IF(AND(P111=0,O111&gt;0,Q111&gt;0),INDIRECT(ADDRESS(MOD(ROW(O111)-1,1500)+1,Q111,1,1,"rand_B")),IF(ISBLANK(Q111),-1,0))</f>
        <v>-1</v>
      </c>
      <c r="T111" s="16">
        <f t="shared" si="12"/>
        <v>-1</v>
      </c>
      <c r="U111" s="16"/>
      <c r="V111" s="16"/>
      <c r="W111" s="16"/>
      <c r="X111" s="16">
        <f t="shared" si="21"/>
        <v>-1</v>
      </c>
      <c r="Y111" s="16">
        <f t="shared" si="16"/>
        <v>1</v>
      </c>
      <c r="Z111" s="16">
        <v>1</v>
      </c>
      <c r="AA111" s="16">
        <v>0</v>
      </c>
      <c r="AB111" s="16" t="e" cm="1">
        <f t="array" aca="1" ref="AB111" ca="1">IF(Z111&gt;0,INDIRECT(ADDRESS(MOD(ROW(Y111)-1,1500)+1,Z111,1,1,"rand_C")),IF(ISBLANK(Z111),-1,0))</f>
        <v>#VALUE!</v>
      </c>
      <c r="AC111" s="16" cm="1">
        <f t="array" aca="1" ref="AC111" ca="1">IF(AND(Z111=0,Y111&gt;0, AA111&gt;0),INDIRECT(ADDRESS(MOD(ROW(Y111)-1,1500)+1,AA111,1,1,"rand_C")),IF(ISBLANK(AA111),-1,0))</f>
        <v>0</v>
      </c>
      <c r="AD111" s="16">
        <f t="shared" si="13"/>
        <v>1</v>
      </c>
      <c r="AE111" s="16">
        <v>1</v>
      </c>
      <c r="AF111" s="16">
        <v>1</v>
      </c>
      <c r="AG111" s="16" t="s">
        <v>5023</v>
      </c>
      <c r="AH111" s="16">
        <f t="shared" si="17"/>
        <v>1</v>
      </c>
      <c r="AI111" s="35">
        <v>0</v>
      </c>
      <c r="AJ111" s="16">
        <v>-1</v>
      </c>
      <c r="AK111" s="16">
        <f t="shared" si="18"/>
        <v>-1</v>
      </c>
      <c r="AL111" s="16">
        <v>1</v>
      </c>
      <c r="AM111" s="16">
        <f t="shared" si="19"/>
        <v>1</v>
      </c>
      <c r="AN111" s="16">
        <f t="shared" si="20"/>
        <v>0</v>
      </c>
      <c r="AO111" s="16">
        <v>-1</v>
      </c>
      <c r="AP111" s="16">
        <v>0</v>
      </c>
      <c r="AQ111" s="16">
        <v>0</v>
      </c>
      <c r="AR111" s="16" t="s">
        <v>5025</v>
      </c>
    </row>
    <row r="112" spans="1:44" x14ac:dyDescent="0.2">
      <c r="A112" s="15" t="s">
        <v>4306</v>
      </c>
      <c r="B112" s="4" t="str">
        <f>VLOOKUP(A112, PaperMeta!A$1:O$750, 6,FALSE)</f>
        <v>How trust and distrust shape perception and memory.</v>
      </c>
      <c r="C112" s="15">
        <f>VLOOKUP(A112, PaperMeta!A$1:O$750, 2,FALSE)</f>
        <v>1</v>
      </c>
      <c r="D112" s="16" t="s">
        <v>5236</v>
      </c>
      <c r="E112" s="20" t="s">
        <v>5237</v>
      </c>
      <c r="F112" s="16">
        <f>VLOOKUP($A112, ResearchPaper!$A$1:$L$750,11,FALSE)</f>
        <v>1</v>
      </c>
      <c r="G112" s="16">
        <f>VLOOKUP($A112, ResearchPaper!$A$1:$L$750,11,FALSE)</f>
        <v>1</v>
      </c>
      <c r="H112" s="16">
        <v>3</v>
      </c>
      <c r="I112" s="16">
        <v>1</v>
      </c>
      <c r="J112" s="16">
        <v>3</v>
      </c>
      <c r="K112" s="16">
        <v>-1</v>
      </c>
      <c r="L112" s="16">
        <f t="shared" si="22"/>
        <v>0</v>
      </c>
      <c r="M112" s="16" t="s">
        <v>5023</v>
      </c>
      <c r="N112" s="16">
        <f t="shared" si="15"/>
        <v>-1</v>
      </c>
      <c r="O112" s="16">
        <v>1</v>
      </c>
      <c r="P112" s="16">
        <v>1</v>
      </c>
      <c r="Q112" s="16">
        <v>0</v>
      </c>
      <c r="R112" s="16" t="e" cm="1">
        <f t="array" aca="1" ref="R112" ca="1">IF(P112&gt;0,INDIRECT(ADDRESS(MOD(ROW(O112)-1,1500)+1,P112,1,1,"rand_B")),IF(ISBLANK(P112),-1,0))</f>
        <v>#VALUE!</v>
      </c>
      <c r="S112" s="16" cm="1">
        <f t="array" aca="1" ref="S112" ca="1">IF(AND(P112=0,O112&gt;0,Q112&gt;0),INDIRECT(ADDRESS(MOD(ROW(O112)-1,1500)+1,Q112,1,1,"rand_B")),IF(ISBLANK(Q112),-1,0))</f>
        <v>0</v>
      </c>
      <c r="T112" s="16">
        <f t="shared" si="12"/>
        <v>1</v>
      </c>
      <c r="U112" s="16">
        <v>1</v>
      </c>
      <c r="V112" s="16">
        <v>1</v>
      </c>
      <c r="W112" s="16" t="s">
        <v>5023</v>
      </c>
      <c r="X112" s="16">
        <f t="shared" si="21"/>
        <v>1</v>
      </c>
      <c r="Y112" s="16">
        <f t="shared" si="16"/>
        <v>0</v>
      </c>
      <c r="Z112" s="16"/>
      <c r="AA112" s="16"/>
      <c r="AB112" s="16" cm="1">
        <f t="array" aca="1" ref="AB112" ca="1">IF(Z112&gt;0,INDIRECT(ADDRESS(MOD(ROW(Y112)-1,1500)+1,Z112,1,1,"rand_C")),IF(ISBLANK(Z112),-1,0))</f>
        <v>-1</v>
      </c>
      <c r="AC112" s="16" cm="1">
        <f t="array" aca="1" ref="AC112" ca="1">IF(AND(Z112=0,Y112&gt;0, AA112&gt;0),INDIRECT(ADDRESS(MOD(ROW(Y112)-1,1500)+1,AA112,1,1,"rand_C")),IF(ISBLANK(AA112),-1,0))</f>
        <v>-1</v>
      </c>
      <c r="AD112" s="16">
        <f t="shared" si="13"/>
        <v>-1</v>
      </c>
      <c r="AE112" s="16"/>
      <c r="AF112" s="16"/>
      <c r="AG112" s="16"/>
      <c r="AH112" s="16">
        <f t="shared" si="17"/>
        <v>-1</v>
      </c>
      <c r="AI112" s="16">
        <v>-1</v>
      </c>
      <c r="AJ112" s="16">
        <v>-1</v>
      </c>
      <c r="AK112" s="16">
        <f t="shared" si="18"/>
        <v>-1</v>
      </c>
      <c r="AL112" s="16">
        <v>-1</v>
      </c>
      <c r="AM112" s="16">
        <f t="shared" si="19"/>
        <v>-1</v>
      </c>
      <c r="AN112" s="16">
        <f t="shared" si="20"/>
        <v>0</v>
      </c>
      <c r="AO112" s="16">
        <v>-1</v>
      </c>
      <c r="AP112" s="16">
        <v>0</v>
      </c>
      <c r="AQ112" s="16">
        <v>0</v>
      </c>
      <c r="AR112" s="16" t="s">
        <v>5025</v>
      </c>
    </row>
    <row r="113" spans="1:44" x14ac:dyDescent="0.2">
      <c r="A113" s="15" t="s">
        <v>4306</v>
      </c>
      <c r="B113" s="4" t="str">
        <f>VLOOKUP(A113, PaperMeta!A$1:O$750, 6,FALSE)</f>
        <v>How trust and distrust shape perception and memory.</v>
      </c>
      <c r="C113" s="15">
        <f>VLOOKUP(A113, PaperMeta!A$1:O$750, 2,FALSE)</f>
        <v>1</v>
      </c>
      <c r="D113" s="16" t="s">
        <v>5238</v>
      </c>
      <c r="E113" s="20" t="s">
        <v>5237</v>
      </c>
      <c r="F113" s="16">
        <f>VLOOKUP($A113, ResearchPaper!$A$1:$L$750,11,FALSE)</f>
        <v>1</v>
      </c>
      <c r="G113" s="16">
        <f>VLOOKUP($A113, ResearchPaper!$A$1:$L$750,11,FALSE)</f>
        <v>1</v>
      </c>
      <c r="H113" s="16">
        <v>3</v>
      </c>
      <c r="I113" s="16">
        <v>1</v>
      </c>
      <c r="J113" s="16">
        <v>3</v>
      </c>
      <c r="K113" s="16">
        <v>-1</v>
      </c>
      <c r="L113" s="16">
        <f t="shared" si="22"/>
        <v>0</v>
      </c>
      <c r="M113" s="16" t="s">
        <v>5023</v>
      </c>
      <c r="N113" s="16">
        <f t="shared" si="15"/>
        <v>-1</v>
      </c>
      <c r="O113" s="16">
        <v>1</v>
      </c>
      <c r="P113" s="16">
        <v>1</v>
      </c>
      <c r="Q113" s="16">
        <v>0</v>
      </c>
      <c r="R113" s="16" t="e" cm="1">
        <f t="array" aca="1" ref="R113" ca="1">IF(P113&gt;0,INDIRECT(ADDRESS(MOD(ROW(O113)-1,1500)+1,P113,1,1,"rand_B")),IF(ISBLANK(P113),-1,0))</f>
        <v>#VALUE!</v>
      </c>
      <c r="S113" s="16" cm="1">
        <f t="array" aca="1" ref="S113" ca="1">IF(AND(P113=0,O113&gt;0,Q113&gt;0),INDIRECT(ADDRESS(MOD(ROW(O113)-1,1500)+1,Q113,1,1,"rand_B")),IF(ISBLANK(Q113),-1,0))</f>
        <v>0</v>
      </c>
      <c r="T113" s="16">
        <f t="shared" si="12"/>
        <v>1</v>
      </c>
      <c r="U113" s="16">
        <v>1</v>
      </c>
      <c r="V113" s="16">
        <v>1</v>
      </c>
      <c r="W113" s="16" t="s">
        <v>5023</v>
      </c>
      <c r="X113" s="16">
        <f t="shared" si="21"/>
        <v>1</v>
      </c>
      <c r="Y113" s="16">
        <f t="shared" si="16"/>
        <v>0</v>
      </c>
      <c r="Z113" s="16"/>
      <c r="AA113" s="16"/>
      <c r="AB113" s="16" cm="1">
        <f t="array" aca="1" ref="AB113" ca="1">IF(Z113&gt;0,INDIRECT(ADDRESS(MOD(ROW(Y113)-1,1500)+1,Z113,1,1,"rand_C")),IF(ISBLANK(Z113),-1,0))</f>
        <v>-1</v>
      </c>
      <c r="AC113" s="16" cm="1">
        <f t="array" aca="1" ref="AC113" ca="1">IF(AND(Z113=0,Y113&gt;0, AA113&gt;0),INDIRECT(ADDRESS(MOD(ROW(Y113)-1,1500)+1,AA113,1,1,"rand_C")),IF(ISBLANK(AA113),-1,0))</f>
        <v>-1</v>
      </c>
      <c r="AD113" s="16">
        <f t="shared" si="13"/>
        <v>-1</v>
      </c>
      <c r="AE113" s="16"/>
      <c r="AF113" s="16"/>
      <c r="AG113" s="16"/>
      <c r="AH113" s="16">
        <f t="shared" si="17"/>
        <v>-1</v>
      </c>
      <c r="AI113" s="16">
        <v>-1</v>
      </c>
      <c r="AJ113" s="16">
        <v>-1</v>
      </c>
      <c r="AK113" s="16">
        <f t="shared" si="18"/>
        <v>-1</v>
      </c>
      <c r="AL113" s="16">
        <v>-1</v>
      </c>
      <c r="AM113" s="16">
        <f t="shared" si="19"/>
        <v>-1</v>
      </c>
      <c r="AN113" s="16">
        <f t="shared" si="20"/>
        <v>0</v>
      </c>
      <c r="AO113" s="16">
        <v>-1</v>
      </c>
      <c r="AP113" s="16">
        <v>1</v>
      </c>
      <c r="AQ113" s="16">
        <v>0</v>
      </c>
      <c r="AR113" s="16" t="s">
        <v>5025</v>
      </c>
    </row>
    <row r="114" spans="1:44" x14ac:dyDescent="0.2">
      <c r="A114" s="15" t="s">
        <v>4306</v>
      </c>
      <c r="B114" s="4" t="str">
        <f>VLOOKUP(A114, PaperMeta!A$1:O$750, 6,FALSE)</f>
        <v>How trust and distrust shape perception and memory.</v>
      </c>
      <c r="C114" s="15">
        <f>VLOOKUP(A114, PaperMeta!A$1:O$750, 2,FALSE)</f>
        <v>1</v>
      </c>
      <c r="D114" s="16">
        <v>4</v>
      </c>
      <c r="E114" s="20" t="s">
        <v>5182</v>
      </c>
      <c r="F114" s="16">
        <f>VLOOKUP($A114, ResearchPaper!$A$1:$L$750,11,FALSE)</f>
        <v>1</v>
      </c>
      <c r="G114" s="16">
        <f>VLOOKUP($A114, ResearchPaper!$A$1:$L$750,11,FALSE)</f>
        <v>1</v>
      </c>
      <c r="H114" s="16">
        <v>3</v>
      </c>
      <c r="I114" s="16">
        <v>1</v>
      </c>
      <c r="J114" s="16">
        <v>3</v>
      </c>
      <c r="K114" s="16">
        <v>-1</v>
      </c>
      <c r="L114" s="16">
        <f t="shared" si="22"/>
        <v>0</v>
      </c>
      <c r="M114" s="16" t="s">
        <v>5023</v>
      </c>
      <c r="N114" s="16">
        <f t="shared" si="15"/>
        <v>-1</v>
      </c>
      <c r="O114" s="16">
        <v>1</v>
      </c>
      <c r="P114" s="16">
        <v>1</v>
      </c>
      <c r="Q114" s="16">
        <v>0</v>
      </c>
      <c r="R114" s="16" t="e" cm="1">
        <f t="array" aca="1" ref="R114" ca="1">IF(P114&gt;0,INDIRECT(ADDRESS(MOD(ROW(O114)-1,1500)+1,P114,1,1,"rand_B")),IF(ISBLANK(P114),-1,0))</f>
        <v>#VALUE!</v>
      </c>
      <c r="S114" s="16" cm="1">
        <f t="array" aca="1" ref="S114" ca="1">IF(AND(P114=0,O114&gt;0,Q114&gt;0),INDIRECT(ADDRESS(MOD(ROW(O114)-1,1500)+1,Q114,1,1,"rand_B")),IF(ISBLANK(Q114),-1,0))</f>
        <v>0</v>
      </c>
      <c r="T114" s="16">
        <f t="shared" si="12"/>
        <v>1</v>
      </c>
      <c r="U114" s="16">
        <v>1</v>
      </c>
      <c r="V114" s="16">
        <v>1</v>
      </c>
      <c r="W114" s="16" t="s">
        <v>5023</v>
      </c>
      <c r="X114" s="16">
        <f t="shared" si="21"/>
        <v>1</v>
      </c>
      <c r="Y114" s="16">
        <f t="shared" si="16"/>
        <v>0</v>
      </c>
      <c r="Z114" s="16"/>
      <c r="AA114" s="16"/>
      <c r="AB114" s="16" cm="1">
        <f t="array" aca="1" ref="AB114" ca="1">IF(Z114&gt;0,INDIRECT(ADDRESS(MOD(ROW(Y114)-1,1500)+1,Z114,1,1,"rand_C")),IF(ISBLANK(Z114),-1,0))</f>
        <v>-1</v>
      </c>
      <c r="AC114" s="16" cm="1">
        <f t="array" aca="1" ref="AC114" ca="1">IF(AND(Z114=0,Y114&gt;0, AA114&gt;0),INDIRECT(ADDRESS(MOD(ROW(Y114)-1,1500)+1,AA114,1,1,"rand_C")),IF(ISBLANK(AA114),-1,0))</f>
        <v>-1</v>
      </c>
      <c r="AD114" s="16">
        <f t="shared" si="13"/>
        <v>-1</v>
      </c>
      <c r="AE114" s="16"/>
      <c r="AF114" s="16"/>
      <c r="AG114" s="16"/>
      <c r="AH114" s="16">
        <f t="shared" si="17"/>
        <v>-1</v>
      </c>
      <c r="AI114" s="16">
        <v>-1</v>
      </c>
      <c r="AJ114" s="16">
        <v>-1</v>
      </c>
      <c r="AK114" s="16">
        <f t="shared" si="18"/>
        <v>-1</v>
      </c>
      <c r="AL114" s="16">
        <v>-1</v>
      </c>
      <c r="AM114" s="16">
        <f t="shared" si="19"/>
        <v>-1</v>
      </c>
      <c r="AN114" s="16">
        <f t="shared" si="20"/>
        <v>0</v>
      </c>
      <c r="AO114" s="16">
        <v>-1</v>
      </c>
      <c r="AP114" s="16">
        <v>0</v>
      </c>
      <c r="AQ114" s="16">
        <v>0</v>
      </c>
      <c r="AR114" s="16" t="s">
        <v>5025</v>
      </c>
    </row>
    <row r="115" spans="1:44" x14ac:dyDescent="0.2">
      <c r="A115" s="15" t="s">
        <v>4306</v>
      </c>
      <c r="B115" s="4" t="str">
        <f>VLOOKUP(A115, PaperMeta!A$1:O$750, 6,FALSE)</f>
        <v>How trust and distrust shape perception and memory.</v>
      </c>
      <c r="C115" s="15">
        <f>VLOOKUP(A115, PaperMeta!A$1:O$750, 2,FALSE)</f>
        <v>1</v>
      </c>
      <c r="D115" s="16">
        <v>6</v>
      </c>
      <c r="E115" s="20" t="s">
        <v>5237</v>
      </c>
      <c r="F115" s="16">
        <f>VLOOKUP($A115, ResearchPaper!$A$1:$L$750,11,FALSE)</f>
        <v>1</v>
      </c>
      <c r="G115" s="16">
        <f>VLOOKUP($A115, ResearchPaper!$A$1:$L$750,11,FALSE)</f>
        <v>1</v>
      </c>
      <c r="H115" s="16" t="s">
        <v>5210</v>
      </c>
      <c r="I115" s="16">
        <v>2</v>
      </c>
      <c r="J115" s="16">
        <v>2</v>
      </c>
      <c r="K115" s="16">
        <v>1</v>
      </c>
      <c r="L115" s="16">
        <f t="shared" si="22"/>
        <v>1</v>
      </c>
      <c r="M115" s="16" t="s">
        <v>5023</v>
      </c>
      <c r="N115" s="16">
        <f t="shared" si="15"/>
        <v>1</v>
      </c>
      <c r="O115" s="16"/>
      <c r="P115" s="16"/>
      <c r="Q115" s="16"/>
      <c r="R115" s="16" cm="1">
        <f t="array" aca="1" ref="R115" ca="1">IF(P115&gt;0,INDIRECT(ADDRESS(MOD(ROW(O115)-1,1500)+1,P115,1,1,"rand_B")),IF(ISBLANK(P115),-1,0))</f>
        <v>-1</v>
      </c>
      <c r="S115" s="16" cm="1">
        <f t="array" aca="1" ref="S115" ca="1">IF(AND(P115=0,O115&gt;0,Q115&gt;0),INDIRECT(ADDRESS(MOD(ROW(O115)-1,1500)+1,Q115,1,1,"rand_B")),IF(ISBLANK(Q115),-1,0))</f>
        <v>-1</v>
      </c>
      <c r="T115" s="16">
        <f t="shared" si="12"/>
        <v>-1</v>
      </c>
      <c r="U115" s="16"/>
      <c r="V115" s="16"/>
      <c r="W115" s="16"/>
      <c r="X115" s="16">
        <f t="shared" si="21"/>
        <v>-1</v>
      </c>
      <c r="Y115" s="16">
        <f t="shared" si="16"/>
        <v>1</v>
      </c>
      <c r="Z115" s="16">
        <v>1</v>
      </c>
      <c r="AA115" s="16">
        <v>0</v>
      </c>
      <c r="AB115" s="16" t="e" cm="1">
        <f t="array" aca="1" ref="AB115" ca="1">IF(Z115&gt;0,INDIRECT(ADDRESS(MOD(ROW(Y115)-1,1500)+1,Z115,1,1,"rand_C")),IF(ISBLANK(Z115),-1,0))</f>
        <v>#VALUE!</v>
      </c>
      <c r="AC115" s="16" cm="1">
        <f t="array" aca="1" ref="AC115" ca="1">IF(AND(Z115=0,Y115&gt;0, AA115&gt;0),INDIRECT(ADDRESS(MOD(ROW(Y115)-1,1500)+1,AA115,1,1,"rand_C")),IF(ISBLANK(AA115),-1,0))</f>
        <v>0</v>
      </c>
      <c r="AD115" s="16">
        <f t="shared" si="13"/>
        <v>1</v>
      </c>
      <c r="AE115" s="16">
        <v>1</v>
      </c>
      <c r="AF115" s="16">
        <v>1</v>
      </c>
      <c r="AG115" s="16" t="s">
        <v>5023</v>
      </c>
      <c r="AH115" s="16">
        <f t="shared" si="17"/>
        <v>1</v>
      </c>
      <c r="AI115" s="16">
        <v>-1</v>
      </c>
      <c r="AJ115" s="16">
        <v>-1</v>
      </c>
      <c r="AK115" s="16">
        <f t="shared" si="18"/>
        <v>-1</v>
      </c>
      <c r="AL115" s="16">
        <v>-1</v>
      </c>
      <c r="AM115" s="16">
        <f t="shared" si="19"/>
        <v>-1</v>
      </c>
      <c r="AN115" s="16">
        <f t="shared" si="20"/>
        <v>0</v>
      </c>
      <c r="AO115" s="16">
        <v>-1</v>
      </c>
      <c r="AP115" s="16">
        <v>0</v>
      </c>
      <c r="AQ115" s="16">
        <v>0</v>
      </c>
      <c r="AR115" s="16" t="s">
        <v>5025</v>
      </c>
    </row>
    <row r="116" spans="1:44" x14ac:dyDescent="0.2">
      <c r="A116" s="15" t="s">
        <v>4306</v>
      </c>
      <c r="B116" s="4" t="str">
        <f>VLOOKUP(A116, PaperMeta!A$1:O$750, 6,FALSE)</f>
        <v>How trust and distrust shape perception and memory.</v>
      </c>
      <c r="C116" s="15">
        <f>VLOOKUP(A116, PaperMeta!A$1:O$750, 2,FALSE)</f>
        <v>1</v>
      </c>
      <c r="D116" s="16">
        <v>6</v>
      </c>
      <c r="E116" s="20" t="s">
        <v>5239</v>
      </c>
      <c r="F116" s="16">
        <f>VLOOKUP($A116, ResearchPaper!$A$1:$L$750,11,FALSE)</f>
        <v>1</v>
      </c>
      <c r="G116" s="16">
        <f>VLOOKUP($A116, ResearchPaper!$A$1:$L$750,11,FALSE)</f>
        <v>1</v>
      </c>
      <c r="H116" s="16" t="s">
        <v>5210</v>
      </c>
      <c r="I116" s="16">
        <v>2</v>
      </c>
      <c r="J116" s="16">
        <v>2</v>
      </c>
      <c r="K116" s="16">
        <v>1</v>
      </c>
      <c r="L116" s="16">
        <f t="shared" si="22"/>
        <v>1</v>
      </c>
      <c r="M116" s="16" t="s">
        <v>5023</v>
      </c>
      <c r="N116" s="16">
        <f t="shared" si="15"/>
        <v>1</v>
      </c>
      <c r="O116" s="16"/>
      <c r="P116" s="16"/>
      <c r="Q116" s="16"/>
      <c r="R116" s="16" cm="1">
        <f t="array" aca="1" ref="R116" ca="1">IF(P116&gt;0,INDIRECT(ADDRESS(MOD(ROW(O116)-1,1500)+1,P116,1,1,"rand_B")),IF(ISBLANK(P116),-1,0))</f>
        <v>-1</v>
      </c>
      <c r="S116" s="16" cm="1">
        <f t="array" aca="1" ref="S116" ca="1">IF(AND(P116=0,O116&gt;0,Q116&gt;0),INDIRECT(ADDRESS(MOD(ROW(O116)-1,1500)+1,Q116,1,1,"rand_B")),IF(ISBLANK(Q116),-1,0))</f>
        <v>-1</v>
      </c>
      <c r="T116" s="16">
        <f t="shared" si="12"/>
        <v>-1</v>
      </c>
      <c r="U116" s="16"/>
      <c r="V116" s="16"/>
      <c r="W116" s="16"/>
      <c r="X116" s="16">
        <f t="shared" si="21"/>
        <v>-1</v>
      </c>
      <c r="Y116" s="16">
        <f t="shared" si="16"/>
        <v>1</v>
      </c>
      <c r="Z116" s="16">
        <v>0</v>
      </c>
      <c r="AA116" s="16">
        <v>1</v>
      </c>
      <c r="AB116" s="16" cm="1">
        <f t="array" aca="1" ref="AB116" ca="1">IF(Z116&gt;0,INDIRECT(ADDRESS(MOD(ROW(Y116)-1,1500)+1,Z116,1,1,"rand_C")),IF(ISBLANK(Z116),-1,0))</f>
        <v>0</v>
      </c>
      <c r="AC116" s="16" t="e" cm="1">
        <f t="array" aca="1" ref="AC116" ca="1">IF(AND(Z116=0,Y116&gt;0, AA116&gt;0),INDIRECT(ADDRESS(MOD(ROW(Y116)-1,1500)+1,AA116,1,1,"rand_C")),IF(ISBLANK(AA116),-1,0))</f>
        <v>#VALUE!</v>
      </c>
      <c r="AD116" s="16">
        <f t="shared" si="13"/>
        <v>0</v>
      </c>
      <c r="AE116" s="16">
        <v>1</v>
      </c>
      <c r="AF116" s="16">
        <v>0</v>
      </c>
      <c r="AG116" s="16" t="s">
        <v>5024</v>
      </c>
      <c r="AH116" s="16">
        <f t="shared" si="17"/>
        <v>-1</v>
      </c>
      <c r="AI116" s="16">
        <v>-1</v>
      </c>
      <c r="AJ116" s="16">
        <v>-1</v>
      </c>
      <c r="AK116" s="16">
        <f t="shared" si="18"/>
        <v>-1</v>
      </c>
      <c r="AL116" s="16">
        <v>-1</v>
      </c>
      <c r="AM116" s="16">
        <f t="shared" si="19"/>
        <v>-1</v>
      </c>
      <c r="AN116" s="16">
        <f t="shared" si="20"/>
        <v>0</v>
      </c>
      <c r="AO116" s="16">
        <v>-1</v>
      </c>
      <c r="AP116" s="16">
        <v>0</v>
      </c>
      <c r="AQ116" s="16">
        <v>0</v>
      </c>
      <c r="AR116" s="16" t="s">
        <v>5025</v>
      </c>
    </row>
    <row r="117" spans="1:44" x14ac:dyDescent="0.2">
      <c r="A117" s="15" t="s">
        <v>4306</v>
      </c>
      <c r="B117" s="4" t="str">
        <f>VLOOKUP(A117, PaperMeta!A$1:O$750, 6,FALSE)</f>
        <v>How trust and distrust shape perception and memory.</v>
      </c>
      <c r="C117" s="15">
        <f>VLOOKUP(A117, PaperMeta!A$1:O$750, 2,FALSE)</f>
        <v>1</v>
      </c>
      <c r="D117" s="16">
        <v>7</v>
      </c>
      <c r="E117" s="20" t="s">
        <v>5237</v>
      </c>
      <c r="F117" s="16">
        <f>VLOOKUP($A117, ResearchPaper!$A$1:$L$750,11,FALSE)</f>
        <v>1</v>
      </c>
      <c r="G117" s="16">
        <f>VLOOKUP($A117, ResearchPaper!$A$1:$L$750,11,FALSE)</f>
        <v>1</v>
      </c>
      <c r="H117" s="16" t="s">
        <v>5210</v>
      </c>
      <c r="I117" s="16">
        <v>2</v>
      </c>
      <c r="J117" s="16">
        <v>2</v>
      </c>
      <c r="K117" s="16">
        <v>1</v>
      </c>
      <c r="L117" s="16">
        <f t="shared" si="22"/>
        <v>1</v>
      </c>
      <c r="M117" s="16" t="s">
        <v>5023</v>
      </c>
      <c r="N117" s="16">
        <f t="shared" si="15"/>
        <v>1</v>
      </c>
      <c r="O117" s="16"/>
      <c r="P117" s="16"/>
      <c r="Q117" s="16"/>
      <c r="R117" s="16" cm="1">
        <f t="array" aca="1" ref="R117" ca="1">IF(P117&gt;0,INDIRECT(ADDRESS(MOD(ROW(O117)-1,1500)+1,P117,1,1,"rand_B")),IF(ISBLANK(P117),-1,0))</f>
        <v>-1</v>
      </c>
      <c r="S117" s="16" cm="1">
        <f t="array" aca="1" ref="S117" ca="1">IF(AND(P117=0,O117&gt;0,Q117&gt;0),INDIRECT(ADDRESS(MOD(ROW(O117)-1,1500)+1,Q117,1,1,"rand_B")),IF(ISBLANK(Q117),-1,0))</f>
        <v>-1</v>
      </c>
      <c r="T117" s="16">
        <f t="shared" si="12"/>
        <v>-1</v>
      </c>
      <c r="U117" s="16"/>
      <c r="V117" s="16"/>
      <c r="W117" s="16"/>
      <c r="X117" s="16">
        <f t="shared" si="21"/>
        <v>-1</v>
      </c>
      <c r="Y117" s="16">
        <f t="shared" si="16"/>
        <v>1</v>
      </c>
      <c r="Z117" s="16">
        <v>1</v>
      </c>
      <c r="AA117" s="16">
        <v>0</v>
      </c>
      <c r="AB117" s="16" t="e" cm="1">
        <f t="array" aca="1" ref="AB117" ca="1">IF(Z117&gt;0,INDIRECT(ADDRESS(MOD(ROW(Y117)-1,1500)+1,Z117,1,1,"rand_C")),IF(ISBLANK(Z117),-1,0))</f>
        <v>#VALUE!</v>
      </c>
      <c r="AC117" s="16" cm="1">
        <f t="array" aca="1" ref="AC117" ca="1">IF(AND(Z117=0,Y117&gt;0, AA117&gt;0),INDIRECT(ADDRESS(MOD(ROW(Y117)-1,1500)+1,AA117,1,1,"rand_C")),IF(ISBLANK(AA117),-1,0))</f>
        <v>0</v>
      </c>
      <c r="AD117" s="16">
        <f t="shared" si="13"/>
        <v>1</v>
      </c>
      <c r="AE117" s="16">
        <v>1</v>
      </c>
      <c r="AF117" s="16">
        <v>1</v>
      </c>
      <c r="AG117" s="16" t="s">
        <v>5023</v>
      </c>
      <c r="AH117" s="16">
        <f t="shared" si="17"/>
        <v>1</v>
      </c>
      <c r="AI117" s="16">
        <v>-1</v>
      </c>
      <c r="AJ117" s="16">
        <v>-1</v>
      </c>
      <c r="AK117" s="16">
        <f t="shared" si="18"/>
        <v>-1</v>
      </c>
      <c r="AL117" s="16">
        <v>-1</v>
      </c>
      <c r="AM117" s="16">
        <f t="shared" si="19"/>
        <v>-1</v>
      </c>
      <c r="AN117" s="16">
        <f t="shared" si="20"/>
        <v>0</v>
      </c>
      <c r="AO117" s="16">
        <v>-1</v>
      </c>
      <c r="AP117" s="16">
        <v>1</v>
      </c>
      <c r="AQ117" s="16">
        <v>0</v>
      </c>
      <c r="AR117" s="16" t="s">
        <v>5025</v>
      </c>
    </row>
    <row r="118" spans="1:44" x14ac:dyDescent="0.2">
      <c r="A118" s="15" t="s">
        <v>4306</v>
      </c>
      <c r="B118" s="4" t="str">
        <f>VLOOKUP(A118, PaperMeta!A$1:O$750, 6,FALSE)</f>
        <v>How trust and distrust shape perception and memory.</v>
      </c>
      <c r="C118" s="15">
        <f>VLOOKUP(A118, PaperMeta!A$1:O$750, 2,FALSE)</f>
        <v>1</v>
      </c>
      <c r="D118" s="16">
        <v>7</v>
      </c>
      <c r="E118" s="20" t="s">
        <v>5239</v>
      </c>
      <c r="F118" s="16">
        <f>VLOOKUP($A118, ResearchPaper!$A$1:$L$750,11,FALSE)</f>
        <v>1</v>
      </c>
      <c r="G118" s="16">
        <f>VLOOKUP($A118, ResearchPaper!$A$1:$L$750,11,FALSE)</f>
        <v>1</v>
      </c>
      <c r="H118" s="16" t="s">
        <v>5210</v>
      </c>
      <c r="I118" s="16">
        <v>2</v>
      </c>
      <c r="J118" s="16">
        <v>2</v>
      </c>
      <c r="K118" s="16">
        <v>1</v>
      </c>
      <c r="L118" s="16">
        <f t="shared" si="22"/>
        <v>1</v>
      </c>
      <c r="M118" s="16" t="s">
        <v>5023</v>
      </c>
      <c r="N118" s="16">
        <f t="shared" si="15"/>
        <v>1</v>
      </c>
      <c r="O118" s="16"/>
      <c r="P118" s="16"/>
      <c r="Q118" s="16"/>
      <c r="R118" s="16" cm="1">
        <f t="array" aca="1" ref="R118" ca="1">IF(P118&gt;0,INDIRECT(ADDRESS(MOD(ROW(O118)-1,1500)+1,P118,1,1,"rand_B")),IF(ISBLANK(P118),-1,0))</f>
        <v>-1</v>
      </c>
      <c r="S118" s="16" cm="1">
        <f t="array" aca="1" ref="S118" ca="1">IF(AND(P118=0,O118&gt;0,Q118&gt;0),INDIRECT(ADDRESS(MOD(ROW(O118)-1,1500)+1,Q118,1,1,"rand_B")),IF(ISBLANK(Q118),-1,0))</f>
        <v>-1</v>
      </c>
      <c r="T118" s="16">
        <f t="shared" si="12"/>
        <v>-1</v>
      </c>
      <c r="U118" s="16"/>
      <c r="V118" s="16"/>
      <c r="W118" s="16"/>
      <c r="X118" s="16">
        <f t="shared" si="21"/>
        <v>-1</v>
      </c>
      <c r="Y118" s="16">
        <f t="shared" si="16"/>
        <v>1</v>
      </c>
      <c r="Z118" s="16">
        <v>0</v>
      </c>
      <c r="AA118" s="16">
        <v>1</v>
      </c>
      <c r="AB118" s="16" cm="1">
        <f t="array" aca="1" ref="AB118" ca="1">IF(Z118&gt;0,INDIRECT(ADDRESS(MOD(ROW(Y118)-1,1500)+1,Z118,1,1,"rand_C")),IF(ISBLANK(Z118),-1,0))</f>
        <v>0</v>
      </c>
      <c r="AC118" s="16" t="e" cm="1">
        <f t="array" aca="1" ref="AC118" ca="1">IF(AND(Z118=0,Y118&gt;0, AA118&gt;0),INDIRECT(ADDRESS(MOD(ROW(Y118)-1,1500)+1,AA118,1,1,"rand_C")),IF(ISBLANK(AA118),-1,0))</f>
        <v>#VALUE!</v>
      </c>
      <c r="AD118" s="16">
        <f t="shared" si="13"/>
        <v>0</v>
      </c>
      <c r="AE118" s="16">
        <v>1</v>
      </c>
      <c r="AF118" s="16">
        <v>0</v>
      </c>
      <c r="AG118" s="16" t="s">
        <v>5024</v>
      </c>
      <c r="AH118" s="16">
        <f t="shared" si="17"/>
        <v>-1</v>
      </c>
      <c r="AI118" s="16">
        <v>-1</v>
      </c>
      <c r="AJ118" s="16">
        <v>-1</v>
      </c>
      <c r="AK118" s="16">
        <f t="shared" si="18"/>
        <v>-1</v>
      </c>
      <c r="AL118" s="16">
        <v>-1</v>
      </c>
      <c r="AM118" s="16">
        <f t="shared" si="19"/>
        <v>-1</v>
      </c>
      <c r="AN118" s="16">
        <f t="shared" si="20"/>
        <v>0</v>
      </c>
      <c r="AO118" s="16">
        <v>-1</v>
      </c>
      <c r="AP118" s="16">
        <v>1</v>
      </c>
      <c r="AQ118" s="16">
        <v>0</v>
      </c>
      <c r="AR118" s="16" t="s">
        <v>5025</v>
      </c>
    </row>
    <row r="119" spans="1:44" x14ac:dyDescent="0.2">
      <c r="A119" s="15" t="s">
        <v>4311</v>
      </c>
      <c r="B119" s="4" t="str">
        <f>VLOOKUP(A119, PaperMeta!A$1:O$750, 6,FALSE)</f>
        <v>The new identity theft: Perceptions of cultural appropriation in intergroup contexts.</v>
      </c>
      <c r="C119" s="15">
        <f>VLOOKUP(A119, PaperMeta!A$1:O$750, 2,FALSE)</f>
        <v>1</v>
      </c>
      <c r="D119" s="16">
        <v>1</v>
      </c>
      <c r="E119" s="20" t="s">
        <v>5113</v>
      </c>
      <c r="F119" s="16">
        <f>VLOOKUP($A119, ResearchPaper!$A$1:$L$750,11,FALSE)</f>
        <v>1</v>
      </c>
      <c r="G119" s="16">
        <f>VLOOKUP($A119, ResearchPaper!$A$1:$L$750,11,FALSE)</f>
        <v>1</v>
      </c>
      <c r="H119" s="16" t="s">
        <v>5240</v>
      </c>
      <c r="I119" s="16">
        <v>3</v>
      </c>
      <c r="J119" s="16">
        <v>6</v>
      </c>
      <c r="K119" s="16">
        <v>0</v>
      </c>
      <c r="L119" s="16">
        <f t="shared" si="22"/>
        <v>1</v>
      </c>
      <c r="M119" s="16" t="s">
        <v>5023</v>
      </c>
      <c r="N119" s="16">
        <f t="shared" si="15"/>
        <v>0</v>
      </c>
      <c r="O119" s="16">
        <v>1</v>
      </c>
      <c r="P119" s="16">
        <v>1</v>
      </c>
      <c r="Q119" s="16">
        <v>0</v>
      </c>
      <c r="R119" s="16" t="e" cm="1">
        <f t="array" aca="1" ref="R119" ca="1">IF(P119&gt;0,INDIRECT(ADDRESS(MOD(ROW(O119)-1,1500)+1,P119,1,1,"rand_B")),IF(ISBLANK(P119),-1,0))</f>
        <v>#VALUE!</v>
      </c>
      <c r="S119" s="16" cm="1">
        <f t="array" aca="1" ref="S119" ca="1">IF(AND(P119=0,O119&gt;0,Q119&gt;0),INDIRECT(ADDRESS(MOD(ROW(O119)-1,1500)+1,Q119,1,1,"rand_B")),IF(ISBLANK(Q119),-1,0))</f>
        <v>0</v>
      </c>
      <c r="T119" s="16">
        <f t="shared" si="12"/>
        <v>1</v>
      </c>
      <c r="U119" s="16">
        <v>1</v>
      </c>
      <c r="V119" s="16">
        <v>0</v>
      </c>
      <c r="W119" s="16" t="s">
        <v>5024</v>
      </c>
      <c r="X119" s="16">
        <f t="shared" si="21"/>
        <v>0</v>
      </c>
      <c r="Y119" s="16">
        <f t="shared" si="16"/>
        <v>3</v>
      </c>
      <c r="Z119" s="16">
        <v>1</v>
      </c>
      <c r="AA119" s="16"/>
      <c r="AB119" s="16" t="e" cm="1">
        <f t="array" aca="1" ref="AB119" ca="1">IF(Z119&gt;0,INDIRECT(ADDRESS(MOD(ROW(Y119)-1,1500)+1,Z119,1,1,"rand_C")),IF(ISBLANK(Z119),-1,0))</f>
        <v>#VALUE!</v>
      </c>
      <c r="AC119" s="16" cm="1">
        <f t="array" aca="1" ref="AC119" ca="1">IF(AND(Z119=0,Y119&gt;0, AA119&gt;0),INDIRECT(ADDRESS(MOD(ROW(Y119)-1,1500)+1,AA119,1,1,"rand_C")),IF(ISBLANK(AA119),-1,0))</f>
        <v>-1</v>
      </c>
      <c r="AD119" s="16">
        <f t="shared" si="13"/>
        <v>1</v>
      </c>
      <c r="AE119" s="16" t="s">
        <v>5259</v>
      </c>
      <c r="AF119" s="16">
        <v>1</v>
      </c>
      <c r="AG119" s="16" t="s">
        <v>5023</v>
      </c>
      <c r="AH119" s="16">
        <f t="shared" si="17"/>
        <v>1</v>
      </c>
      <c r="AI119" s="16">
        <v>1</v>
      </c>
      <c r="AJ119" s="16">
        <v>1</v>
      </c>
      <c r="AK119" s="16">
        <f t="shared" si="18"/>
        <v>1</v>
      </c>
      <c r="AL119" s="16">
        <v>-1</v>
      </c>
      <c r="AM119" s="16">
        <f t="shared" si="19"/>
        <v>-1</v>
      </c>
      <c r="AN119" s="16">
        <f t="shared" si="20"/>
        <v>1</v>
      </c>
      <c r="AO119" s="16">
        <v>0</v>
      </c>
      <c r="AP119" s="16">
        <v>0</v>
      </c>
      <c r="AQ119" s="16">
        <v>0</v>
      </c>
      <c r="AR119" s="16" t="s">
        <v>5025</v>
      </c>
    </row>
    <row r="120" spans="1:44" x14ac:dyDescent="0.2">
      <c r="A120" s="15" t="s">
        <v>4311</v>
      </c>
      <c r="B120" s="4" t="str">
        <f>VLOOKUP(A120, PaperMeta!A$1:O$750, 6,FALSE)</f>
        <v>The new identity theft: Perceptions of cultural appropriation in intergroup contexts.</v>
      </c>
      <c r="C120" s="15">
        <f>VLOOKUP(A120, PaperMeta!A$1:O$750, 2,FALSE)</f>
        <v>1</v>
      </c>
      <c r="D120" s="16">
        <v>1</v>
      </c>
      <c r="E120" s="20" t="s">
        <v>5115</v>
      </c>
      <c r="F120" s="16">
        <f>VLOOKUP($A120, ResearchPaper!$A$1:$L$750,11,FALSE)</f>
        <v>1</v>
      </c>
      <c r="G120" s="16">
        <f>VLOOKUP($A120, ResearchPaper!$A$1:$L$750,11,FALSE)</f>
        <v>1</v>
      </c>
      <c r="H120" s="16" t="s">
        <v>5240</v>
      </c>
      <c r="I120" s="16">
        <v>3</v>
      </c>
      <c r="J120" s="16">
        <v>6</v>
      </c>
      <c r="K120" s="16">
        <v>0</v>
      </c>
      <c r="L120" s="16">
        <f t="shared" si="22"/>
        <v>1</v>
      </c>
      <c r="M120" s="16" t="s">
        <v>5023</v>
      </c>
      <c r="N120" s="16">
        <f t="shared" si="15"/>
        <v>0</v>
      </c>
      <c r="O120" s="16">
        <v>1</v>
      </c>
      <c r="P120" s="16">
        <v>1</v>
      </c>
      <c r="Q120" s="16">
        <v>0</v>
      </c>
      <c r="R120" s="16" t="e" cm="1">
        <f t="array" aca="1" ref="R120" ca="1">IF(P120&gt;0,INDIRECT(ADDRESS(MOD(ROW(O120)-1,1500)+1,P120,1,1,"rand_B")),IF(ISBLANK(P120),-1,0))</f>
        <v>#VALUE!</v>
      </c>
      <c r="S120" s="16" cm="1">
        <f t="array" aca="1" ref="S120" ca="1">IF(AND(P120=0,O120&gt;0,Q120&gt;0),INDIRECT(ADDRESS(MOD(ROW(O120)-1,1500)+1,Q120,1,1,"rand_B")),IF(ISBLANK(Q120),-1,0))</f>
        <v>0</v>
      </c>
      <c r="T120" s="16">
        <f t="shared" si="12"/>
        <v>1</v>
      </c>
      <c r="U120" s="16">
        <v>1</v>
      </c>
      <c r="V120" s="16">
        <v>0</v>
      </c>
      <c r="W120" s="16" t="s">
        <v>5024</v>
      </c>
      <c r="X120" s="16">
        <f t="shared" si="21"/>
        <v>0</v>
      </c>
      <c r="Y120" s="16">
        <f t="shared" si="16"/>
        <v>3</v>
      </c>
      <c r="Z120" s="16">
        <v>1</v>
      </c>
      <c r="AA120" s="16"/>
      <c r="AB120" s="16" t="e" cm="1">
        <f t="array" aca="1" ref="AB120" ca="1">IF(Z120&gt;0,INDIRECT(ADDRESS(MOD(ROW(Y120)-1,1500)+1,Z120,1,1,"rand_C")),IF(ISBLANK(Z120),-1,0))</f>
        <v>#VALUE!</v>
      </c>
      <c r="AC120" s="16" cm="1">
        <f t="array" aca="1" ref="AC120" ca="1">IF(AND(Z120=0,Y120&gt;0, AA120&gt;0),INDIRECT(ADDRESS(MOD(ROW(Y120)-1,1500)+1,AA120,1,1,"rand_C")),IF(ISBLANK(AA120),-1,0))</f>
        <v>-1</v>
      </c>
      <c r="AD120" s="16">
        <f t="shared" si="13"/>
        <v>1</v>
      </c>
      <c r="AE120" s="16" t="s">
        <v>5259</v>
      </c>
      <c r="AF120" s="16">
        <v>1</v>
      </c>
      <c r="AG120" s="16" t="s">
        <v>5023</v>
      </c>
      <c r="AH120" s="16">
        <f t="shared" si="17"/>
        <v>1</v>
      </c>
      <c r="AI120" s="16">
        <v>0</v>
      </c>
      <c r="AJ120" s="16">
        <v>1</v>
      </c>
      <c r="AK120" s="16">
        <f t="shared" si="18"/>
        <v>-1</v>
      </c>
      <c r="AL120" s="16">
        <v>0</v>
      </c>
      <c r="AM120" s="16">
        <f t="shared" si="19"/>
        <v>0</v>
      </c>
      <c r="AN120" s="16">
        <f t="shared" si="20"/>
        <v>1</v>
      </c>
      <c r="AO120" s="16">
        <v>0</v>
      </c>
      <c r="AP120" s="16">
        <v>0</v>
      </c>
      <c r="AQ120" s="16">
        <v>0</v>
      </c>
      <c r="AR120" s="16" t="s">
        <v>5025</v>
      </c>
    </row>
    <row r="121" spans="1:44" x14ac:dyDescent="0.2">
      <c r="A121" s="15" t="s">
        <v>4311</v>
      </c>
      <c r="B121" s="4" t="str">
        <f>VLOOKUP(A121, PaperMeta!A$1:O$750, 6,FALSE)</f>
        <v>The new identity theft: Perceptions of cultural appropriation in intergroup contexts.</v>
      </c>
      <c r="C121" s="15">
        <f>VLOOKUP(A121, PaperMeta!A$1:O$750, 2,FALSE)</f>
        <v>1</v>
      </c>
      <c r="D121" s="16">
        <v>1</v>
      </c>
      <c r="E121" s="20" t="s">
        <v>5111</v>
      </c>
      <c r="F121" s="16">
        <f>VLOOKUP($A121, ResearchPaper!$A$1:$L$750,11,FALSE)</f>
        <v>1</v>
      </c>
      <c r="G121" s="16">
        <f>VLOOKUP($A121, ResearchPaper!$A$1:$L$750,11,FALSE)</f>
        <v>1</v>
      </c>
      <c r="H121" s="16" t="s">
        <v>5240</v>
      </c>
      <c r="I121" s="16">
        <v>3</v>
      </c>
      <c r="J121" s="16">
        <v>6</v>
      </c>
      <c r="K121" s="16">
        <v>0</v>
      </c>
      <c r="L121" s="16">
        <f t="shared" si="22"/>
        <v>1</v>
      </c>
      <c r="M121" s="16" t="s">
        <v>5023</v>
      </c>
      <c r="N121" s="16">
        <f t="shared" si="15"/>
        <v>0</v>
      </c>
      <c r="O121" s="16">
        <v>1</v>
      </c>
      <c r="P121" s="16">
        <v>1</v>
      </c>
      <c r="Q121" s="16">
        <v>0</v>
      </c>
      <c r="R121" s="16" t="e" cm="1">
        <f t="array" aca="1" ref="R121" ca="1">IF(P121&gt;0,INDIRECT(ADDRESS(MOD(ROW(O121)-1,1500)+1,P121,1,1,"rand_B")),IF(ISBLANK(P121),-1,0))</f>
        <v>#VALUE!</v>
      </c>
      <c r="S121" s="16" cm="1">
        <f t="array" aca="1" ref="S121" ca="1">IF(AND(P121=0,O121&gt;0,Q121&gt;0),INDIRECT(ADDRESS(MOD(ROW(O121)-1,1500)+1,Q121,1,1,"rand_B")),IF(ISBLANK(Q121),-1,0))</f>
        <v>0</v>
      </c>
      <c r="T121" s="16">
        <f t="shared" si="12"/>
        <v>1</v>
      </c>
      <c r="U121" s="16">
        <v>1</v>
      </c>
      <c r="V121" s="16">
        <v>0</v>
      </c>
      <c r="W121" s="16" t="s">
        <v>5024</v>
      </c>
      <c r="X121" s="16">
        <f t="shared" si="21"/>
        <v>0</v>
      </c>
      <c r="Y121" s="16">
        <f t="shared" si="16"/>
        <v>3</v>
      </c>
      <c r="Z121" s="16"/>
      <c r="AA121" s="16">
        <v>1</v>
      </c>
      <c r="AB121" s="16" cm="1">
        <f t="array" aca="1" ref="AB121" ca="1">IF(Z121&gt;0,INDIRECT(ADDRESS(MOD(ROW(Y121)-1,1500)+1,Z121,1,1,"rand_C")),IF(ISBLANK(Z121),-1,0))</f>
        <v>-1</v>
      </c>
      <c r="AC121" s="16" t="e" cm="1">
        <f t="array" aca="1" ref="AC121" ca="1">IF(AND(Z121=0,Y121&gt;0, AA121&gt;0),INDIRECT(ADDRESS(MOD(ROW(Y121)-1,1500)+1,AA121,1,1,"rand_C")),IF(ISBLANK(AA121),-1,0))</f>
        <v>#VALUE!</v>
      </c>
      <c r="AD121" s="16">
        <f t="shared" si="13"/>
        <v>0</v>
      </c>
      <c r="AE121" s="16" t="s">
        <v>5259</v>
      </c>
      <c r="AF121" s="16">
        <v>0</v>
      </c>
      <c r="AG121" s="16" t="s">
        <v>5024</v>
      </c>
      <c r="AH121" s="16">
        <f t="shared" si="17"/>
        <v>-1</v>
      </c>
      <c r="AI121" s="16">
        <v>0</v>
      </c>
      <c r="AJ121" s="16">
        <v>1</v>
      </c>
      <c r="AK121" s="16">
        <f t="shared" si="18"/>
        <v>-1</v>
      </c>
      <c r="AL121" s="16">
        <v>0</v>
      </c>
      <c r="AM121" s="16">
        <f t="shared" si="19"/>
        <v>0</v>
      </c>
      <c r="AN121" s="16">
        <f t="shared" si="20"/>
        <v>1</v>
      </c>
      <c r="AO121" s="16">
        <v>0</v>
      </c>
      <c r="AP121" s="16">
        <v>0</v>
      </c>
      <c r="AQ121" s="16">
        <v>0</v>
      </c>
      <c r="AR121" s="16" t="s">
        <v>5025</v>
      </c>
    </row>
    <row r="122" spans="1:44" x14ac:dyDescent="0.2">
      <c r="A122" s="15" t="s">
        <v>4311</v>
      </c>
      <c r="B122" s="4" t="str">
        <f>VLOOKUP(A122, PaperMeta!A$1:O$750, 6,FALSE)</f>
        <v>The new identity theft: Perceptions of cultural appropriation in intergroup contexts.</v>
      </c>
      <c r="C122" s="15">
        <f>VLOOKUP(A122, PaperMeta!A$1:O$750, 2,FALSE)</f>
        <v>1</v>
      </c>
      <c r="D122" s="16">
        <v>1</v>
      </c>
      <c r="E122" s="20" t="s">
        <v>5112</v>
      </c>
      <c r="F122" s="16">
        <f>VLOOKUP($A122, ResearchPaper!$A$1:$L$750,11,FALSE)</f>
        <v>1</v>
      </c>
      <c r="G122" s="16">
        <f>VLOOKUP($A122, ResearchPaper!$A$1:$L$750,11,FALSE)</f>
        <v>1</v>
      </c>
      <c r="H122" s="16" t="s">
        <v>5210</v>
      </c>
      <c r="I122" s="16">
        <v>2</v>
      </c>
      <c r="J122" s="16">
        <v>2</v>
      </c>
      <c r="K122" s="16">
        <v>1</v>
      </c>
      <c r="L122" s="16">
        <f t="shared" si="22"/>
        <v>1</v>
      </c>
      <c r="M122" s="16" t="s">
        <v>5023</v>
      </c>
      <c r="N122" s="16">
        <f t="shared" si="15"/>
        <v>1</v>
      </c>
      <c r="O122" s="16"/>
      <c r="P122" s="16"/>
      <c r="Q122" s="16"/>
      <c r="R122" s="16" cm="1">
        <f t="array" aca="1" ref="R122" ca="1">IF(P122&gt;0,INDIRECT(ADDRESS(MOD(ROW(O122)-1,1500)+1,P122,1,1,"rand_B")),IF(ISBLANK(P122),-1,0))</f>
        <v>-1</v>
      </c>
      <c r="S122" s="16" cm="1">
        <f t="array" aca="1" ref="S122" ca="1">IF(AND(P122=0,O122&gt;0,Q122&gt;0),INDIRECT(ADDRESS(MOD(ROW(O122)-1,1500)+1,Q122,1,1,"rand_B")),IF(ISBLANK(Q122),-1,0))</f>
        <v>-1</v>
      </c>
      <c r="T122" s="16">
        <f t="shared" si="12"/>
        <v>-1</v>
      </c>
      <c r="U122" s="16" t="s">
        <v>5260</v>
      </c>
      <c r="V122" s="16">
        <v>0</v>
      </c>
      <c r="W122" s="16" t="s">
        <v>5024</v>
      </c>
      <c r="X122" s="16">
        <f t="shared" si="21"/>
        <v>-1</v>
      </c>
      <c r="Y122" s="16">
        <f t="shared" si="16"/>
        <v>1</v>
      </c>
      <c r="Z122" s="16">
        <v>0</v>
      </c>
      <c r="AA122" s="16">
        <v>1</v>
      </c>
      <c r="AB122" s="16" cm="1">
        <f t="array" aca="1" ref="AB122" ca="1">IF(Z122&gt;0,INDIRECT(ADDRESS(MOD(ROW(Y122)-1,1500)+1,Z122,1,1,"rand_C")),IF(ISBLANK(Z122),-1,0))</f>
        <v>0</v>
      </c>
      <c r="AC122" s="16" t="e" cm="1">
        <f t="array" aca="1" ref="AC122" ca="1">IF(AND(Z122=0,Y122&gt;0, AA122&gt;0),INDIRECT(ADDRESS(MOD(ROW(Y122)-1,1500)+1,AA122,1,1,"rand_C")),IF(ISBLANK(AA122),-1,0))</f>
        <v>#VALUE!</v>
      </c>
      <c r="AD122" s="16">
        <f t="shared" si="13"/>
        <v>0</v>
      </c>
      <c r="AE122" s="16">
        <v>1</v>
      </c>
      <c r="AF122" s="16">
        <v>0</v>
      </c>
      <c r="AG122" s="16" t="s">
        <v>5024</v>
      </c>
      <c r="AH122" s="16">
        <f t="shared" si="17"/>
        <v>-1</v>
      </c>
      <c r="AI122" s="16">
        <v>-1</v>
      </c>
      <c r="AJ122" s="16">
        <v>-1</v>
      </c>
      <c r="AK122" s="16">
        <f t="shared" si="18"/>
        <v>-1</v>
      </c>
      <c r="AL122" s="16">
        <v>-1</v>
      </c>
      <c r="AM122" s="16">
        <f t="shared" si="19"/>
        <v>-1</v>
      </c>
      <c r="AN122" s="16">
        <f t="shared" si="20"/>
        <v>0</v>
      </c>
      <c r="AO122" s="16">
        <v>-1</v>
      </c>
      <c r="AP122" s="16">
        <v>0</v>
      </c>
      <c r="AQ122" s="16">
        <v>0</v>
      </c>
      <c r="AR122" s="16" t="s">
        <v>5025</v>
      </c>
    </row>
    <row r="123" spans="1:44" x14ac:dyDescent="0.2">
      <c r="A123" s="15" t="s">
        <v>4311</v>
      </c>
      <c r="B123" s="4" t="str">
        <f>VLOOKUP(A123, PaperMeta!A$1:O$750, 6,FALSE)</f>
        <v>The new identity theft: Perceptions of cultural appropriation in intergroup contexts.</v>
      </c>
      <c r="C123" s="15">
        <f>VLOOKUP(A123, PaperMeta!A$1:O$750, 2,FALSE)</f>
        <v>1</v>
      </c>
      <c r="D123" s="16">
        <v>2</v>
      </c>
      <c r="E123" s="20" t="s">
        <v>5113</v>
      </c>
      <c r="F123" s="16">
        <f>VLOOKUP($A123, ResearchPaper!$A$1:$L$750,11,FALSE)</f>
        <v>1</v>
      </c>
      <c r="G123" s="16">
        <f>VLOOKUP($A123, ResearchPaper!$A$1:$L$750,11,FALSE)</f>
        <v>1</v>
      </c>
      <c r="H123" s="16" t="s">
        <v>5241</v>
      </c>
      <c r="I123" s="16">
        <v>3</v>
      </c>
      <c r="J123" s="16">
        <v>4</v>
      </c>
      <c r="K123" s="16">
        <v>0</v>
      </c>
      <c r="L123" s="16">
        <f t="shared" si="22"/>
        <v>1</v>
      </c>
      <c r="M123" s="16" t="s">
        <v>5023</v>
      </c>
      <c r="N123" s="16">
        <f t="shared" si="15"/>
        <v>0</v>
      </c>
      <c r="O123" s="16">
        <v>1</v>
      </c>
      <c r="P123" s="16">
        <v>1</v>
      </c>
      <c r="Q123" s="16">
        <v>0</v>
      </c>
      <c r="R123" s="16" t="e" cm="1">
        <f t="array" aca="1" ref="R123" ca="1">IF(P123&gt;0,INDIRECT(ADDRESS(MOD(ROW(O123)-1,1500)+1,P123,1,1,"rand_B")),IF(ISBLANK(P123),-1,0))</f>
        <v>#VALUE!</v>
      </c>
      <c r="S123" s="16" cm="1">
        <f t="array" aca="1" ref="S123" ca="1">IF(AND(P123=0,O123&gt;0,Q123&gt;0),INDIRECT(ADDRESS(MOD(ROW(O123)-1,1500)+1,Q123,1,1,"rand_B")),IF(ISBLANK(Q123),-1,0))</f>
        <v>0</v>
      </c>
      <c r="T123" s="16">
        <f t="shared" si="12"/>
        <v>1</v>
      </c>
      <c r="U123" s="16">
        <v>1</v>
      </c>
      <c r="V123" s="16">
        <v>0</v>
      </c>
      <c r="W123" s="16" t="s">
        <v>5024</v>
      </c>
      <c r="X123" s="16">
        <f t="shared" si="21"/>
        <v>0</v>
      </c>
      <c r="Y123" s="16">
        <f t="shared" si="16"/>
        <v>3</v>
      </c>
      <c r="Z123" s="16">
        <v>1</v>
      </c>
      <c r="AA123" s="16"/>
      <c r="AB123" s="16" t="e" cm="1">
        <f t="array" aca="1" ref="AB123" ca="1">IF(Z123&gt;0,INDIRECT(ADDRESS(MOD(ROW(Y123)-1,1500)+1,Z123,1,1,"rand_C")),IF(ISBLANK(Z123),-1,0))</f>
        <v>#VALUE!</v>
      </c>
      <c r="AC123" s="16" cm="1">
        <f t="array" aca="1" ref="AC123" ca="1">IF(AND(Z123=0,Y123&gt;0, AA123&gt;0),INDIRECT(ADDRESS(MOD(ROW(Y123)-1,1500)+1,AA123,1,1,"rand_C")),IF(ISBLANK(AA123),-1,0))</f>
        <v>-1</v>
      </c>
      <c r="AD123" s="16">
        <f t="shared" si="13"/>
        <v>1</v>
      </c>
      <c r="AE123" s="16" t="s">
        <v>5259</v>
      </c>
      <c r="AF123" s="16">
        <v>1</v>
      </c>
      <c r="AG123" s="16" t="s">
        <v>5023</v>
      </c>
      <c r="AH123" s="16">
        <f t="shared" si="17"/>
        <v>1</v>
      </c>
      <c r="AI123" s="16">
        <v>1</v>
      </c>
      <c r="AJ123" s="16">
        <v>1</v>
      </c>
      <c r="AK123" s="16">
        <f t="shared" si="18"/>
        <v>1</v>
      </c>
      <c r="AL123" s="16">
        <v>-1</v>
      </c>
      <c r="AM123" s="16">
        <f t="shared" si="19"/>
        <v>-1</v>
      </c>
      <c r="AN123" s="16">
        <f t="shared" si="20"/>
        <v>1</v>
      </c>
      <c r="AO123" s="16">
        <v>0</v>
      </c>
      <c r="AP123" s="16">
        <v>0</v>
      </c>
      <c r="AQ123" s="16">
        <v>0</v>
      </c>
      <c r="AR123" s="16" t="s">
        <v>5025</v>
      </c>
    </row>
    <row r="124" spans="1:44" x14ac:dyDescent="0.2">
      <c r="A124" s="15" t="s">
        <v>4311</v>
      </c>
      <c r="B124" s="4" t="str">
        <f>VLOOKUP(A124, PaperMeta!A$1:O$750, 6,FALSE)</f>
        <v>The new identity theft: Perceptions of cultural appropriation in intergroup contexts.</v>
      </c>
      <c r="C124" s="15">
        <f>VLOOKUP(A124, PaperMeta!A$1:O$750, 2,FALSE)</f>
        <v>1</v>
      </c>
      <c r="D124" s="16">
        <v>2</v>
      </c>
      <c r="E124" s="20" t="s">
        <v>5115</v>
      </c>
      <c r="F124" s="16">
        <f>VLOOKUP($A124, ResearchPaper!$A$1:$L$750,11,FALSE)</f>
        <v>1</v>
      </c>
      <c r="G124" s="16">
        <f>VLOOKUP($A124, ResearchPaper!$A$1:$L$750,11,FALSE)</f>
        <v>1</v>
      </c>
      <c r="H124" s="16" t="s">
        <v>5210</v>
      </c>
      <c r="I124" s="16">
        <v>2</v>
      </c>
      <c r="J124" s="16">
        <v>2</v>
      </c>
      <c r="K124" s="16">
        <v>1</v>
      </c>
      <c r="L124" s="16">
        <f t="shared" si="22"/>
        <v>1</v>
      </c>
      <c r="M124" s="16" t="s">
        <v>5023</v>
      </c>
      <c r="N124" s="16">
        <f t="shared" si="15"/>
        <v>1</v>
      </c>
      <c r="O124" s="16"/>
      <c r="P124" s="16"/>
      <c r="Q124" s="16"/>
      <c r="R124" s="16" cm="1">
        <f t="array" aca="1" ref="R124" ca="1">IF(P124&gt;0,INDIRECT(ADDRESS(MOD(ROW(O124)-1,1500)+1,P124,1,1,"rand_B")),IF(ISBLANK(P124),-1,0))</f>
        <v>-1</v>
      </c>
      <c r="S124" s="16" cm="1">
        <f t="array" aca="1" ref="S124" ca="1">IF(AND(P124=0,O124&gt;0,Q124&gt;0),INDIRECT(ADDRESS(MOD(ROW(O124)-1,1500)+1,Q124,1,1,"rand_B")),IF(ISBLANK(Q124),-1,0))</f>
        <v>-1</v>
      </c>
      <c r="T124" s="16">
        <f t="shared" si="12"/>
        <v>-1</v>
      </c>
      <c r="U124" s="16"/>
      <c r="V124" s="16"/>
      <c r="W124" s="16"/>
      <c r="X124" s="16">
        <f t="shared" si="21"/>
        <v>-1</v>
      </c>
      <c r="Y124" s="16">
        <f t="shared" si="16"/>
        <v>1</v>
      </c>
      <c r="Z124" s="16">
        <v>1</v>
      </c>
      <c r="AA124" s="16">
        <v>0</v>
      </c>
      <c r="AB124" s="16" t="e" cm="1">
        <f t="array" aca="1" ref="AB124" ca="1">IF(Z124&gt;0,INDIRECT(ADDRESS(MOD(ROW(Y124)-1,1500)+1,Z124,1,1,"rand_C")),IF(ISBLANK(Z124),-1,0))</f>
        <v>#VALUE!</v>
      </c>
      <c r="AC124" s="16" cm="1">
        <f t="array" aca="1" ref="AC124" ca="1">IF(AND(Z124=0,Y124&gt;0, AA124&gt;0),INDIRECT(ADDRESS(MOD(ROW(Y124)-1,1500)+1,AA124,1,1,"rand_C")),IF(ISBLANK(AA124),-1,0))</f>
        <v>0</v>
      </c>
      <c r="AD124" s="16">
        <f t="shared" si="13"/>
        <v>1</v>
      </c>
      <c r="AE124" s="16">
        <v>1</v>
      </c>
      <c r="AF124" s="16">
        <v>1</v>
      </c>
      <c r="AG124" s="16" t="s">
        <v>5023</v>
      </c>
      <c r="AH124" s="16">
        <f t="shared" si="17"/>
        <v>1</v>
      </c>
      <c r="AI124" s="16">
        <v>-1</v>
      </c>
      <c r="AJ124" s="16">
        <v>-1</v>
      </c>
      <c r="AK124" s="16">
        <f t="shared" si="18"/>
        <v>-1</v>
      </c>
      <c r="AL124" s="16">
        <v>-1</v>
      </c>
      <c r="AM124" s="16">
        <f t="shared" si="19"/>
        <v>-1</v>
      </c>
      <c r="AN124" s="16">
        <f t="shared" si="20"/>
        <v>0</v>
      </c>
      <c r="AO124" s="16">
        <v>-1</v>
      </c>
      <c r="AP124" s="16">
        <v>0</v>
      </c>
      <c r="AQ124" s="16">
        <v>0</v>
      </c>
      <c r="AR124" s="16" t="s">
        <v>5025</v>
      </c>
    </row>
    <row r="125" spans="1:44" x14ac:dyDescent="0.2">
      <c r="A125" s="15" t="s">
        <v>4311</v>
      </c>
      <c r="B125" s="4" t="str">
        <f>VLOOKUP(A125, PaperMeta!A$1:O$750, 6,FALSE)</f>
        <v>The new identity theft: Perceptions of cultural appropriation in intergroup contexts.</v>
      </c>
      <c r="C125" s="15">
        <f>VLOOKUP(A125, PaperMeta!A$1:O$750, 2,FALSE)</f>
        <v>1</v>
      </c>
      <c r="D125" s="16">
        <v>2</v>
      </c>
      <c r="E125" s="20" t="s">
        <v>5111</v>
      </c>
      <c r="F125" s="16">
        <f>VLOOKUP($A125, ResearchPaper!$A$1:$L$750,11,FALSE)</f>
        <v>1</v>
      </c>
      <c r="G125" s="16">
        <f>VLOOKUP($A125, ResearchPaper!$A$1:$L$750,11,FALSE)</f>
        <v>1</v>
      </c>
      <c r="H125" s="16" t="s">
        <v>5210</v>
      </c>
      <c r="I125" s="16">
        <v>2</v>
      </c>
      <c r="J125" s="16">
        <v>2</v>
      </c>
      <c r="K125" s="16">
        <v>1</v>
      </c>
      <c r="L125" s="16">
        <f t="shared" si="22"/>
        <v>1</v>
      </c>
      <c r="M125" s="16" t="s">
        <v>5023</v>
      </c>
      <c r="N125" s="16">
        <f t="shared" si="15"/>
        <v>1</v>
      </c>
      <c r="O125" s="16"/>
      <c r="P125" s="16"/>
      <c r="Q125" s="16"/>
      <c r="R125" s="16" cm="1">
        <f t="array" aca="1" ref="R125" ca="1">IF(P125&gt;0,INDIRECT(ADDRESS(MOD(ROW(O125)-1,1500)+1,P125,1,1,"rand_B")),IF(ISBLANK(P125),-1,0))</f>
        <v>-1</v>
      </c>
      <c r="S125" s="16" cm="1">
        <f t="array" aca="1" ref="S125" ca="1">IF(AND(P125=0,O125&gt;0,Q125&gt;0),INDIRECT(ADDRESS(MOD(ROW(O125)-1,1500)+1,Q125,1,1,"rand_B")),IF(ISBLANK(Q125),-1,0))</f>
        <v>-1</v>
      </c>
      <c r="T125" s="16">
        <f t="shared" si="12"/>
        <v>-1</v>
      </c>
      <c r="U125" s="16"/>
      <c r="V125" s="16"/>
      <c r="W125" s="16"/>
      <c r="X125" s="16">
        <f t="shared" si="21"/>
        <v>-1</v>
      </c>
      <c r="Y125" s="16">
        <f t="shared" si="16"/>
        <v>1</v>
      </c>
      <c r="Z125" s="16">
        <v>1</v>
      </c>
      <c r="AA125" s="16">
        <v>0</v>
      </c>
      <c r="AB125" s="16" t="e" cm="1">
        <f t="array" aca="1" ref="AB125" ca="1">IF(Z125&gt;0,INDIRECT(ADDRESS(MOD(ROW(Y125)-1,1500)+1,Z125,1,1,"rand_C")),IF(ISBLANK(Z125),-1,0))</f>
        <v>#VALUE!</v>
      </c>
      <c r="AC125" s="16" cm="1">
        <f t="array" aca="1" ref="AC125" ca="1">IF(AND(Z125=0,Y125&gt;0, AA125&gt;0),INDIRECT(ADDRESS(MOD(ROW(Y125)-1,1500)+1,AA125,1,1,"rand_C")),IF(ISBLANK(AA125),-1,0))</f>
        <v>0</v>
      </c>
      <c r="AD125" s="16">
        <f t="shared" si="13"/>
        <v>1</v>
      </c>
      <c r="AE125" s="16">
        <v>1</v>
      </c>
      <c r="AF125" s="16">
        <v>1</v>
      </c>
      <c r="AG125" s="16" t="s">
        <v>5023</v>
      </c>
      <c r="AH125" s="16">
        <f t="shared" si="17"/>
        <v>1</v>
      </c>
      <c r="AI125" s="16">
        <v>-1</v>
      </c>
      <c r="AJ125" s="16">
        <v>-1</v>
      </c>
      <c r="AK125" s="16">
        <f t="shared" si="18"/>
        <v>-1</v>
      </c>
      <c r="AL125" s="16">
        <v>-1</v>
      </c>
      <c r="AM125" s="16">
        <f t="shared" si="19"/>
        <v>-1</v>
      </c>
      <c r="AN125" s="16">
        <f t="shared" si="20"/>
        <v>0</v>
      </c>
      <c r="AO125" s="16">
        <v>-1</v>
      </c>
      <c r="AP125" s="16">
        <v>0</v>
      </c>
      <c r="AQ125" s="16">
        <v>0</v>
      </c>
      <c r="AR125" s="16" t="s">
        <v>5025</v>
      </c>
    </row>
    <row r="126" spans="1:44" x14ac:dyDescent="0.2">
      <c r="A126" s="15" t="s">
        <v>4311</v>
      </c>
      <c r="B126" s="4" t="str">
        <f>VLOOKUP(A126, PaperMeta!A$1:O$750, 6,FALSE)</f>
        <v>The new identity theft: Perceptions of cultural appropriation in intergroup contexts.</v>
      </c>
      <c r="C126" s="15">
        <f>VLOOKUP(A126, PaperMeta!A$1:O$750, 2,FALSE)</f>
        <v>1</v>
      </c>
      <c r="D126" s="16">
        <v>2</v>
      </c>
      <c r="E126" s="20" t="s">
        <v>5112</v>
      </c>
      <c r="F126" s="16">
        <f>VLOOKUP($A126, ResearchPaper!$A$1:$L$750,11,FALSE)</f>
        <v>1</v>
      </c>
      <c r="G126" s="16">
        <f>VLOOKUP($A126, ResearchPaper!$A$1:$L$750,11,FALSE)</f>
        <v>1</v>
      </c>
      <c r="H126" s="16" t="s">
        <v>5210</v>
      </c>
      <c r="I126" s="16">
        <v>2</v>
      </c>
      <c r="J126" s="16">
        <v>2</v>
      </c>
      <c r="K126" s="16">
        <v>1</v>
      </c>
      <c r="L126" s="16">
        <f t="shared" si="22"/>
        <v>1</v>
      </c>
      <c r="M126" s="16" t="s">
        <v>5023</v>
      </c>
      <c r="N126" s="16">
        <f t="shared" si="15"/>
        <v>1</v>
      </c>
      <c r="O126" s="16"/>
      <c r="P126" s="16"/>
      <c r="Q126" s="16"/>
      <c r="R126" s="16" cm="1">
        <f t="array" aca="1" ref="R126" ca="1">IF(P126&gt;0,INDIRECT(ADDRESS(MOD(ROW(O126)-1,1500)+1,P126,1,1,"rand_B")),IF(ISBLANK(P126),-1,0))</f>
        <v>-1</v>
      </c>
      <c r="S126" s="16" cm="1">
        <f t="array" aca="1" ref="S126" ca="1">IF(AND(P126=0,O126&gt;0,Q126&gt;0),INDIRECT(ADDRESS(MOD(ROW(O126)-1,1500)+1,Q126,1,1,"rand_B")),IF(ISBLANK(Q126),-1,0))</f>
        <v>-1</v>
      </c>
      <c r="T126" s="16">
        <f t="shared" si="12"/>
        <v>-1</v>
      </c>
      <c r="U126" s="16"/>
      <c r="V126" s="16"/>
      <c r="W126" s="16"/>
      <c r="X126" s="16">
        <f t="shared" si="21"/>
        <v>-1</v>
      </c>
      <c r="Y126" s="16">
        <f t="shared" si="16"/>
        <v>1</v>
      </c>
      <c r="Z126" s="16">
        <v>1</v>
      </c>
      <c r="AA126" s="16">
        <v>0</v>
      </c>
      <c r="AB126" s="16" t="e" cm="1">
        <f t="array" aca="1" ref="AB126" ca="1">IF(Z126&gt;0,INDIRECT(ADDRESS(MOD(ROW(Y126)-1,1500)+1,Z126,1,1,"rand_C")),IF(ISBLANK(Z126),-1,0))</f>
        <v>#VALUE!</v>
      </c>
      <c r="AC126" s="16" cm="1">
        <f t="array" aca="1" ref="AC126" ca="1">IF(AND(Z126=0,Y126&gt;0, AA126&gt;0),INDIRECT(ADDRESS(MOD(ROW(Y126)-1,1500)+1,AA126,1,1,"rand_C")),IF(ISBLANK(AA126),-1,0))</f>
        <v>0</v>
      </c>
      <c r="AD126" s="16">
        <f t="shared" si="13"/>
        <v>1</v>
      </c>
      <c r="AE126" s="16">
        <v>1</v>
      </c>
      <c r="AF126" s="16">
        <v>1</v>
      </c>
      <c r="AG126" s="16" t="s">
        <v>5023</v>
      </c>
      <c r="AH126" s="16">
        <f t="shared" si="17"/>
        <v>1</v>
      </c>
      <c r="AI126" s="16">
        <v>-1</v>
      </c>
      <c r="AJ126" s="16">
        <v>-1</v>
      </c>
      <c r="AK126" s="16">
        <f t="shared" si="18"/>
        <v>-1</v>
      </c>
      <c r="AL126" s="16">
        <v>-1</v>
      </c>
      <c r="AM126" s="16">
        <f t="shared" si="19"/>
        <v>-1</v>
      </c>
      <c r="AN126" s="16">
        <f t="shared" si="20"/>
        <v>0</v>
      </c>
      <c r="AO126" s="16">
        <v>-1</v>
      </c>
      <c r="AP126" s="16">
        <v>0</v>
      </c>
      <c r="AQ126" s="16">
        <v>0</v>
      </c>
      <c r="AR126" s="16" t="s">
        <v>5025</v>
      </c>
    </row>
    <row r="127" spans="1:44" x14ac:dyDescent="0.2">
      <c r="A127" s="15" t="s">
        <v>4311</v>
      </c>
      <c r="B127" s="4" t="str">
        <f>VLOOKUP(A127, PaperMeta!A$1:O$750, 6,FALSE)</f>
        <v>The new identity theft: Perceptions of cultural appropriation in intergroup contexts.</v>
      </c>
      <c r="C127" s="15">
        <f>VLOOKUP(A127, PaperMeta!A$1:O$750, 2,FALSE)</f>
        <v>1</v>
      </c>
      <c r="D127" s="16">
        <v>3</v>
      </c>
      <c r="E127" s="20" t="s">
        <v>5113</v>
      </c>
      <c r="F127" s="16">
        <f>VLOOKUP($A127, ResearchPaper!$A$1:$L$750,11,FALSE)</f>
        <v>1</v>
      </c>
      <c r="G127" s="16">
        <f>VLOOKUP($A127, ResearchPaper!$A$1:$L$750,11,FALSE)</f>
        <v>1</v>
      </c>
      <c r="H127" s="16" t="s">
        <v>5242</v>
      </c>
      <c r="I127" s="16">
        <v>3</v>
      </c>
      <c r="J127" s="16">
        <v>8</v>
      </c>
      <c r="K127" s="16">
        <v>0</v>
      </c>
      <c r="L127" s="16">
        <f t="shared" si="22"/>
        <v>1</v>
      </c>
      <c r="M127" s="16" t="s">
        <v>5023</v>
      </c>
      <c r="N127" s="16">
        <f t="shared" si="15"/>
        <v>0</v>
      </c>
      <c r="O127" s="16">
        <v>1</v>
      </c>
      <c r="P127" s="16">
        <v>1</v>
      </c>
      <c r="Q127" s="16">
        <v>0</v>
      </c>
      <c r="R127" s="16" t="e" cm="1">
        <f t="array" aca="1" ref="R127" ca="1">IF(P127&gt;0,INDIRECT(ADDRESS(MOD(ROW(O127)-1,1500)+1,P127,1,1,"rand_B")),IF(ISBLANK(P127),-1,0))</f>
        <v>#VALUE!</v>
      </c>
      <c r="S127" s="16" cm="1">
        <f t="array" aca="1" ref="S127" ca="1">IF(AND(P127=0,O127&gt;0,Q127&gt;0),INDIRECT(ADDRESS(MOD(ROW(O127)-1,1500)+1,Q127,1,1,"rand_B")),IF(ISBLANK(Q127),-1,0))</f>
        <v>0</v>
      </c>
      <c r="T127" s="16">
        <f t="shared" si="12"/>
        <v>1</v>
      </c>
      <c r="U127" s="16">
        <v>1</v>
      </c>
      <c r="V127" s="16">
        <v>0</v>
      </c>
      <c r="W127" s="16" t="s">
        <v>5024</v>
      </c>
      <c r="X127" s="16">
        <f t="shared" si="21"/>
        <v>0</v>
      </c>
      <c r="Y127" s="16">
        <f t="shared" si="16"/>
        <v>3</v>
      </c>
      <c r="Z127" s="16">
        <v>1</v>
      </c>
      <c r="AA127" s="16"/>
      <c r="AB127" s="16" t="e" cm="1">
        <f t="array" aca="1" ref="AB127" ca="1">IF(Z127&gt;0,INDIRECT(ADDRESS(MOD(ROW(Y127)-1,1500)+1,Z127,1,1,"rand_C")),IF(ISBLANK(Z127),-1,0))</f>
        <v>#VALUE!</v>
      </c>
      <c r="AC127" s="16" cm="1">
        <f t="array" aca="1" ref="AC127" ca="1">IF(AND(Z127=0,Y127&gt;0, AA127&gt;0),INDIRECT(ADDRESS(MOD(ROW(Y127)-1,1500)+1,AA127,1,1,"rand_C")),IF(ISBLANK(AA127),-1,0))</f>
        <v>-1</v>
      </c>
      <c r="AD127" s="16">
        <f t="shared" si="13"/>
        <v>1</v>
      </c>
      <c r="AE127" s="16" t="s">
        <v>5259</v>
      </c>
      <c r="AF127" s="16">
        <v>1</v>
      </c>
      <c r="AG127" s="16" t="s">
        <v>5023</v>
      </c>
      <c r="AH127" s="16">
        <f t="shared" si="17"/>
        <v>1</v>
      </c>
      <c r="AI127" s="16">
        <v>-1</v>
      </c>
      <c r="AJ127" s="16">
        <v>1</v>
      </c>
      <c r="AK127" s="16">
        <f t="shared" si="18"/>
        <v>-1</v>
      </c>
      <c r="AL127" s="16">
        <v>-1</v>
      </c>
      <c r="AM127" s="16">
        <f t="shared" si="19"/>
        <v>-1</v>
      </c>
      <c r="AN127" s="16">
        <f t="shared" si="20"/>
        <v>1</v>
      </c>
      <c r="AO127" s="16">
        <v>0</v>
      </c>
      <c r="AP127" s="16">
        <v>1</v>
      </c>
      <c r="AQ127" s="16">
        <v>0</v>
      </c>
      <c r="AR127" s="16" t="s">
        <v>5025</v>
      </c>
    </row>
    <row r="128" spans="1:44" x14ac:dyDescent="0.2">
      <c r="A128" s="15" t="s">
        <v>4311</v>
      </c>
      <c r="B128" s="4" t="str">
        <f>VLOOKUP(A128, PaperMeta!A$1:O$750, 6,FALSE)</f>
        <v>The new identity theft: Perceptions of cultural appropriation in intergroup contexts.</v>
      </c>
      <c r="C128" s="15">
        <f>VLOOKUP(A128, PaperMeta!A$1:O$750, 2,FALSE)</f>
        <v>1</v>
      </c>
      <c r="D128" s="16">
        <v>3</v>
      </c>
      <c r="E128" s="20" t="s">
        <v>5112</v>
      </c>
      <c r="F128" s="16">
        <f>VLOOKUP($A128, ResearchPaper!$A$1:$L$750,11,FALSE)</f>
        <v>1</v>
      </c>
      <c r="G128" s="16">
        <f>VLOOKUP($A128, ResearchPaper!$A$1:$L$750,11,FALSE)</f>
        <v>1</v>
      </c>
      <c r="H128" s="16" t="s">
        <v>5210</v>
      </c>
      <c r="I128" s="16">
        <v>2</v>
      </c>
      <c r="J128" s="16">
        <v>2</v>
      </c>
      <c r="K128" s="16">
        <v>1</v>
      </c>
      <c r="L128" s="16">
        <f t="shared" si="22"/>
        <v>1</v>
      </c>
      <c r="M128" s="16" t="s">
        <v>5023</v>
      </c>
      <c r="N128" s="16">
        <f t="shared" si="15"/>
        <v>1</v>
      </c>
      <c r="O128" s="16"/>
      <c r="P128" s="16"/>
      <c r="Q128" s="16"/>
      <c r="R128" s="16" cm="1">
        <f t="array" aca="1" ref="R128" ca="1">IF(P128&gt;0,INDIRECT(ADDRESS(MOD(ROW(O128)-1,1500)+1,P128,1,1,"rand_B")),IF(ISBLANK(P128),-1,0))</f>
        <v>-1</v>
      </c>
      <c r="S128" s="16" cm="1">
        <f t="array" aca="1" ref="S128" ca="1">IF(AND(P128=0,O128&gt;0,Q128&gt;0),INDIRECT(ADDRESS(MOD(ROW(O128)-1,1500)+1,Q128,1,1,"rand_B")),IF(ISBLANK(Q128),-1,0))</f>
        <v>-1</v>
      </c>
      <c r="T128" s="16">
        <f t="shared" si="12"/>
        <v>-1</v>
      </c>
      <c r="U128" s="16"/>
      <c r="V128" s="16"/>
      <c r="W128" s="16"/>
      <c r="X128" s="16">
        <f t="shared" si="21"/>
        <v>-1</v>
      </c>
      <c r="Y128" s="16">
        <f t="shared" si="16"/>
        <v>1</v>
      </c>
      <c r="Z128" s="16">
        <v>1</v>
      </c>
      <c r="AA128" s="16">
        <v>0</v>
      </c>
      <c r="AB128" s="16" t="e" cm="1">
        <f t="array" aca="1" ref="AB128" ca="1">IF(Z128&gt;0,INDIRECT(ADDRESS(MOD(ROW(Y128)-1,1500)+1,Z128,1,1,"rand_C")),IF(ISBLANK(Z128),-1,0))</f>
        <v>#VALUE!</v>
      </c>
      <c r="AC128" s="16" cm="1">
        <f t="array" aca="1" ref="AC128" ca="1">IF(AND(Z128=0,Y128&gt;0, AA128&gt;0),INDIRECT(ADDRESS(MOD(ROW(Y128)-1,1500)+1,AA128,1,1,"rand_C")),IF(ISBLANK(AA128),-1,0))</f>
        <v>0</v>
      </c>
      <c r="AD128" s="16">
        <f t="shared" si="13"/>
        <v>1</v>
      </c>
      <c r="AE128" s="16">
        <v>1</v>
      </c>
      <c r="AF128" s="16">
        <v>1</v>
      </c>
      <c r="AG128" s="16" t="s">
        <v>5023</v>
      </c>
      <c r="AH128" s="16">
        <f t="shared" si="17"/>
        <v>1</v>
      </c>
      <c r="AI128" s="16">
        <v>-1</v>
      </c>
      <c r="AJ128" s="16">
        <v>-1</v>
      </c>
      <c r="AK128" s="16">
        <f t="shared" si="18"/>
        <v>-1</v>
      </c>
      <c r="AL128" s="16">
        <v>-1</v>
      </c>
      <c r="AM128" s="16">
        <f t="shared" si="19"/>
        <v>-1</v>
      </c>
      <c r="AN128" s="16">
        <f t="shared" si="20"/>
        <v>0</v>
      </c>
      <c r="AO128" s="16">
        <v>-1</v>
      </c>
      <c r="AP128" s="16">
        <v>1</v>
      </c>
      <c r="AQ128" s="16">
        <v>0</v>
      </c>
      <c r="AR128" s="16" t="s">
        <v>5025</v>
      </c>
    </row>
    <row r="129" spans="1:44" x14ac:dyDescent="0.2">
      <c r="A129" s="15" t="s">
        <v>4311</v>
      </c>
      <c r="B129" s="4" t="str">
        <f>VLOOKUP(A129, PaperMeta!A$1:O$750, 6,FALSE)</f>
        <v>The new identity theft: Perceptions of cultural appropriation in intergroup contexts.</v>
      </c>
      <c r="C129" s="15">
        <f>VLOOKUP(A129, PaperMeta!A$1:O$750, 2,FALSE)</f>
        <v>1</v>
      </c>
      <c r="D129" s="16">
        <v>4</v>
      </c>
      <c r="E129" s="20" t="s">
        <v>5183</v>
      </c>
      <c r="F129" s="16">
        <f>VLOOKUP($A129, ResearchPaper!$A$1:$L$750,11,FALSE)</f>
        <v>1</v>
      </c>
      <c r="G129" s="16">
        <f>VLOOKUP($A129, ResearchPaper!$A$1:$L$750,11,FALSE)</f>
        <v>1</v>
      </c>
      <c r="H129" s="16" t="s">
        <v>5231</v>
      </c>
      <c r="I129" s="16">
        <v>3</v>
      </c>
      <c r="J129" s="16">
        <v>2</v>
      </c>
      <c r="K129" s="16">
        <v>1</v>
      </c>
      <c r="L129" s="16">
        <f t="shared" si="22"/>
        <v>1</v>
      </c>
      <c r="M129" s="16" t="s">
        <v>5023</v>
      </c>
      <c r="N129" s="16">
        <f t="shared" si="15"/>
        <v>1</v>
      </c>
      <c r="O129" s="16"/>
      <c r="P129" s="16"/>
      <c r="Q129" s="16"/>
      <c r="R129" s="16" cm="1">
        <f t="array" aca="1" ref="R129" ca="1">IF(P129&gt;0,INDIRECT(ADDRESS(MOD(ROW(O129)-1,1500)+1,P129,1,1,"rand_B")),IF(ISBLANK(P129),-1,0))</f>
        <v>-1</v>
      </c>
      <c r="S129" s="16" cm="1">
        <f t="array" aca="1" ref="S129" ca="1">IF(AND(P129=0,O129&gt;0,Q129&gt;0),INDIRECT(ADDRESS(MOD(ROW(O129)-1,1500)+1,Q129,1,1,"rand_B")),IF(ISBLANK(Q129),-1,0))</f>
        <v>-1</v>
      </c>
      <c r="T129" s="16">
        <f t="shared" si="12"/>
        <v>-1</v>
      </c>
      <c r="U129" s="16"/>
      <c r="V129" s="16"/>
      <c r="W129" s="16"/>
      <c r="X129" s="16">
        <f t="shared" si="21"/>
        <v>-1</v>
      </c>
      <c r="Y129" s="16">
        <f t="shared" si="16"/>
        <v>3</v>
      </c>
      <c r="Z129" s="16">
        <v>2</v>
      </c>
      <c r="AA129" s="16">
        <v>1</v>
      </c>
      <c r="AB129" s="16" t="e" cm="1">
        <f t="array" aca="1" ref="AB129" ca="1">IF(Z129&gt;0,INDIRECT(ADDRESS(MOD(ROW(Y129)-1,1500)+1,Z129,1,1,"rand_C")),IF(ISBLANK(Z129),-1,0))</f>
        <v>#VALUE!</v>
      </c>
      <c r="AC129" s="16" cm="1">
        <f t="array" aca="1" ref="AC129" ca="1">IF(AND(Z129=0,Y129&gt;0, AA129&gt;0),INDIRECT(ADDRESS(MOD(ROW(Y129)-1,1500)+1,AA129,1,1,"rand_C")),IF(ISBLANK(AA129),-1,0))</f>
        <v>0</v>
      </c>
      <c r="AD129" s="16">
        <f t="shared" si="13"/>
        <v>1</v>
      </c>
      <c r="AE129" s="16" t="s">
        <v>5259</v>
      </c>
      <c r="AF129" s="16">
        <v>0</v>
      </c>
      <c r="AG129" s="16" t="s">
        <v>5024</v>
      </c>
      <c r="AH129" s="16">
        <f t="shared" si="17"/>
        <v>0</v>
      </c>
      <c r="AI129" s="16">
        <v>0</v>
      </c>
      <c r="AJ129" s="16">
        <v>1</v>
      </c>
      <c r="AK129" s="16">
        <f t="shared" si="18"/>
        <v>-1</v>
      </c>
      <c r="AL129" s="16">
        <v>0</v>
      </c>
      <c r="AM129" s="16">
        <f t="shared" si="19"/>
        <v>0</v>
      </c>
      <c r="AN129" s="16">
        <f t="shared" si="20"/>
        <v>0</v>
      </c>
      <c r="AO129" s="16">
        <v>-1</v>
      </c>
      <c r="AP129" s="16">
        <v>1</v>
      </c>
      <c r="AQ129" s="16">
        <v>0</v>
      </c>
      <c r="AR129" s="16" t="s">
        <v>5025</v>
      </c>
    </row>
    <row r="130" spans="1:44" x14ac:dyDescent="0.2">
      <c r="A130" s="15" t="s">
        <v>4311</v>
      </c>
      <c r="B130" s="4" t="str">
        <f>VLOOKUP(A130, PaperMeta!A$1:O$750, 6,FALSE)</f>
        <v>The new identity theft: Perceptions of cultural appropriation in intergroup contexts.</v>
      </c>
      <c r="C130" s="15">
        <f>VLOOKUP(A130, PaperMeta!A$1:O$750, 2,FALSE)</f>
        <v>1</v>
      </c>
      <c r="D130" s="16">
        <v>4</v>
      </c>
      <c r="E130" s="20" t="s">
        <v>5184</v>
      </c>
      <c r="F130" s="16">
        <f>VLOOKUP($A130, ResearchPaper!$A$1:$L$750,11,FALSE)</f>
        <v>1</v>
      </c>
      <c r="G130" s="16">
        <f>VLOOKUP($A130, ResearchPaper!$A$1:$L$750,11,FALSE)</f>
        <v>1</v>
      </c>
      <c r="H130" s="16" t="s">
        <v>5231</v>
      </c>
      <c r="I130" s="16">
        <v>3</v>
      </c>
      <c r="J130" s="16">
        <v>2</v>
      </c>
      <c r="K130" s="16">
        <v>1</v>
      </c>
      <c r="L130" s="16">
        <f t="shared" si="22"/>
        <v>1</v>
      </c>
      <c r="M130" s="16" t="s">
        <v>5023</v>
      </c>
      <c r="N130" s="16">
        <f t="shared" si="15"/>
        <v>1</v>
      </c>
      <c r="O130" s="16"/>
      <c r="P130" s="16"/>
      <c r="Q130" s="16"/>
      <c r="R130" s="16" cm="1">
        <f t="array" aca="1" ref="R130" ca="1">IF(P130&gt;0,INDIRECT(ADDRESS(MOD(ROW(O130)-1,1500)+1,P130,1,1,"rand_B")),IF(ISBLANK(P130),-1,0))</f>
        <v>-1</v>
      </c>
      <c r="S130" s="16" cm="1">
        <f t="array" aca="1" ref="S130" ca="1">IF(AND(P130=0,O130&gt;0,Q130&gt;0),INDIRECT(ADDRESS(MOD(ROW(O130)-1,1500)+1,Q130,1,1,"rand_B")),IF(ISBLANK(Q130),-1,0))</f>
        <v>-1</v>
      </c>
      <c r="T130" s="16">
        <f t="shared" ref="T130:T191" si="23">IF(O130&gt;0, IF(ISBLANK(P130),-1,INT(P130&gt;0)), -1)</f>
        <v>-1</v>
      </c>
      <c r="U130" s="16"/>
      <c r="V130" s="16"/>
      <c r="W130" s="16"/>
      <c r="X130" s="16">
        <f t="shared" si="21"/>
        <v>-1</v>
      </c>
      <c r="Y130" s="16">
        <f t="shared" si="16"/>
        <v>3</v>
      </c>
      <c r="Z130" s="16">
        <v>1</v>
      </c>
      <c r="AA130" s="16">
        <v>2</v>
      </c>
      <c r="AB130" s="16" t="e" cm="1">
        <f t="array" aca="1" ref="AB130" ca="1">IF(Z130&gt;0,INDIRECT(ADDRESS(MOD(ROW(Y130)-1,1500)+1,Z130,1,1,"rand_C")),IF(ISBLANK(Z130),-1,0))</f>
        <v>#VALUE!</v>
      </c>
      <c r="AC130" s="16" cm="1">
        <f t="array" aca="1" ref="AC130" ca="1">IF(AND(Z130=0,Y130&gt;0, AA130&gt;0),INDIRECT(ADDRESS(MOD(ROW(Y130)-1,1500)+1,AA130,1,1,"rand_C")),IF(ISBLANK(AA130),-1,0))</f>
        <v>0</v>
      </c>
      <c r="AD130" s="16">
        <f t="shared" ref="AD130:AD191" si="24">IF(AND(Y130&gt;0,NOT(ISBLANK(Y130))), INT(Z130&gt;0), -1)</f>
        <v>1</v>
      </c>
      <c r="AE130" s="16" t="s">
        <v>5259</v>
      </c>
      <c r="AF130" s="16">
        <v>1</v>
      </c>
      <c r="AG130" s="16" t="s">
        <v>5023</v>
      </c>
      <c r="AH130" s="16">
        <f t="shared" si="17"/>
        <v>1</v>
      </c>
      <c r="AI130" s="16">
        <v>1</v>
      </c>
      <c r="AJ130" s="16">
        <v>1</v>
      </c>
      <c r="AK130" s="16">
        <f t="shared" si="18"/>
        <v>1</v>
      </c>
      <c r="AL130" s="16">
        <v>-1</v>
      </c>
      <c r="AM130" s="16">
        <f t="shared" si="19"/>
        <v>-1</v>
      </c>
      <c r="AN130" s="16">
        <f t="shared" si="20"/>
        <v>0</v>
      </c>
      <c r="AO130" s="16">
        <v>-1</v>
      </c>
      <c r="AP130" s="16">
        <v>1</v>
      </c>
      <c r="AQ130" s="16">
        <v>0</v>
      </c>
      <c r="AR130" s="16" t="s">
        <v>5025</v>
      </c>
    </row>
    <row r="131" spans="1:44" x14ac:dyDescent="0.2">
      <c r="A131" s="15" t="s">
        <v>4311</v>
      </c>
      <c r="B131" s="4" t="str">
        <f>VLOOKUP(A131, PaperMeta!A$1:O$750, 6,FALSE)</f>
        <v>The new identity theft: Perceptions of cultural appropriation in intergroup contexts.</v>
      </c>
      <c r="C131" s="15">
        <f>VLOOKUP(A131, PaperMeta!A$1:O$750, 2,FALSE)</f>
        <v>1</v>
      </c>
      <c r="D131" s="16">
        <v>4</v>
      </c>
      <c r="E131" s="20" t="s">
        <v>5185</v>
      </c>
      <c r="F131" s="16">
        <f>VLOOKUP($A131, ResearchPaper!$A$1:$L$750,11,FALSE)</f>
        <v>1</v>
      </c>
      <c r="G131" s="16">
        <f>VLOOKUP($A131, ResearchPaper!$A$1:$L$750,11,FALSE)</f>
        <v>1</v>
      </c>
      <c r="H131" s="16" t="s">
        <v>5231</v>
      </c>
      <c r="I131" s="16">
        <v>3</v>
      </c>
      <c r="J131" s="16">
        <v>2</v>
      </c>
      <c r="K131" s="16">
        <v>1</v>
      </c>
      <c r="L131" s="16">
        <f t="shared" si="22"/>
        <v>1</v>
      </c>
      <c r="M131" s="16" t="s">
        <v>5023</v>
      </c>
      <c r="N131" s="16">
        <f t="shared" si="15"/>
        <v>1</v>
      </c>
      <c r="O131" s="16"/>
      <c r="P131" s="16"/>
      <c r="Q131" s="16"/>
      <c r="R131" s="16" cm="1">
        <f t="array" aca="1" ref="R131" ca="1">IF(P131&gt;0,INDIRECT(ADDRESS(MOD(ROW(O131)-1,1500)+1,P131,1,1,"rand_B")),IF(ISBLANK(P131),-1,0))</f>
        <v>-1</v>
      </c>
      <c r="S131" s="16" cm="1">
        <f t="array" aca="1" ref="S131" ca="1">IF(AND(P131=0,O131&gt;0,Q131&gt;0),INDIRECT(ADDRESS(MOD(ROW(O131)-1,1500)+1,Q131,1,1,"rand_B")),IF(ISBLANK(Q131),-1,0))</f>
        <v>-1</v>
      </c>
      <c r="T131" s="16">
        <f t="shared" si="23"/>
        <v>-1</v>
      </c>
      <c r="U131" s="16"/>
      <c r="V131" s="16"/>
      <c r="W131" s="16"/>
      <c r="X131" s="16">
        <f t="shared" si="21"/>
        <v>-1</v>
      </c>
      <c r="Y131" s="16">
        <f t="shared" si="16"/>
        <v>3</v>
      </c>
      <c r="Z131" s="16">
        <v>0</v>
      </c>
      <c r="AA131" s="16">
        <v>3</v>
      </c>
      <c r="AB131" s="16" cm="1">
        <f t="array" aca="1" ref="AB131" ca="1">IF(Z131&gt;0,INDIRECT(ADDRESS(MOD(ROW(Y131)-1,1500)+1,Z131,1,1,"rand_C")),IF(ISBLANK(Z131),-1,0))</f>
        <v>0</v>
      </c>
      <c r="AC131" s="16" t="e" cm="1">
        <f t="array" aca="1" ref="AC131" ca="1">IF(AND(Z131=0,Y131&gt;0, AA131&gt;0),INDIRECT(ADDRESS(MOD(ROW(Y131)-1,1500)+1,AA131,1,1,"rand_C")),IF(ISBLANK(AA131),-1,0))</f>
        <v>#VALUE!</v>
      </c>
      <c r="AD131" s="16">
        <f t="shared" si="24"/>
        <v>0</v>
      </c>
      <c r="AE131" s="16" t="s">
        <v>5261</v>
      </c>
      <c r="AF131" s="16">
        <v>0</v>
      </c>
      <c r="AG131" s="16" t="s">
        <v>5024</v>
      </c>
      <c r="AH131" s="16">
        <f t="shared" si="17"/>
        <v>-1</v>
      </c>
      <c r="AI131" s="16">
        <v>0</v>
      </c>
      <c r="AJ131" s="16">
        <v>-1</v>
      </c>
      <c r="AK131" s="16">
        <f t="shared" si="18"/>
        <v>-1</v>
      </c>
      <c r="AL131" s="16">
        <v>0</v>
      </c>
      <c r="AM131" s="16">
        <f t="shared" si="19"/>
        <v>0</v>
      </c>
      <c r="AN131" s="16">
        <f t="shared" si="20"/>
        <v>0</v>
      </c>
      <c r="AO131" s="16">
        <v>-1</v>
      </c>
      <c r="AP131" s="16">
        <v>1</v>
      </c>
      <c r="AQ131" s="16">
        <v>0</v>
      </c>
      <c r="AR131" s="16" t="s">
        <v>5025</v>
      </c>
    </row>
    <row r="132" spans="1:44" x14ac:dyDescent="0.2">
      <c r="A132" s="15" t="s">
        <v>4311</v>
      </c>
      <c r="B132" s="4" t="str">
        <f>VLOOKUP(A132, PaperMeta!A$1:O$750, 6,FALSE)</f>
        <v>The new identity theft: Perceptions of cultural appropriation in intergroup contexts.</v>
      </c>
      <c r="C132" s="15">
        <f>VLOOKUP(A132, PaperMeta!A$1:O$750, 2,FALSE)</f>
        <v>1</v>
      </c>
      <c r="D132" s="16">
        <v>5</v>
      </c>
      <c r="E132" s="20" t="s">
        <v>5183</v>
      </c>
      <c r="F132" s="16">
        <f>VLOOKUP($A132, ResearchPaper!$A$1:$L$750,11,FALSE)</f>
        <v>1</v>
      </c>
      <c r="G132" s="16">
        <f>VLOOKUP($A132, ResearchPaper!$A$1:$L$750,11,FALSE)</f>
        <v>1</v>
      </c>
      <c r="H132" s="16" t="s">
        <v>5231</v>
      </c>
      <c r="I132" s="16">
        <v>3</v>
      </c>
      <c r="J132" s="16">
        <v>2</v>
      </c>
      <c r="K132" s="16">
        <v>0</v>
      </c>
      <c r="L132" s="16">
        <f t="shared" si="22"/>
        <v>1</v>
      </c>
      <c r="M132" s="16" t="s">
        <v>5023</v>
      </c>
      <c r="N132" s="16">
        <f t="shared" ref="N132:N191" si="25">IF(L132=1, K132,-1)</f>
        <v>0</v>
      </c>
      <c r="O132" s="16"/>
      <c r="P132" s="16"/>
      <c r="Q132" s="16"/>
      <c r="R132" s="16" cm="1">
        <f t="array" aca="1" ref="R132" ca="1">IF(P132&gt;0,INDIRECT(ADDRESS(MOD(ROW(O132)-1,1500)+1,P132,1,1,"rand_B")),IF(ISBLANK(P132),-1,0))</f>
        <v>-1</v>
      </c>
      <c r="S132" s="16" cm="1">
        <f t="array" aca="1" ref="S132" ca="1">IF(AND(P132=0,O132&gt;0,Q132&gt;0),INDIRECT(ADDRESS(MOD(ROW(O132)-1,1500)+1,Q132,1,1,"rand_B")),IF(ISBLANK(Q132),-1,0))</f>
        <v>-1</v>
      </c>
      <c r="T132" s="16">
        <f t="shared" si="23"/>
        <v>-1</v>
      </c>
      <c r="U132" s="16"/>
      <c r="V132" s="16"/>
      <c r="W132" s="16"/>
      <c r="X132" s="16">
        <f t="shared" si="21"/>
        <v>-1</v>
      </c>
      <c r="Y132" s="16">
        <f t="shared" ref="Y132:Y191" si="26">IF(I132&gt;1,COMBIN(I132,2),0)</f>
        <v>3</v>
      </c>
      <c r="Z132" s="16"/>
      <c r="AA132" s="16"/>
      <c r="AB132" s="16" cm="1">
        <f t="array" aca="1" ref="AB132" ca="1">IF(Z132&gt;0,INDIRECT(ADDRESS(MOD(ROW(Y132)-1,1500)+1,Z132,1,1,"rand_C")),IF(ISBLANK(Z132),-1,0))</f>
        <v>-1</v>
      </c>
      <c r="AC132" s="16" cm="1">
        <f t="array" aca="1" ref="AC132" ca="1">IF(AND(Z132=0,Y132&gt;0, AA132&gt;0),INDIRECT(ADDRESS(MOD(ROW(Y132)-1,1500)+1,AA132,1,1,"rand_C")),IF(ISBLANK(AA132),-1,0))</f>
        <v>-1</v>
      </c>
      <c r="AD132" s="16">
        <f t="shared" si="24"/>
        <v>0</v>
      </c>
      <c r="AE132" s="16"/>
      <c r="AF132" s="16"/>
      <c r="AG132" s="16"/>
      <c r="AH132" s="16">
        <f t="shared" ref="AH132:AH191" si="27">IF(AD132=1,AF132,-1)</f>
        <v>-1</v>
      </c>
      <c r="AI132" s="16"/>
      <c r="AJ132" s="16">
        <v>0</v>
      </c>
      <c r="AK132" s="16">
        <f t="shared" ref="AK132:AK191" si="28">IF(AI132=1,AJ132,-1)</f>
        <v>-1</v>
      </c>
      <c r="AL132" s="16">
        <v>-1</v>
      </c>
      <c r="AM132" s="16">
        <f t="shared" ref="AM132:AM191" si="29">IF(AND(NOT(ISBLANK(AI132)),AI132=0),AL132,-1)</f>
        <v>-1</v>
      </c>
      <c r="AN132" s="16">
        <f t="shared" ref="AN132:AN191" si="30">IF(AND(I132&gt;1, J132&gt;2), 1, IF(ISBLANK(I132),-1,0))</f>
        <v>0</v>
      </c>
      <c r="AO132" s="16">
        <v>-1</v>
      </c>
      <c r="AP132" s="16">
        <v>1</v>
      </c>
      <c r="AQ132" s="16">
        <v>0</v>
      </c>
      <c r="AR132" s="16" t="s">
        <v>5025</v>
      </c>
    </row>
    <row r="133" spans="1:44" x14ac:dyDescent="0.2">
      <c r="A133" s="15" t="s">
        <v>4311</v>
      </c>
      <c r="B133" s="4" t="str">
        <f>VLOOKUP(A133, PaperMeta!A$1:O$750, 6,FALSE)</f>
        <v>The new identity theft: Perceptions of cultural appropriation in intergroup contexts.</v>
      </c>
      <c r="C133" s="15">
        <f>VLOOKUP(A133, PaperMeta!A$1:O$750, 2,FALSE)</f>
        <v>1</v>
      </c>
      <c r="D133" s="16">
        <v>5</v>
      </c>
      <c r="E133" s="20" t="s">
        <v>5184</v>
      </c>
      <c r="F133" s="16">
        <f>VLOOKUP($A133, ResearchPaper!$A$1:$L$750,11,FALSE)</f>
        <v>1</v>
      </c>
      <c r="G133" s="16">
        <f>VLOOKUP($A133, ResearchPaper!$A$1:$L$750,11,FALSE)</f>
        <v>1</v>
      </c>
      <c r="H133" s="16" t="s">
        <v>5231</v>
      </c>
      <c r="I133" s="16">
        <v>3</v>
      </c>
      <c r="J133" s="16">
        <v>2</v>
      </c>
      <c r="K133" s="16">
        <v>1</v>
      </c>
      <c r="L133" s="16">
        <f t="shared" si="22"/>
        <v>1</v>
      </c>
      <c r="M133" s="16" t="s">
        <v>5023</v>
      </c>
      <c r="N133" s="16">
        <f t="shared" si="25"/>
        <v>1</v>
      </c>
      <c r="O133" s="16"/>
      <c r="P133" s="16"/>
      <c r="Q133" s="16"/>
      <c r="R133" s="16" cm="1">
        <f t="array" aca="1" ref="R133" ca="1">IF(P133&gt;0,INDIRECT(ADDRESS(MOD(ROW(O133)-1,1500)+1,P133,1,1,"rand_B")),IF(ISBLANK(P133),-1,0))</f>
        <v>-1</v>
      </c>
      <c r="S133" s="16" cm="1">
        <f t="array" aca="1" ref="S133" ca="1">IF(AND(P133=0,O133&gt;0,Q133&gt;0),INDIRECT(ADDRESS(MOD(ROW(O133)-1,1500)+1,Q133,1,1,"rand_B")),IF(ISBLANK(Q133),-1,0))</f>
        <v>-1</v>
      </c>
      <c r="T133" s="16">
        <f t="shared" si="23"/>
        <v>-1</v>
      </c>
      <c r="U133" s="16"/>
      <c r="V133" s="16"/>
      <c r="W133" s="16"/>
      <c r="X133" s="16">
        <f t="shared" si="21"/>
        <v>-1</v>
      </c>
      <c r="Y133" s="16">
        <f t="shared" si="26"/>
        <v>3</v>
      </c>
      <c r="Z133" s="16">
        <v>1</v>
      </c>
      <c r="AA133" s="16">
        <v>2</v>
      </c>
      <c r="AB133" s="16" t="e" cm="1">
        <f t="array" aca="1" ref="AB133" ca="1">IF(Z133&gt;0,INDIRECT(ADDRESS(MOD(ROW(Y133)-1,1500)+1,Z133,1,1,"rand_C")),IF(ISBLANK(Z133),-1,0))</f>
        <v>#VALUE!</v>
      </c>
      <c r="AC133" s="16" cm="1">
        <f t="array" aca="1" ref="AC133" ca="1">IF(AND(Z133=0,Y133&gt;0, AA133&gt;0),INDIRECT(ADDRESS(MOD(ROW(Y133)-1,1500)+1,AA133,1,1,"rand_C")),IF(ISBLANK(AA133),-1,0))</f>
        <v>0</v>
      </c>
      <c r="AD133" s="16">
        <f t="shared" si="24"/>
        <v>1</v>
      </c>
      <c r="AE133" s="16" t="s">
        <v>5262</v>
      </c>
      <c r="AF133" s="16">
        <v>1</v>
      </c>
      <c r="AG133" s="16" t="s">
        <v>5023</v>
      </c>
      <c r="AH133" s="16">
        <f t="shared" si="27"/>
        <v>1</v>
      </c>
      <c r="AI133" s="16">
        <v>0</v>
      </c>
      <c r="AJ133" s="16">
        <v>-1</v>
      </c>
      <c r="AK133" s="16">
        <f t="shared" si="28"/>
        <v>-1</v>
      </c>
      <c r="AL133" s="16">
        <v>0</v>
      </c>
      <c r="AM133" s="16">
        <f t="shared" si="29"/>
        <v>0</v>
      </c>
      <c r="AN133" s="16">
        <f t="shared" si="30"/>
        <v>0</v>
      </c>
      <c r="AO133" s="16">
        <v>-1</v>
      </c>
      <c r="AP133" s="16">
        <v>1</v>
      </c>
      <c r="AQ133" s="16">
        <v>0</v>
      </c>
      <c r="AR133" s="16" t="s">
        <v>5025</v>
      </c>
    </row>
    <row r="134" spans="1:44" x14ac:dyDescent="0.2">
      <c r="A134" s="15" t="s">
        <v>4311</v>
      </c>
      <c r="B134" s="4" t="str">
        <f>VLOOKUP(A134, PaperMeta!A$1:O$750, 6,FALSE)</f>
        <v>The new identity theft: Perceptions of cultural appropriation in intergroup contexts.</v>
      </c>
      <c r="C134" s="15">
        <f>VLOOKUP(A134, PaperMeta!A$1:O$750, 2,FALSE)</f>
        <v>1</v>
      </c>
      <c r="D134" s="16">
        <v>5</v>
      </c>
      <c r="E134" s="20" t="s">
        <v>5185</v>
      </c>
      <c r="F134" s="16">
        <f>VLOOKUP($A134, ResearchPaper!$A$1:$L$750,11,FALSE)</f>
        <v>1</v>
      </c>
      <c r="G134" s="16">
        <f>VLOOKUP($A134, ResearchPaper!$A$1:$L$750,11,FALSE)</f>
        <v>1</v>
      </c>
      <c r="H134" s="16" t="s">
        <v>5231</v>
      </c>
      <c r="I134" s="16">
        <v>3</v>
      </c>
      <c r="J134" s="16">
        <v>2</v>
      </c>
      <c r="K134" s="16">
        <v>1</v>
      </c>
      <c r="L134" s="16">
        <f t="shared" si="22"/>
        <v>1</v>
      </c>
      <c r="M134" s="16" t="s">
        <v>5023</v>
      </c>
      <c r="N134" s="16">
        <f t="shared" si="25"/>
        <v>1</v>
      </c>
      <c r="O134" s="16"/>
      <c r="P134" s="16"/>
      <c r="Q134" s="16"/>
      <c r="R134" s="16" cm="1">
        <f t="array" aca="1" ref="R134" ca="1">IF(P134&gt;0,INDIRECT(ADDRESS(MOD(ROW(O134)-1,1500)+1,P134,1,1,"rand_B")),IF(ISBLANK(P134),-1,0))</f>
        <v>-1</v>
      </c>
      <c r="S134" s="16" cm="1">
        <f t="array" aca="1" ref="S134" ca="1">IF(AND(P134=0,O134&gt;0,Q134&gt;0),INDIRECT(ADDRESS(MOD(ROW(O134)-1,1500)+1,Q134,1,1,"rand_B")),IF(ISBLANK(Q134),-1,0))</f>
        <v>-1</v>
      </c>
      <c r="T134" s="16">
        <f t="shared" si="23"/>
        <v>-1</v>
      </c>
      <c r="U134" s="16"/>
      <c r="V134" s="16"/>
      <c r="W134" s="16"/>
      <c r="X134" s="16">
        <f t="shared" si="21"/>
        <v>-1</v>
      </c>
      <c r="Y134" s="16">
        <f t="shared" si="26"/>
        <v>3</v>
      </c>
      <c r="Z134" s="16">
        <v>0</v>
      </c>
      <c r="AA134" s="16">
        <v>3</v>
      </c>
      <c r="AB134" s="16" cm="1">
        <f t="array" aca="1" ref="AB134" ca="1">IF(Z134&gt;0,INDIRECT(ADDRESS(MOD(ROW(Y134)-1,1500)+1,Z134,1,1,"rand_C")),IF(ISBLANK(Z134),-1,0))</f>
        <v>0</v>
      </c>
      <c r="AC134" s="16" t="e" cm="1">
        <f t="array" aca="1" ref="AC134" ca="1">IF(AND(Z134=0,Y134&gt;0, AA134&gt;0),INDIRECT(ADDRESS(MOD(ROW(Y134)-1,1500)+1,AA134,1,1,"rand_C")),IF(ISBLANK(AA134),-1,0))</f>
        <v>#VALUE!</v>
      </c>
      <c r="AD134" s="16">
        <f t="shared" si="24"/>
        <v>0</v>
      </c>
      <c r="AE134" s="16" t="s">
        <v>5263</v>
      </c>
      <c r="AF134" s="16">
        <v>0</v>
      </c>
      <c r="AG134" s="16" t="s">
        <v>5024</v>
      </c>
      <c r="AH134" s="16">
        <f t="shared" si="27"/>
        <v>-1</v>
      </c>
      <c r="AI134" s="16">
        <v>0</v>
      </c>
      <c r="AJ134" s="16">
        <v>-1</v>
      </c>
      <c r="AK134" s="16">
        <f t="shared" si="28"/>
        <v>-1</v>
      </c>
      <c r="AL134" s="16">
        <v>0</v>
      </c>
      <c r="AM134" s="16">
        <f t="shared" si="29"/>
        <v>0</v>
      </c>
      <c r="AN134" s="16">
        <f t="shared" si="30"/>
        <v>0</v>
      </c>
      <c r="AO134" s="16">
        <v>-1</v>
      </c>
      <c r="AP134" s="16">
        <v>1</v>
      </c>
      <c r="AQ134" s="16">
        <v>0</v>
      </c>
      <c r="AR134" s="16" t="s">
        <v>5025</v>
      </c>
    </row>
    <row r="135" spans="1:44" x14ac:dyDescent="0.2">
      <c r="A135" s="15" t="s">
        <v>4312</v>
      </c>
      <c r="B135" s="4" t="str">
        <f>VLOOKUP(A135, PaperMeta!A$1:O$750, 6,FALSE)</f>
        <v>I’m up here! Sexual objectification leads to feeling ostracized.</v>
      </c>
      <c r="C135" s="15">
        <f>VLOOKUP(A135, PaperMeta!A$1:O$750, 2,FALSE)</f>
        <v>1</v>
      </c>
      <c r="D135" s="16" t="s">
        <v>5223</v>
      </c>
      <c r="E135" s="20" t="s">
        <v>5119</v>
      </c>
      <c r="F135" s="16">
        <f>VLOOKUP($A135, ResearchPaper!$A$1:$L$750,11,FALSE)</f>
        <v>1</v>
      </c>
      <c r="G135" s="16">
        <f>VLOOKUP($A135, ResearchPaper!$A$1:$L$750,11,FALSE)</f>
        <v>1</v>
      </c>
      <c r="H135" s="16">
        <v>3</v>
      </c>
      <c r="I135" s="16">
        <v>1</v>
      </c>
      <c r="J135" s="16">
        <v>3</v>
      </c>
      <c r="K135" s="16">
        <v>-1</v>
      </c>
      <c r="L135" s="16">
        <f t="shared" si="22"/>
        <v>0</v>
      </c>
      <c r="M135" s="16" t="s">
        <v>5023</v>
      </c>
      <c r="N135" s="16">
        <f t="shared" si="25"/>
        <v>-1</v>
      </c>
      <c r="O135" s="16">
        <v>1</v>
      </c>
      <c r="P135" s="16">
        <v>1</v>
      </c>
      <c r="Q135" s="16">
        <v>0</v>
      </c>
      <c r="R135" s="16" t="e" cm="1">
        <f t="array" aca="1" ref="R135" ca="1">IF(P135&gt;0,INDIRECT(ADDRESS(MOD(ROW(O135)-1,1500)+1,P135,1,1,"rand_B")),IF(ISBLANK(P135),-1,0))</f>
        <v>#VALUE!</v>
      </c>
      <c r="S135" s="16" cm="1">
        <f t="array" aca="1" ref="S135" ca="1">IF(AND(P135=0,O135&gt;0,Q135&gt;0),INDIRECT(ADDRESS(MOD(ROW(O135)-1,1500)+1,Q135,1,1,"rand_B")),IF(ISBLANK(Q135),-1,0))</f>
        <v>0</v>
      </c>
      <c r="T135" s="16">
        <f t="shared" si="23"/>
        <v>1</v>
      </c>
      <c r="U135" s="16">
        <v>1</v>
      </c>
      <c r="V135" s="16">
        <v>1</v>
      </c>
      <c r="W135" s="16" t="s">
        <v>5121</v>
      </c>
      <c r="X135" s="16">
        <f t="shared" si="21"/>
        <v>1</v>
      </c>
      <c r="Y135" s="16">
        <f t="shared" si="26"/>
        <v>0</v>
      </c>
      <c r="Z135" s="16"/>
      <c r="AA135" s="16"/>
      <c r="AB135" s="16" cm="1">
        <f t="array" aca="1" ref="AB135" ca="1">IF(Z135&gt;0,INDIRECT(ADDRESS(MOD(ROW(Y135)-1,1500)+1,Z135,1,1,"rand_C")),IF(ISBLANK(Z135),-1,0))</f>
        <v>-1</v>
      </c>
      <c r="AC135" s="16" cm="1">
        <f t="array" aca="1" ref="AC135" ca="1">IF(AND(Z135=0,Y135&gt;0, AA135&gt;0),INDIRECT(ADDRESS(MOD(ROW(Y135)-1,1500)+1,AA135,1,1,"rand_C")),IF(ISBLANK(AA135),-1,0))</f>
        <v>-1</v>
      </c>
      <c r="AD135" s="16">
        <f t="shared" si="24"/>
        <v>-1</v>
      </c>
      <c r="AE135" s="16"/>
      <c r="AF135" s="16"/>
      <c r="AG135" s="16"/>
      <c r="AH135" s="16">
        <f t="shared" si="27"/>
        <v>-1</v>
      </c>
      <c r="AI135" s="16">
        <v>-1</v>
      </c>
      <c r="AJ135" s="16">
        <v>-1</v>
      </c>
      <c r="AK135" s="16">
        <f t="shared" si="28"/>
        <v>-1</v>
      </c>
      <c r="AL135" s="16">
        <v>-1</v>
      </c>
      <c r="AM135" s="16">
        <f t="shared" si="29"/>
        <v>-1</v>
      </c>
      <c r="AN135" s="16">
        <f t="shared" si="30"/>
        <v>0</v>
      </c>
      <c r="AO135" s="16">
        <v>-1</v>
      </c>
      <c r="AP135" s="16">
        <v>0</v>
      </c>
      <c r="AQ135" s="16">
        <v>0</v>
      </c>
      <c r="AR135" s="16" t="s">
        <v>5025</v>
      </c>
    </row>
    <row r="136" spans="1:44" x14ac:dyDescent="0.2">
      <c r="A136" s="15" t="s">
        <v>4312</v>
      </c>
      <c r="B136" s="4" t="str">
        <f>VLOOKUP(A136, PaperMeta!A$1:O$750, 6,FALSE)</f>
        <v>I’m up here! Sexual objectification leads to feeling ostracized.</v>
      </c>
      <c r="C136" s="15">
        <f>VLOOKUP(A136, PaperMeta!A$1:O$750, 2,FALSE)</f>
        <v>1</v>
      </c>
      <c r="D136" s="16" t="s">
        <v>5223</v>
      </c>
      <c r="E136" s="20" t="s">
        <v>5120</v>
      </c>
      <c r="F136" s="16">
        <f>VLOOKUP($A136, ResearchPaper!$A$1:$L$750,11,FALSE)</f>
        <v>1</v>
      </c>
      <c r="G136" s="16">
        <f>VLOOKUP($A136, ResearchPaper!$A$1:$L$750,11,FALSE)</f>
        <v>1</v>
      </c>
      <c r="H136" s="16">
        <v>3</v>
      </c>
      <c r="I136" s="16">
        <v>1</v>
      </c>
      <c r="J136" s="16">
        <v>3</v>
      </c>
      <c r="K136" s="16">
        <v>-1</v>
      </c>
      <c r="L136" s="16">
        <f t="shared" si="22"/>
        <v>0</v>
      </c>
      <c r="M136" s="16" t="s">
        <v>5023</v>
      </c>
      <c r="N136" s="16">
        <f t="shared" si="25"/>
        <v>-1</v>
      </c>
      <c r="O136" s="16">
        <v>1</v>
      </c>
      <c r="P136" s="16">
        <v>1</v>
      </c>
      <c r="Q136" s="16">
        <v>0</v>
      </c>
      <c r="R136" s="16" t="e" cm="1">
        <f t="array" aca="1" ref="R136" ca="1">IF(P136&gt;0,INDIRECT(ADDRESS(MOD(ROW(O136)-1,1500)+1,P136,1,1,"rand_B")),IF(ISBLANK(P136),-1,0))</f>
        <v>#VALUE!</v>
      </c>
      <c r="S136" s="16" cm="1">
        <f t="array" aca="1" ref="S136" ca="1">IF(AND(P136=0,O136&gt;0,Q136&gt;0),INDIRECT(ADDRESS(MOD(ROW(O136)-1,1500)+1,Q136,1,1,"rand_B")),IF(ISBLANK(Q136),-1,0))</f>
        <v>0</v>
      </c>
      <c r="T136" s="16">
        <f t="shared" si="23"/>
        <v>1</v>
      </c>
      <c r="U136" s="16">
        <v>1</v>
      </c>
      <c r="V136" s="16">
        <v>1</v>
      </c>
      <c r="W136" s="16" t="s">
        <v>5121</v>
      </c>
      <c r="X136" s="16">
        <f t="shared" si="21"/>
        <v>1</v>
      </c>
      <c r="Y136" s="16">
        <f t="shared" si="26"/>
        <v>0</v>
      </c>
      <c r="Z136" s="16"/>
      <c r="AA136" s="16"/>
      <c r="AB136" s="16" cm="1">
        <f t="array" aca="1" ref="AB136" ca="1">IF(Z136&gt;0,INDIRECT(ADDRESS(MOD(ROW(Y136)-1,1500)+1,Z136,1,1,"rand_C")),IF(ISBLANK(Z136),-1,0))</f>
        <v>-1</v>
      </c>
      <c r="AC136" s="16" cm="1">
        <f t="array" aca="1" ref="AC136" ca="1">IF(AND(Z136=0,Y136&gt;0, AA136&gt;0),INDIRECT(ADDRESS(MOD(ROW(Y136)-1,1500)+1,AA136,1,1,"rand_C")),IF(ISBLANK(AA136),-1,0))</f>
        <v>-1</v>
      </c>
      <c r="AD136" s="16">
        <f t="shared" si="24"/>
        <v>-1</v>
      </c>
      <c r="AE136" s="16"/>
      <c r="AF136" s="16"/>
      <c r="AG136" s="16"/>
      <c r="AH136" s="16">
        <f t="shared" si="27"/>
        <v>-1</v>
      </c>
      <c r="AI136" s="16">
        <v>-1</v>
      </c>
      <c r="AJ136" s="16">
        <v>-1</v>
      </c>
      <c r="AK136" s="16">
        <f t="shared" si="28"/>
        <v>-1</v>
      </c>
      <c r="AL136" s="16">
        <v>-1</v>
      </c>
      <c r="AM136" s="16">
        <f t="shared" si="29"/>
        <v>-1</v>
      </c>
      <c r="AN136" s="16">
        <f t="shared" si="30"/>
        <v>0</v>
      </c>
      <c r="AO136" s="16">
        <v>-1</v>
      </c>
      <c r="AP136" s="16">
        <v>0</v>
      </c>
      <c r="AQ136" s="16">
        <v>0</v>
      </c>
      <c r="AR136" s="16" t="s">
        <v>5025</v>
      </c>
    </row>
    <row r="137" spans="1:44" x14ac:dyDescent="0.2">
      <c r="A137" s="15" t="s">
        <v>4312</v>
      </c>
      <c r="B137" s="4" t="str">
        <f>VLOOKUP(A137, PaperMeta!A$1:O$750, 6,FALSE)</f>
        <v>I’m up here! Sexual objectification leads to feeling ostracized.</v>
      </c>
      <c r="C137" s="15">
        <f>VLOOKUP(A137, PaperMeta!A$1:O$750, 2,FALSE)</f>
        <v>1</v>
      </c>
      <c r="D137" s="16" t="s">
        <v>5223</v>
      </c>
      <c r="E137" s="20" t="s">
        <v>5122</v>
      </c>
      <c r="F137" s="16">
        <f>VLOOKUP($A137, ResearchPaper!$A$1:$L$750,11,FALSE)</f>
        <v>1</v>
      </c>
      <c r="G137" s="16">
        <f>VLOOKUP($A137, ResearchPaper!$A$1:$L$750,11,FALSE)</f>
        <v>1</v>
      </c>
      <c r="H137" s="16">
        <v>3</v>
      </c>
      <c r="I137" s="16">
        <v>1</v>
      </c>
      <c r="J137" s="16">
        <v>3</v>
      </c>
      <c r="K137" s="16">
        <v>-1</v>
      </c>
      <c r="L137" s="16">
        <f t="shared" si="22"/>
        <v>0</v>
      </c>
      <c r="M137" s="16" t="s">
        <v>5023</v>
      </c>
      <c r="N137" s="16">
        <f t="shared" si="25"/>
        <v>-1</v>
      </c>
      <c r="O137" s="16">
        <v>1</v>
      </c>
      <c r="P137" s="16">
        <v>1</v>
      </c>
      <c r="Q137" s="16">
        <v>0</v>
      </c>
      <c r="R137" s="16" t="e" cm="1">
        <f t="array" aca="1" ref="R137" ca="1">IF(P137&gt;0,INDIRECT(ADDRESS(MOD(ROW(O137)-1,1500)+1,P137,1,1,"rand_B")),IF(ISBLANK(P137),-1,0))</f>
        <v>#VALUE!</v>
      </c>
      <c r="S137" s="16" cm="1">
        <f t="array" aca="1" ref="S137" ca="1">IF(AND(P137=0,O137&gt;0,Q137&gt;0),INDIRECT(ADDRESS(MOD(ROW(O137)-1,1500)+1,Q137,1,1,"rand_B")),IF(ISBLANK(Q137),-1,0))</f>
        <v>0</v>
      </c>
      <c r="T137" s="16">
        <f t="shared" si="23"/>
        <v>1</v>
      </c>
      <c r="U137" s="16">
        <v>1</v>
      </c>
      <c r="V137" s="16">
        <v>1</v>
      </c>
      <c r="W137" s="16" t="s">
        <v>5121</v>
      </c>
      <c r="X137" s="16">
        <f t="shared" si="21"/>
        <v>1</v>
      </c>
      <c r="Y137" s="16">
        <f t="shared" si="26"/>
        <v>0</v>
      </c>
      <c r="Z137" s="16"/>
      <c r="AA137" s="16"/>
      <c r="AB137" s="16" cm="1">
        <f t="array" aca="1" ref="AB137" ca="1">IF(Z137&gt;0,INDIRECT(ADDRESS(MOD(ROW(Y137)-1,1500)+1,Z137,1,1,"rand_C")),IF(ISBLANK(Z137),-1,0))</f>
        <v>-1</v>
      </c>
      <c r="AC137" s="16" cm="1">
        <f t="array" aca="1" ref="AC137" ca="1">IF(AND(Z137=0,Y137&gt;0, AA137&gt;0),INDIRECT(ADDRESS(MOD(ROW(Y137)-1,1500)+1,AA137,1,1,"rand_C")),IF(ISBLANK(AA137),-1,0))</f>
        <v>-1</v>
      </c>
      <c r="AD137" s="16">
        <f t="shared" si="24"/>
        <v>-1</v>
      </c>
      <c r="AE137" s="16"/>
      <c r="AF137" s="16"/>
      <c r="AG137" s="16"/>
      <c r="AH137" s="16">
        <f t="shared" si="27"/>
        <v>-1</v>
      </c>
      <c r="AI137" s="16">
        <v>-1</v>
      </c>
      <c r="AJ137" s="16">
        <v>-1</v>
      </c>
      <c r="AK137" s="16">
        <f t="shared" si="28"/>
        <v>-1</v>
      </c>
      <c r="AL137" s="16">
        <v>-1</v>
      </c>
      <c r="AM137" s="16">
        <f t="shared" si="29"/>
        <v>-1</v>
      </c>
      <c r="AN137" s="16">
        <f t="shared" si="30"/>
        <v>0</v>
      </c>
      <c r="AO137" s="16">
        <v>-1</v>
      </c>
      <c r="AP137" s="16">
        <v>0</v>
      </c>
      <c r="AQ137" s="16">
        <v>0</v>
      </c>
      <c r="AR137" s="16" t="s">
        <v>5025</v>
      </c>
    </row>
    <row r="138" spans="1:44" x14ac:dyDescent="0.2">
      <c r="A138" s="15" t="s">
        <v>4312</v>
      </c>
      <c r="B138" s="4" t="str">
        <f>VLOOKUP(A138, PaperMeta!A$1:O$750, 6,FALSE)</f>
        <v>I’m up here! Sexual objectification leads to feeling ostracized.</v>
      </c>
      <c r="C138" s="15">
        <f>VLOOKUP(A138, PaperMeta!A$1:O$750, 2,FALSE)</f>
        <v>1</v>
      </c>
      <c r="D138" s="16" t="s">
        <v>5223</v>
      </c>
      <c r="E138" s="20" t="s">
        <v>5123</v>
      </c>
      <c r="F138" s="16">
        <f>VLOOKUP($A138, ResearchPaper!$A$1:$L$750,11,FALSE)</f>
        <v>1</v>
      </c>
      <c r="G138" s="16">
        <f>VLOOKUP($A138, ResearchPaper!$A$1:$L$750,11,FALSE)</f>
        <v>1</v>
      </c>
      <c r="H138" s="16">
        <v>3</v>
      </c>
      <c r="I138" s="16">
        <v>1</v>
      </c>
      <c r="J138" s="16">
        <v>3</v>
      </c>
      <c r="K138" s="16">
        <v>-1</v>
      </c>
      <c r="L138" s="16">
        <f t="shared" si="22"/>
        <v>0</v>
      </c>
      <c r="M138" s="16" t="s">
        <v>5023</v>
      </c>
      <c r="N138" s="16">
        <f t="shared" si="25"/>
        <v>-1</v>
      </c>
      <c r="O138" s="16">
        <v>1</v>
      </c>
      <c r="P138" s="16">
        <v>1</v>
      </c>
      <c r="Q138" s="16">
        <v>0</v>
      </c>
      <c r="R138" s="16" t="e" cm="1">
        <f t="array" aca="1" ref="R138" ca="1">IF(P138&gt;0,INDIRECT(ADDRESS(MOD(ROW(O138)-1,1500)+1,P138,1,1,"rand_B")),IF(ISBLANK(P138),-1,0))</f>
        <v>#VALUE!</v>
      </c>
      <c r="S138" s="16" cm="1">
        <f t="array" aca="1" ref="S138" ca="1">IF(AND(P138=0,O138&gt;0,Q138&gt;0),INDIRECT(ADDRESS(MOD(ROW(O138)-1,1500)+1,Q138,1,1,"rand_B")),IF(ISBLANK(Q138),-1,0))</f>
        <v>0</v>
      </c>
      <c r="T138" s="16">
        <f t="shared" si="23"/>
        <v>1</v>
      </c>
      <c r="U138" s="16">
        <v>1</v>
      </c>
      <c r="V138" s="16">
        <v>1</v>
      </c>
      <c r="W138" s="16" t="s">
        <v>5121</v>
      </c>
      <c r="X138" s="16">
        <f t="shared" si="21"/>
        <v>1</v>
      </c>
      <c r="Y138" s="16">
        <f t="shared" si="26"/>
        <v>0</v>
      </c>
      <c r="Z138" s="16"/>
      <c r="AA138" s="16"/>
      <c r="AB138" s="16" cm="1">
        <f t="array" aca="1" ref="AB138" ca="1">IF(Z138&gt;0,INDIRECT(ADDRESS(MOD(ROW(Y138)-1,1500)+1,Z138,1,1,"rand_C")),IF(ISBLANK(Z138),-1,0))</f>
        <v>-1</v>
      </c>
      <c r="AC138" s="16" cm="1">
        <f t="array" aca="1" ref="AC138" ca="1">IF(AND(Z138=0,Y138&gt;0, AA138&gt;0),INDIRECT(ADDRESS(MOD(ROW(Y138)-1,1500)+1,AA138,1,1,"rand_C")),IF(ISBLANK(AA138),-1,0))</f>
        <v>-1</v>
      </c>
      <c r="AD138" s="16">
        <f t="shared" si="24"/>
        <v>-1</v>
      </c>
      <c r="AE138" s="16"/>
      <c r="AF138" s="16"/>
      <c r="AG138" s="16"/>
      <c r="AH138" s="16">
        <f t="shared" si="27"/>
        <v>-1</v>
      </c>
      <c r="AI138" s="16">
        <v>-1</v>
      </c>
      <c r="AJ138" s="16">
        <v>-1</v>
      </c>
      <c r="AK138" s="16">
        <f t="shared" si="28"/>
        <v>-1</v>
      </c>
      <c r="AL138" s="16">
        <v>-1</v>
      </c>
      <c r="AM138" s="16">
        <f t="shared" si="29"/>
        <v>-1</v>
      </c>
      <c r="AN138" s="16">
        <f t="shared" si="30"/>
        <v>0</v>
      </c>
      <c r="AO138" s="16">
        <v>-1</v>
      </c>
      <c r="AP138" s="16">
        <v>0</v>
      </c>
      <c r="AQ138" s="16">
        <v>0</v>
      </c>
      <c r="AR138" s="16" t="s">
        <v>5025</v>
      </c>
    </row>
    <row r="139" spans="1:44" x14ac:dyDescent="0.2">
      <c r="A139" s="15" t="s">
        <v>4312</v>
      </c>
      <c r="B139" s="4" t="str">
        <f>VLOOKUP(A139, PaperMeta!A$1:O$750, 6,FALSE)</f>
        <v>I’m up here! Sexual objectification leads to feeling ostracized.</v>
      </c>
      <c r="C139" s="15">
        <f>VLOOKUP(A139, PaperMeta!A$1:O$750, 2,FALSE)</f>
        <v>1</v>
      </c>
      <c r="D139" s="16" t="s">
        <v>5223</v>
      </c>
      <c r="E139" s="20" t="s">
        <v>5124</v>
      </c>
      <c r="F139" s="16">
        <f>VLOOKUP($A139, ResearchPaper!$A$1:$L$750,11,FALSE)</f>
        <v>1</v>
      </c>
      <c r="G139" s="16">
        <f>VLOOKUP($A139, ResearchPaper!$A$1:$L$750,11,FALSE)</f>
        <v>1</v>
      </c>
      <c r="H139" s="16">
        <v>3</v>
      </c>
      <c r="I139" s="16">
        <v>1</v>
      </c>
      <c r="J139" s="16">
        <v>3</v>
      </c>
      <c r="K139" s="16">
        <v>-1</v>
      </c>
      <c r="L139" s="16">
        <f t="shared" si="22"/>
        <v>0</v>
      </c>
      <c r="M139" s="16" t="s">
        <v>5023</v>
      </c>
      <c r="N139" s="16">
        <f t="shared" si="25"/>
        <v>-1</v>
      </c>
      <c r="O139" s="16">
        <v>1</v>
      </c>
      <c r="P139" s="16">
        <v>1</v>
      </c>
      <c r="Q139" s="16">
        <v>0</v>
      </c>
      <c r="R139" s="16" t="e" cm="1">
        <f t="array" aca="1" ref="R139" ca="1">IF(P139&gt;0,INDIRECT(ADDRESS(MOD(ROW(O139)-1,1500)+1,P139,1,1,"rand_B")),IF(ISBLANK(P139),-1,0))</f>
        <v>#VALUE!</v>
      </c>
      <c r="S139" s="16" cm="1">
        <f t="array" aca="1" ref="S139" ca="1">IF(AND(P139=0,O139&gt;0,Q139&gt;0),INDIRECT(ADDRESS(MOD(ROW(O139)-1,1500)+1,Q139,1,1,"rand_B")),IF(ISBLANK(Q139),-1,0))</f>
        <v>0</v>
      </c>
      <c r="T139" s="16">
        <f t="shared" si="23"/>
        <v>1</v>
      </c>
      <c r="U139" s="16">
        <v>1</v>
      </c>
      <c r="V139" s="16">
        <v>1</v>
      </c>
      <c r="W139" s="16" t="s">
        <v>5121</v>
      </c>
      <c r="X139" s="16">
        <f t="shared" si="21"/>
        <v>1</v>
      </c>
      <c r="Y139" s="16">
        <f t="shared" si="26"/>
        <v>0</v>
      </c>
      <c r="Z139" s="16"/>
      <c r="AA139" s="16"/>
      <c r="AB139" s="16" cm="1">
        <f t="array" aca="1" ref="AB139" ca="1">IF(Z139&gt;0,INDIRECT(ADDRESS(MOD(ROW(Y139)-1,1500)+1,Z139,1,1,"rand_C")),IF(ISBLANK(Z139),-1,0))</f>
        <v>-1</v>
      </c>
      <c r="AC139" s="16" cm="1">
        <f t="array" aca="1" ref="AC139" ca="1">IF(AND(Z139=0,Y139&gt;0, AA139&gt;0),INDIRECT(ADDRESS(MOD(ROW(Y139)-1,1500)+1,AA139,1,1,"rand_C")),IF(ISBLANK(AA139),-1,0))</f>
        <v>-1</v>
      </c>
      <c r="AD139" s="16">
        <f t="shared" si="24"/>
        <v>-1</v>
      </c>
      <c r="AE139" s="16"/>
      <c r="AF139" s="16"/>
      <c r="AG139" s="16"/>
      <c r="AH139" s="16">
        <f t="shared" si="27"/>
        <v>-1</v>
      </c>
      <c r="AI139" s="16">
        <v>-1</v>
      </c>
      <c r="AJ139" s="16">
        <v>-1</v>
      </c>
      <c r="AK139" s="16">
        <f t="shared" si="28"/>
        <v>-1</v>
      </c>
      <c r="AL139" s="16">
        <v>-1</v>
      </c>
      <c r="AM139" s="16">
        <f t="shared" si="29"/>
        <v>-1</v>
      </c>
      <c r="AN139" s="16">
        <f t="shared" si="30"/>
        <v>0</v>
      </c>
      <c r="AO139" s="16">
        <v>-1</v>
      </c>
      <c r="AP139" s="16">
        <v>0</v>
      </c>
      <c r="AQ139" s="16">
        <v>0</v>
      </c>
      <c r="AR139" s="16" t="s">
        <v>5025</v>
      </c>
    </row>
    <row r="140" spans="1:44" x14ac:dyDescent="0.2">
      <c r="A140" s="15" t="s">
        <v>4312</v>
      </c>
      <c r="B140" s="4" t="str">
        <f>VLOOKUP(A140, PaperMeta!A$1:O$750, 6,FALSE)</f>
        <v>I’m up here! Sexual objectification leads to feeling ostracized.</v>
      </c>
      <c r="C140" s="15">
        <f>VLOOKUP(A140, PaperMeta!A$1:O$750, 2,FALSE)</f>
        <v>1</v>
      </c>
      <c r="D140" s="16" t="s">
        <v>5223</v>
      </c>
      <c r="E140" s="20" t="s">
        <v>5125</v>
      </c>
      <c r="F140" s="16">
        <f>VLOOKUP($A140, ResearchPaper!$A$1:$L$750,11,FALSE)</f>
        <v>1</v>
      </c>
      <c r="G140" s="16">
        <f>VLOOKUP($A140, ResearchPaper!$A$1:$L$750,11,FALSE)</f>
        <v>1</v>
      </c>
      <c r="H140" s="16">
        <v>3</v>
      </c>
      <c r="I140" s="16">
        <v>1</v>
      </c>
      <c r="J140" s="16">
        <v>3</v>
      </c>
      <c r="K140" s="16">
        <v>-1</v>
      </c>
      <c r="L140" s="16">
        <f t="shared" si="22"/>
        <v>0</v>
      </c>
      <c r="M140" s="16" t="s">
        <v>5023</v>
      </c>
      <c r="N140" s="16">
        <f t="shared" si="25"/>
        <v>-1</v>
      </c>
      <c r="O140" s="16">
        <v>1</v>
      </c>
      <c r="P140" s="16">
        <v>1</v>
      </c>
      <c r="Q140" s="16">
        <v>0</v>
      </c>
      <c r="R140" s="16" t="e" cm="1">
        <f t="array" aca="1" ref="R140" ca="1">IF(P140&gt;0,INDIRECT(ADDRESS(MOD(ROW(O140)-1,1500)+1,P140,1,1,"rand_B")),IF(ISBLANK(P140),-1,0))</f>
        <v>#VALUE!</v>
      </c>
      <c r="S140" s="16" cm="1">
        <f t="array" aca="1" ref="S140" ca="1">IF(AND(P140=0,O140&gt;0,Q140&gt;0),INDIRECT(ADDRESS(MOD(ROW(O140)-1,1500)+1,Q140,1,1,"rand_B")),IF(ISBLANK(Q140),-1,0))</f>
        <v>0</v>
      </c>
      <c r="T140" s="16">
        <f t="shared" si="23"/>
        <v>1</v>
      </c>
      <c r="U140" s="16">
        <v>1</v>
      </c>
      <c r="V140" s="16">
        <v>1</v>
      </c>
      <c r="W140" s="16" t="s">
        <v>5121</v>
      </c>
      <c r="X140" s="16">
        <f t="shared" si="21"/>
        <v>1</v>
      </c>
      <c r="Y140" s="16">
        <f t="shared" si="26"/>
        <v>0</v>
      </c>
      <c r="Z140" s="16"/>
      <c r="AA140" s="16"/>
      <c r="AB140" s="16" cm="1">
        <f t="array" aca="1" ref="AB140" ca="1">IF(Z140&gt;0,INDIRECT(ADDRESS(MOD(ROW(Y140)-1,1500)+1,Z140,1,1,"rand_C")),IF(ISBLANK(Z140),-1,0))</f>
        <v>-1</v>
      </c>
      <c r="AC140" s="16" cm="1">
        <f t="array" aca="1" ref="AC140" ca="1">IF(AND(Z140=0,Y140&gt;0, AA140&gt;0),INDIRECT(ADDRESS(MOD(ROW(Y140)-1,1500)+1,AA140,1,1,"rand_C")),IF(ISBLANK(AA140),-1,0))</f>
        <v>-1</v>
      </c>
      <c r="AD140" s="16">
        <f t="shared" si="24"/>
        <v>-1</v>
      </c>
      <c r="AE140" s="16"/>
      <c r="AF140" s="16"/>
      <c r="AG140" s="16"/>
      <c r="AH140" s="16">
        <f t="shared" si="27"/>
        <v>-1</v>
      </c>
      <c r="AI140" s="16">
        <v>-1</v>
      </c>
      <c r="AJ140" s="16">
        <v>-1</v>
      </c>
      <c r="AK140" s="16">
        <f t="shared" si="28"/>
        <v>-1</v>
      </c>
      <c r="AL140" s="16">
        <v>-1</v>
      </c>
      <c r="AM140" s="16">
        <f t="shared" si="29"/>
        <v>-1</v>
      </c>
      <c r="AN140" s="16">
        <f t="shared" si="30"/>
        <v>0</v>
      </c>
      <c r="AO140" s="16">
        <v>-1</v>
      </c>
      <c r="AP140" s="16">
        <v>0</v>
      </c>
      <c r="AQ140" s="16">
        <v>0</v>
      </c>
      <c r="AR140" s="16" t="s">
        <v>5025</v>
      </c>
    </row>
    <row r="141" spans="1:44" x14ac:dyDescent="0.2">
      <c r="A141" s="15" t="s">
        <v>4312</v>
      </c>
      <c r="B141" s="4" t="str">
        <f>VLOOKUP(A141, PaperMeta!A$1:O$750, 6,FALSE)</f>
        <v>I’m up here! Sexual objectification leads to feeling ostracized.</v>
      </c>
      <c r="C141" s="15">
        <f>VLOOKUP(A141, PaperMeta!A$1:O$750, 2,FALSE)</f>
        <v>1</v>
      </c>
      <c r="D141" s="16" t="s">
        <v>5224</v>
      </c>
      <c r="E141" s="20" t="s">
        <v>5119</v>
      </c>
      <c r="F141" s="16">
        <f>VLOOKUP($A141, ResearchPaper!$A$1:$L$750,11,FALSE)</f>
        <v>1</v>
      </c>
      <c r="G141" s="16">
        <f>VLOOKUP($A141, ResearchPaper!$A$1:$L$750,11,FALSE)</f>
        <v>1</v>
      </c>
      <c r="H141" s="16" t="s">
        <v>5213</v>
      </c>
      <c r="I141" s="16">
        <v>2</v>
      </c>
      <c r="J141" s="16">
        <v>3</v>
      </c>
      <c r="K141" s="16">
        <v>1</v>
      </c>
      <c r="L141" s="16">
        <f t="shared" si="22"/>
        <v>1</v>
      </c>
      <c r="M141" s="16" t="s">
        <v>5023</v>
      </c>
      <c r="N141" s="16">
        <f t="shared" si="25"/>
        <v>1</v>
      </c>
      <c r="O141" s="16">
        <v>1</v>
      </c>
      <c r="P141" s="16">
        <v>1</v>
      </c>
      <c r="Q141" s="16">
        <v>0</v>
      </c>
      <c r="R141" s="16" t="e" cm="1">
        <f t="array" aca="1" ref="R141" ca="1">IF(P141&gt;0,INDIRECT(ADDRESS(MOD(ROW(O141)-1,1500)+1,P141,1,1,"rand_B")),IF(ISBLANK(P141),-1,0))</f>
        <v>#VALUE!</v>
      </c>
      <c r="S141" s="16" cm="1">
        <f t="array" aca="1" ref="S141" ca="1">IF(AND(P141=0,O141&gt;0,Q141&gt;0),INDIRECT(ADDRESS(MOD(ROW(O141)-1,1500)+1,Q141,1,1,"rand_B")),IF(ISBLANK(Q141),-1,0))</f>
        <v>0</v>
      </c>
      <c r="T141" s="16">
        <f t="shared" si="23"/>
        <v>1</v>
      </c>
      <c r="U141" s="16">
        <v>1</v>
      </c>
      <c r="V141" s="16">
        <v>1</v>
      </c>
      <c r="W141" s="16" t="s">
        <v>5121</v>
      </c>
      <c r="X141" s="16">
        <f t="shared" si="21"/>
        <v>1</v>
      </c>
      <c r="Y141" s="16">
        <f t="shared" si="26"/>
        <v>1</v>
      </c>
      <c r="Z141" s="16">
        <v>0</v>
      </c>
      <c r="AA141" s="16">
        <v>1</v>
      </c>
      <c r="AB141" s="16" cm="1">
        <f t="array" aca="1" ref="AB141" ca="1">IF(Z141&gt;0,INDIRECT(ADDRESS(MOD(ROW(Y141)-1,1500)+1,Z141,1,1,"rand_C")),IF(ISBLANK(Z141),-1,0))</f>
        <v>0</v>
      </c>
      <c r="AC141" s="16" t="e" cm="1">
        <f t="array" aca="1" ref="AC141" ca="1">IF(AND(Z141=0,Y141&gt;0, AA141&gt;0),INDIRECT(ADDRESS(MOD(ROW(Y141)-1,1500)+1,AA141,1,1,"rand_C")),IF(ISBLANK(AA141),-1,0))</f>
        <v>#VALUE!</v>
      </c>
      <c r="AD141" s="16">
        <f t="shared" si="24"/>
        <v>0</v>
      </c>
      <c r="AE141" s="16">
        <v>1</v>
      </c>
      <c r="AF141" s="16">
        <v>0</v>
      </c>
      <c r="AG141" s="16" t="s">
        <v>5024</v>
      </c>
      <c r="AH141" s="16">
        <f t="shared" si="27"/>
        <v>-1</v>
      </c>
      <c r="AI141" s="16">
        <v>-1</v>
      </c>
      <c r="AJ141" s="16">
        <v>-1</v>
      </c>
      <c r="AK141" s="16">
        <f t="shared" si="28"/>
        <v>-1</v>
      </c>
      <c r="AL141" s="16">
        <v>-1</v>
      </c>
      <c r="AM141" s="16">
        <f t="shared" si="29"/>
        <v>-1</v>
      </c>
      <c r="AN141" s="16">
        <f t="shared" si="30"/>
        <v>1</v>
      </c>
      <c r="AO141" s="16">
        <v>0</v>
      </c>
      <c r="AP141" s="16">
        <v>0</v>
      </c>
      <c r="AQ141" s="16">
        <v>0</v>
      </c>
      <c r="AR141" s="16" t="s">
        <v>5025</v>
      </c>
    </row>
    <row r="142" spans="1:44" x14ac:dyDescent="0.2">
      <c r="A142" s="15" t="s">
        <v>4312</v>
      </c>
      <c r="B142" s="4" t="str">
        <f>VLOOKUP(A142, PaperMeta!A$1:O$750, 6,FALSE)</f>
        <v>I’m up here! Sexual objectification leads to feeling ostracized.</v>
      </c>
      <c r="C142" s="15">
        <f>VLOOKUP(A142, PaperMeta!A$1:O$750, 2,FALSE)</f>
        <v>1</v>
      </c>
      <c r="D142" s="16" t="s">
        <v>5224</v>
      </c>
      <c r="E142" s="20" t="s">
        <v>5120</v>
      </c>
      <c r="F142" s="16">
        <f>VLOOKUP($A142, ResearchPaper!$A$1:$L$750,11,FALSE)</f>
        <v>1</v>
      </c>
      <c r="G142" s="16">
        <f>VLOOKUP($A142, ResearchPaper!$A$1:$L$750,11,FALSE)</f>
        <v>1</v>
      </c>
      <c r="H142" s="16" t="s">
        <v>5213</v>
      </c>
      <c r="I142" s="16">
        <v>2</v>
      </c>
      <c r="J142" s="16">
        <v>3</v>
      </c>
      <c r="K142" s="16">
        <v>1</v>
      </c>
      <c r="L142" s="16">
        <f t="shared" si="22"/>
        <v>1</v>
      </c>
      <c r="M142" s="16" t="s">
        <v>5023</v>
      </c>
      <c r="N142" s="16">
        <f t="shared" si="25"/>
        <v>1</v>
      </c>
      <c r="O142" s="16">
        <v>1</v>
      </c>
      <c r="P142" s="16">
        <v>1</v>
      </c>
      <c r="Q142" s="16">
        <v>0</v>
      </c>
      <c r="R142" s="16" t="e" cm="1">
        <f t="array" aca="1" ref="R142" ca="1">IF(P142&gt;0,INDIRECT(ADDRESS(MOD(ROW(O142)-1,1500)+1,P142,1,1,"rand_B")),IF(ISBLANK(P142),-1,0))</f>
        <v>#VALUE!</v>
      </c>
      <c r="S142" s="16" cm="1">
        <f t="array" aca="1" ref="S142" ca="1">IF(AND(P142=0,O142&gt;0,Q142&gt;0),INDIRECT(ADDRESS(MOD(ROW(O142)-1,1500)+1,Q142,1,1,"rand_B")),IF(ISBLANK(Q142),-1,0))</f>
        <v>0</v>
      </c>
      <c r="T142" s="16">
        <f t="shared" si="23"/>
        <v>1</v>
      </c>
      <c r="U142" s="16">
        <v>1</v>
      </c>
      <c r="V142" s="16">
        <v>1</v>
      </c>
      <c r="W142" s="16" t="s">
        <v>5121</v>
      </c>
      <c r="X142" s="16">
        <f t="shared" si="21"/>
        <v>1</v>
      </c>
      <c r="Y142" s="16">
        <f t="shared" si="26"/>
        <v>1</v>
      </c>
      <c r="Z142" s="16">
        <v>0</v>
      </c>
      <c r="AA142" s="16">
        <v>1</v>
      </c>
      <c r="AB142" s="16" cm="1">
        <f t="array" aca="1" ref="AB142" ca="1">IF(Z142&gt;0,INDIRECT(ADDRESS(MOD(ROW(Y142)-1,1500)+1,Z142,1,1,"rand_C")),IF(ISBLANK(Z142),-1,0))</f>
        <v>0</v>
      </c>
      <c r="AC142" s="16" t="e" cm="1">
        <f t="array" aca="1" ref="AC142" ca="1">IF(AND(Z142=0,Y142&gt;0, AA142&gt;0),INDIRECT(ADDRESS(MOD(ROW(Y142)-1,1500)+1,AA142,1,1,"rand_C")),IF(ISBLANK(AA142),-1,0))</f>
        <v>#VALUE!</v>
      </c>
      <c r="AD142" s="16">
        <f t="shared" si="24"/>
        <v>0</v>
      </c>
      <c r="AE142" s="16">
        <v>1</v>
      </c>
      <c r="AF142" s="16">
        <v>0</v>
      </c>
      <c r="AG142" s="16" t="s">
        <v>5024</v>
      </c>
      <c r="AH142" s="16">
        <f t="shared" si="27"/>
        <v>-1</v>
      </c>
      <c r="AI142" s="16">
        <v>-1</v>
      </c>
      <c r="AJ142" s="16">
        <v>-1</v>
      </c>
      <c r="AK142" s="16">
        <f t="shared" si="28"/>
        <v>-1</v>
      </c>
      <c r="AL142" s="16">
        <v>-1</v>
      </c>
      <c r="AM142" s="16">
        <f t="shared" si="29"/>
        <v>-1</v>
      </c>
      <c r="AN142" s="16">
        <f t="shared" si="30"/>
        <v>1</v>
      </c>
      <c r="AO142" s="16">
        <v>0</v>
      </c>
      <c r="AP142" s="16">
        <v>0</v>
      </c>
      <c r="AQ142" s="16">
        <v>0</v>
      </c>
      <c r="AR142" s="16" t="s">
        <v>5025</v>
      </c>
    </row>
    <row r="143" spans="1:44" x14ac:dyDescent="0.2">
      <c r="A143" s="15" t="s">
        <v>4312</v>
      </c>
      <c r="B143" s="4" t="str">
        <f>VLOOKUP(A143, PaperMeta!A$1:O$750, 6,FALSE)</f>
        <v>I’m up here! Sexual objectification leads to feeling ostracized.</v>
      </c>
      <c r="C143" s="15">
        <f>VLOOKUP(A143, PaperMeta!A$1:O$750, 2,FALSE)</f>
        <v>1</v>
      </c>
      <c r="D143" s="16" t="s">
        <v>5224</v>
      </c>
      <c r="E143" s="20" t="s">
        <v>5122</v>
      </c>
      <c r="F143" s="16">
        <f>VLOOKUP($A143, ResearchPaper!$A$1:$L$750,11,FALSE)</f>
        <v>1</v>
      </c>
      <c r="G143" s="16">
        <f>VLOOKUP($A143, ResearchPaper!$A$1:$L$750,11,FALSE)</f>
        <v>1</v>
      </c>
      <c r="H143" s="16" t="s">
        <v>5213</v>
      </c>
      <c r="I143" s="16">
        <v>2</v>
      </c>
      <c r="J143" s="16">
        <v>3</v>
      </c>
      <c r="K143" s="16">
        <v>1</v>
      </c>
      <c r="L143" s="16">
        <f t="shared" si="22"/>
        <v>1</v>
      </c>
      <c r="M143" s="16" t="s">
        <v>5023</v>
      </c>
      <c r="N143" s="16">
        <f t="shared" si="25"/>
        <v>1</v>
      </c>
      <c r="O143" s="16">
        <v>1</v>
      </c>
      <c r="P143" s="16">
        <v>1</v>
      </c>
      <c r="Q143" s="16">
        <v>0</v>
      </c>
      <c r="R143" s="16" t="e" cm="1">
        <f t="array" aca="1" ref="R143" ca="1">IF(P143&gt;0,INDIRECT(ADDRESS(MOD(ROW(O143)-1,1500)+1,P143,1,1,"rand_B")),IF(ISBLANK(P143),-1,0))</f>
        <v>#VALUE!</v>
      </c>
      <c r="S143" s="16" cm="1">
        <f t="array" aca="1" ref="S143" ca="1">IF(AND(P143=0,O143&gt;0,Q143&gt;0),INDIRECT(ADDRESS(MOD(ROW(O143)-1,1500)+1,Q143,1,1,"rand_B")),IF(ISBLANK(Q143),-1,0))</f>
        <v>0</v>
      </c>
      <c r="T143" s="16">
        <f t="shared" si="23"/>
        <v>1</v>
      </c>
      <c r="U143" s="16">
        <v>1</v>
      </c>
      <c r="V143" s="16">
        <v>1</v>
      </c>
      <c r="W143" s="16" t="s">
        <v>5121</v>
      </c>
      <c r="X143" s="16">
        <f t="shared" si="21"/>
        <v>1</v>
      </c>
      <c r="Y143" s="16">
        <f t="shared" si="26"/>
        <v>1</v>
      </c>
      <c r="Z143" s="16">
        <v>0</v>
      </c>
      <c r="AA143" s="16">
        <v>1</v>
      </c>
      <c r="AB143" s="16" cm="1">
        <f t="array" aca="1" ref="AB143" ca="1">IF(Z143&gt;0,INDIRECT(ADDRESS(MOD(ROW(Y143)-1,1500)+1,Z143,1,1,"rand_C")),IF(ISBLANK(Z143),-1,0))</f>
        <v>0</v>
      </c>
      <c r="AC143" s="16" t="e" cm="1">
        <f t="array" aca="1" ref="AC143" ca="1">IF(AND(Z143=0,Y143&gt;0, AA143&gt;0),INDIRECT(ADDRESS(MOD(ROW(Y143)-1,1500)+1,AA143,1,1,"rand_C")),IF(ISBLANK(AA143),-1,0))</f>
        <v>#VALUE!</v>
      </c>
      <c r="AD143" s="16">
        <f t="shared" si="24"/>
        <v>0</v>
      </c>
      <c r="AE143" s="16">
        <v>1</v>
      </c>
      <c r="AF143" s="16">
        <v>0</v>
      </c>
      <c r="AG143" s="16" t="s">
        <v>5024</v>
      </c>
      <c r="AH143" s="16">
        <f t="shared" si="27"/>
        <v>-1</v>
      </c>
      <c r="AI143" s="16">
        <v>-1</v>
      </c>
      <c r="AJ143" s="16">
        <v>-1</v>
      </c>
      <c r="AK143" s="16">
        <f t="shared" si="28"/>
        <v>-1</v>
      </c>
      <c r="AL143" s="16">
        <v>-1</v>
      </c>
      <c r="AM143" s="16">
        <f t="shared" si="29"/>
        <v>-1</v>
      </c>
      <c r="AN143" s="16">
        <f t="shared" si="30"/>
        <v>1</v>
      </c>
      <c r="AO143" s="16">
        <v>0</v>
      </c>
      <c r="AP143" s="16">
        <v>0</v>
      </c>
      <c r="AQ143" s="16">
        <v>0</v>
      </c>
      <c r="AR143" s="16" t="s">
        <v>5025</v>
      </c>
    </row>
    <row r="144" spans="1:44" x14ac:dyDescent="0.2">
      <c r="A144" s="15" t="s">
        <v>4312</v>
      </c>
      <c r="B144" s="4" t="str">
        <f>VLOOKUP(A144, PaperMeta!A$1:O$750, 6,FALSE)</f>
        <v>I’m up here! Sexual objectification leads to feeling ostracized.</v>
      </c>
      <c r="C144" s="15">
        <f>VLOOKUP(A144, PaperMeta!A$1:O$750, 2,FALSE)</f>
        <v>1</v>
      </c>
      <c r="D144" s="16" t="s">
        <v>5224</v>
      </c>
      <c r="E144" s="20" t="s">
        <v>5123</v>
      </c>
      <c r="F144" s="16">
        <f>VLOOKUP($A144, ResearchPaper!$A$1:$L$750,11,FALSE)</f>
        <v>1</v>
      </c>
      <c r="G144" s="16">
        <f>VLOOKUP($A144, ResearchPaper!$A$1:$L$750,11,FALSE)</f>
        <v>1</v>
      </c>
      <c r="H144" s="16" t="s">
        <v>5213</v>
      </c>
      <c r="I144" s="16">
        <v>2</v>
      </c>
      <c r="J144" s="16">
        <v>3</v>
      </c>
      <c r="K144" s="16">
        <v>1</v>
      </c>
      <c r="L144" s="16">
        <f t="shared" si="22"/>
        <v>1</v>
      </c>
      <c r="M144" s="16" t="s">
        <v>5023</v>
      </c>
      <c r="N144" s="16">
        <f t="shared" si="25"/>
        <v>1</v>
      </c>
      <c r="O144" s="16">
        <v>1</v>
      </c>
      <c r="P144" s="16">
        <v>1</v>
      </c>
      <c r="Q144" s="16">
        <v>0</v>
      </c>
      <c r="R144" s="16" t="e" cm="1">
        <f t="array" aca="1" ref="R144" ca="1">IF(P144&gt;0,INDIRECT(ADDRESS(MOD(ROW(O144)-1,1500)+1,P144,1,1,"rand_B")),IF(ISBLANK(P144),-1,0))</f>
        <v>#VALUE!</v>
      </c>
      <c r="S144" s="16" cm="1">
        <f t="array" aca="1" ref="S144" ca="1">IF(AND(P144=0,O144&gt;0,Q144&gt;0),INDIRECT(ADDRESS(MOD(ROW(O144)-1,1500)+1,Q144,1,1,"rand_B")),IF(ISBLANK(Q144),-1,0))</f>
        <v>0</v>
      </c>
      <c r="T144" s="16">
        <f t="shared" si="23"/>
        <v>1</v>
      </c>
      <c r="U144" s="16">
        <v>1</v>
      </c>
      <c r="V144" s="16">
        <v>1</v>
      </c>
      <c r="W144" s="16" t="s">
        <v>5121</v>
      </c>
      <c r="X144" s="16">
        <f t="shared" si="21"/>
        <v>1</v>
      </c>
      <c r="Y144" s="16">
        <f t="shared" si="26"/>
        <v>1</v>
      </c>
      <c r="Z144" s="16">
        <v>0</v>
      </c>
      <c r="AA144" s="16">
        <v>1</v>
      </c>
      <c r="AB144" s="16" cm="1">
        <f t="array" aca="1" ref="AB144" ca="1">IF(Z144&gt;0,INDIRECT(ADDRESS(MOD(ROW(Y144)-1,1500)+1,Z144,1,1,"rand_C")),IF(ISBLANK(Z144),-1,0))</f>
        <v>0</v>
      </c>
      <c r="AC144" s="16" t="e" cm="1">
        <f t="array" aca="1" ref="AC144" ca="1">IF(AND(Z144=0,Y144&gt;0, AA144&gt;0),INDIRECT(ADDRESS(MOD(ROW(Y144)-1,1500)+1,AA144,1,1,"rand_C")),IF(ISBLANK(AA144),-1,0))</f>
        <v>#VALUE!</v>
      </c>
      <c r="AD144" s="16">
        <f t="shared" si="24"/>
        <v>0</v>
      </c>
      <c r="AE144" s="16">
        <v>1</v>
      </c>
      <c r="AF144" s="16">
        <v>0</v>
      </c>
      <c r="AG144" s="16" t="s">
        <v>5024</v>
      </c>
      <c r="AH144" s="16">
        <f t="shared" si="27"/>
        <v>-1</v>
      </c>
      <c r="AI144" s="16">
        <v>-1</v>
      </c>
      <c r="AJ144" s="16">
        <v>-1</v>
      </c>
      <c r="AK144" s="16">
        <f t="shared" si="28"/>
        <v>-1</v>
      </c>
      <c r="AL144" s="16">
        <v>-1</v>
      </c>
      <c r="AM144" s="16">
        <f t="shared" si="29"/>
        <v>-1</v>
      </c>
      <c r="AN144" s="16">
        <f t="shared" si="30"/>
        <v>1</v>
      </c>
      <c r="AO144" s="16">
        <v>0</v>
      </c>
      <c r="AP144" s="16">
        <v>0</v>
      </c>
      <c r="AQ144" s="16">
        <v>0</v>
      </c>
      <c r="AR144" s="16" t="s">
        <v>5025</v>
      </c>
    </row>
    <row r="145" spans="1:44" x14ac:dyDescent="0.2">
      <c r="A145" s="15" t="s">
        <v>4312</v>
      </c>
      <c r="B145" s="4" t="str">
        <f>VLOOKUP(A145, PaperMeta!A$1:O$750, 6,FALSE)</f>
        <v>I’m up here! Sexual objectification leads to feeling ostracized.</v>
      </c>
      <c r="C145" s="15">
        <f>VLOOKUP(A145, PaperMeta!A$1:O$750, 2,FALSE)</f>
        <v>1</v>
      </c>
      <c r="D145" s="16" t="s">
        <v>5224</v>
      </c>
      <c r="E145" s="20" t="s">
        <v>5124</v>
      </c>
      <c r="F145" s="16">
        <f>VLOOKUP($A145, ResearchPaper!$A$1:$L$750,11,FALSE)</f>
        <v>1</v>
      </c>
      <c r="G145" s="16">
        <f>VLOOKUP($A145, ResearchPaper!$A$1:$L$750,11,FALSE)</f>
        <v>1</v>
      </c>
      <c r="H145" s="16" t="s">
        <v>5213</v>
      </c>
      <c r="I145" s="16">
        <v>2</v>
      </c>
      <c r="J145" s="16">
        <v>3</v>
      </c>
      <c r="K145" s="16">
        <v>1</v>
      </c>
      <c r="L145" s="16">
        <f t="shared" si="22"/>
        <v>1</v>
      </c>
      <c r="M145" s="16" t="s">
        <v>5023</v>
      </c>
      <c r="N145" s="16">
        <f t="shared" si="25"/>
        <v>1</v>
      </c>
      <c r="O145" s="16">
        <v>1</v>
      </c>
      <c r="P145" s="16">
        <v>1</v>
      </c>
      <c r="Q145" s="16">
        <v>0</v>
      </c>
      <c r="R145" s="16" t="e" cm="1">
        <f t="array" aca="1" ref="R145" ca="1">IF(P145&gt;0,INDIRECT(ADDRESS(MOD(ROW(O145)-1,1500)+1,P145,1,1,"rand_B")),IF(ISBLANK(P145),-1,0))</f>
        <v>#VALUE!</v>
      </c>
      <c r="S145" s="16" cm="1">
        <f t="array" aca="1" ref="S145" ca="1">IF(AND(P145=0,O145&gt;0,Q145&gt;0),INDIRECT(ADDRESS(MOD(ROW(O145)-1,1500)+1,Q145,1,1,"rand_B")),IF(ISBLANK(Q145),-1,0))</f>
        <v>0</v>
      </c>
      <c r="T145" s="16">
        <f t="shared" si="23"/>
        <v>1</v>
      </c>
      <c r="U145" s="16">
        <v>1</v>
      </c>
      <c r="V145" s="16">
        <v>1</v>
      </c>
      <c r="W145" s="16" t="s">
        <v>5121</v>
      </c>
      <c r="X145" s="16">
        <f t="shared" si="21"/>
        <v>1</v>
      </c>
      <c r="Y145" s="16">
        <f t="shared" si="26"/>
        <v>1</v>
      </c>
      <c r="Z145" s="16">
        <v>0</v>
      </c>
      <c r="AA145" s="16">
        <v>1</v>
      </c>
      <c r="AB145" s="16" cm="1">
        <f t="array" aca="1" ref="AB145" ca="1">IF(Z145&gt;0,INDIRECT(ADDRESS(MOD(ROW(Y145)-1,1500)+1,Z145,1,1,"rand_C")),IF(ISBLANK(Z145),-1,0))</f>
        <v>0</v>
      </c>
      <c r="AC145" s="16" t="e" cm="1">
        <f t="array" aca="1" ref="AC145" ca="1">IF(AND(Z145=0,Y145&gt;0, AA145&gt;0),INDIRECT(ADDRESS(MOD(ROW(Y145)-1,1500)+1,AA145,1,1,"rand_C")),IF(ISBLANK(AA145),-1,0))</f>
        <v>#VALUE!</v>
      </c>
      <c r="AD145" s="16">
        <f t="shared" si="24"/>
        <v>0</v>
      </c>
      <c r="AE145" s="16">
        <v>1</v>
      </c>
      <c r="AF145" s="16">
        <v>0</v>
      </c>
      <c r="AG145" s="16" t="s">
        <v>5024</v>
      </c>
      <c r="AH145" s="16">
        <f t="shared" si="27"/>
        <v>-1</v>
      </c>
      <c r="AI145" s="16">
        <v>-1</v>
      </c>
      <c r="AJ145" s="16">
        <v>-1</v>
      </c>
      <c r="AK145" s="16">
        <f t="shared" si="28"/>
        <v>-1</v>
      </c>
      <c r="AL145" s="16">
        <v>-1</v>
      </c>
      <c r="AM145" s="16">
        <f t="shared" si="29"/>
        <v>-1</v>
      </c>
      <c r="AN145" s="16">
        <f t="shared" si="30"/>
        <v>1</v>
      </c>
      <c r="AO145" s="16">
        <v>0</v>
      </c>
      <c r="AP145" s="16">
        <v>0</v>
      </c>
      <c r="AQ145" s="16">
        <v>0</v>
      </c>
      <c r="AR145" s="16" t="s">
        <v>5025</v>
      </c>
    </row>
    <row r="146" spans="1:44" x14ac:dyDescent="0.2">
      <c r="A146" s="15" t="s">
        <v>4312</v>
      </c>
      <c r="B146" s="4" t="str">
        <f>VLOOKUP(A146, PaperMeta!A$1:O$750, 6,FALSE)</f>
        <v>I’m up here! Sexual objectification leads to feeling ostracized.</v>
      </c>
      <c r="C146" s="15">
        <f>VLOOKUP(A146, PaperMeta!A$1:O$750, 2,FALSE)</f>
        <v>1</v>
      </c>
      <c r="D146" s="16" t="s">
        <v>5224</v>
      </c>
      <c r="E146" s="20" t="s">
        <v>5125</v>
      </c>
      <c r="F146" s="16">
        <f>VLOOKUP($A146, ResearchPaper!$A$1:$L$750,11,FALSE)</f>
        <v>1</v>
      </c>
      <c r="G146" s="16">
        <f>VLOOKUP($A146, ResearchPaper!$A$1:$L$750,11,FALSE)</f>
        <v>1</v>
      </c>
      <c r="H146" s="16" t="s">
        <v>5213</v>
      </c>
      <c r="I146" s="16">
        <v>2</v>
      </c>
      <c r="J146" s="16">
        <v>3</v>
      </c>
      <c r="K146" s="16">
        <v>1</v>
      </c>
      <c r="L146" s="16">
        <f t="shared" si="22"/>
        <v>1</v>
      </c>
      <c r="M146" s="16" t="s">
        <v>5023</v>
      </c>
      <c r="N146" s="16">
        <f t="shared" si="25"/>
        <v>1</v>
      </c>
      <c r="O146" s="16">
        <v>1</v>
      </c>
      <c r="P146" s="16">
        <v>1</v>
      </c>
      <c r="Q146" s="16">
        <v>0</v>
      </c>
      <c r="R146" s="16" t="e" cm="1">
        <f t="array" aca="1" ref="R146" ca="1">IF(P146&gt;0,INDIRECT(ADDRESS(MOD(ROW(O146)-1,1500)+1,P146,1,1,"rand_B")),IF(ISBLANK(P146),-1,0))</f>
        <v>#VALUE!</v>
      </c>
      <c r="S146" s="16" cm="1">
        <f t="array" aca="1" ref="S146" ca="1">IF(AND(P146=0,O146&gt;0,Q146&gt;0),INDIRECT(ADDRESS(MOD(ROW(O146)-1,1500)+1,Q146,1,1,"rand_B")),IF(ISBLANK(Q146),-1,0))</f>
        <v>0</v>
      </c>
      <c r="T146" s="16">
        <f t="shared" si="23"/>
        <v>1</v>
      </c>
      <c r="U146" s="16">
        <v>1</v>
      </c>
      <c r="V146" s="16">
        <v>1</v>
      </c>
      <c r="W146" s="16" t="s">
        <v>5121</v>
      </c>
      <c r="X146" s="16">
        <f t="shared" si="21"/>
        <v>1</v>
      </c>
      <c r="Y146" s="16">
        <f t="shared" si="26"/>
        <v>1</v>
      </c>
      <c r="Z146" s="16">
        <v>0</v>
      </c>
      <c r="AA146" s="16">
        <v>1</v>
      </c>
      <c r="AB146" s="16" cm="1">
        <f t="array" aca="1" ref="AB146" ca="1">IF(Z146&gt;0,INDIRECT(ADDRESS(MOD(ROW(Y146)-1,1500)+1,Z146,1,1,"rand_C")),IF(ISBLANK(Z146),-1,0))</f>
        <v>0</v>
      </c>
      <c r="AC146" s="16" t="e" cm="1">
        <f t="array" aca="1" ref="AC146" ca="1">IF(AND(Z146=0,Y146&gt;0, AA146&gt;0),INDIRECT(ADDRESS(MOD(ROW(Y146)-1,1500)+1,AA146,1,1,"rand_C")),IF(ISBLANK(AA146),-1,0))</f>
        <v>#VALUE!</v>
      </c>
      <c r="AD146" s="16">
        <f t="shared" si="24"/>
        <v>0</v>
      </c>
      <c r="AE146" s="16">
        <v>1</v>
      </c>
      <c r="AF146" s="16">
        <v>0</v>
      </c>
      <c r="AG146" s="16" t="s">
        <v>5024</v>
      </c>
      <c r="AH146" s="16">
        <f t="shared" si="27"/>
        <v>-1</v>
      </c>
      <c r="AI146" s="16">
        <v>-1</v>
      </c>
      <c r="AJ146" s="16">
        <v>-1</v>
      </c>
      <c r="AK146" s="16">
        <f t="shared" si="28"/>
        <v>-1</v>
      </c>
      <c r="AL146" s="16">
        <v>-1</v>
      </c>
      <c r="AM146" s="16">
        <f t="shared" si="29"/>
        <v>-1</v>
      </c>
      <c r="AN146" s="16">
        <f t="shared" si="30"/>
        <v>1</v>
      </c>
      <c r="AO146" s="16">
        <v>0</v>
      </c>
      <c r="AP146" s="16">
        <v>0</v>
      </c>
      <c r="AQ146" s="16">
        <v>0</v>
      </c>
      <c r="AR146" s="16" t="s">
        <v>5025</v>
      </c>
    </row>
    <row r="147" spans="1:44" x14ac:dyDescent="0.2">
      <c r="A147" s="15" t="s">
        <v>4312</v>
      </c>
      <c r="B147" s="4" t="str">
        <f>VLOOKUP(A147, PaperMeta!A$1:O$750, 6,FALSE)</f>
        <v>I’m up here! Sexual objectification leads to feeling ostracized.</v>
      </c>
      <c r="C147" s="15">
        <f>VLOOKUP(A147, PaperMeta!A$1:O$750, 2,FALSE)</f>
        <v>1</v>
      </c>
      <c r="D147" s="16" t="s">
        <v>5243</v>
      </c>
      <c r="E147" s="20" t="s">
        <v>5119</v>
      </c>
      <c r="F147" s="16">
        <f>VLOOKUP($A147, ResearchPaper!$A$1:$L$750,11,FALSE)</f>
        <v>1</v>
      </c>
      <c r="G147" s="16">
        <f>VLOOKUP($A147, ResearchPaper!$A$1:$L$750,11,FALSE)</f>
        <v>1</v>
      </c>
      <c r="H147" s="16" t="s">
        <v>5245</v>
      </c>
      <c r="I147" s="16">
        <v>2</v>
      </c>
      <c r="J147" s="16">
        <v>3</v>
      </c>
      <c r="K147" s="16">
        <v>1</v>
      </c>
      <c r="L147" s="16">
        <f t="shared" si="22"/>
        <v>1</v>
      </c>
      <c r="M147" s="16" t="s">
        <v>5023</v>
      </c>
      <c r="N147" s="16">
        <f t="shared" si="25"/>
        <v>1</v>
      </c>
      <c r="O147" s="16">
        <v>2</v>
      </c>
      <c r="P147" s="16">
        <v>1</v>
      </c>
      <c r="Q147" s="16">
        <v>0</v>
      </c>
      <c r="R147" s="16" t="e" cm="1">
        <f t="array" aca="1" ref="R147" ca="1">IF(P147&gt;0,INDIRECT(ADDRESS(MOD(ROW(O147)-1,1500)+1,P147,1,1,"rand_B")),IF(ISBLANK(P147),-1,0))</f>
        <v>#VALUE!</v>
      </c>
      <c r="S147" s="16" cm="1">
        <f t="array" aca="1" ref="S147" ca="1">IF(AND(P147=0,O147&gt;0,Q147&gt;0),INDIRECT(ADDRESS(MOD(ROW(O147)-1,1500)+1,Q147,1,1,"rand_B")),IF(ISBLANK(Q147),-1,0))</f>
        <v>0</v>
      </c>
      <c r="T147" s="16">
        <f t="shared" si="23"/>
        <v>1</v>
      </c>
      <c r="U147" s="16">
        <v>1</v>
      </c>
      <c r="V147" s="16">
        <v>1</v>
      </c>
      <c r="W147" s="16" t="s">
        <v>5121</v>
      </c>
      <c r="X147" s="16">
        <f t="shared" ref="X147:X191" si="31">IF(T147=1, V147, -1)</f>
        <v>1</v>
      </c>
      <c r="Y147" s="16">
        <f t="shared" si="26"/>
        <v>1</v>
      </c>
      <c r="Z147" s="16">
        <v>0</v>
      </c>
      <c r="AA147" s="16">
        <v>1</v>
      </c>
      <c r="AB147" s="16" cm="1">
        <f t="array" aca="1" ref="AB147" ca="1">IF(Z147&gt;0,INDIRECT(ADDRESS(MOD(ROW(Y147)-1,1500)+1,Z147,1,1,"rand_C")),IF(ISBLANK(Z147),-1,0))</f>
        <v>0</v>
      </c>
      <c r="AC147" s="16" t="e" cm="1">
        <f t="array" aca="1" ref="AC147" ca="1">IF(AND(Z147=0,Y147&gt;0, AA147&gt;0),INDIRECT(ADDRESS(MOD(ROW(Y147)-1,1500)+1,AA147,1,1,"rand_C")),IF(ISBLANK(AA147),-1,0))</f>
        <v>#VALUE!</v>
      </c>
      <c r="AD147" s="16">
        <f t="shared" si="24"/>
        <v>0</v>
      </c>
      <c r="AE147" s="16">
        <v>1</v>
      </c>
      <c r="AF147" s="16">
        <v>0</v>
      </c>
      <c r="AG147" s="16" t="s">
        <v>5024</v>
      </c>
      <c r="AH147" s="16">
        <f t="shared" si="27"/>
        <v>-1</v>
      </c>
      <c r="AI147" s="16">
        <v>-1</v>
      </c>
      <c r="AJ147" s="16">
        <v>-1</v>
      </c>
      <c r="AK147" s="16">
        <f t="shared" si="28"/>
        <v>-1</v>
      </c>
      <c r="AL147" s="16">
        <v>-1</v>
      </c>
      <c r="AM147" s="16">
        <f t="shared" si="29"/>
        <v>-1</v>
      </c>
      <c r="AN147" s="16">
        <f t="shared" si="30"/>
        <v>1</v>
      </c>
      <c r="AO147" s="16">
        <v>0</v>
      </c>
      <c r="AP147" s="16">
        <v>0</v>
      </c>
      <c r="AQ147" s="16">
        <v>0</v>
      </c>
      <c r="AR147" s="16" t="s">
        <v>5025</v>
      </c>
    </row>
    <row r="148" spans="1:44" x14ac:dyDescent="0.2">
      <c r="A148" s="15" t="s">
        <v>4312</v>
      </c>
      <c r="B148" s="4" t="str">
        <f>VLOOKUP(A148, PaperMeta!A$1:O$750, 6,FALSE)</f>
        <v>I’m up here! Sexual objectification leads to feeling ostracized.</v>
      </c>
      <c r="C148" s="15">
        <f>VLOOKUP(A148, PaperMeta!A$1:O$750, 2,FALSE)</f>
        <v>1</v>
      </c>
      <c r="D148" s="16" t="s">
        <v>5243</v>
      </c>
      <c r="E148" s="20" t="s">
        <v>5120</v>
      </c>
      <c r="F148" s="16">
        <f>VLOOKUP($A148, ResearchPaper!$A$1:$L$750,11,FALSE)</f>
        <v>1</v>
      </c>
      <c r="G148" s="16">
        <f>VLOOKUP($A148, ResearchPaper!$A$1:$L$750,11,FALSE)</f>
        <v>1</v>
      </c>
      <c r="H148" s="16" t="s">
        <v>5245</v>
      </c>
      <c r="I148" s="16">
        <v>2</v>
      </c>
      <c r="J148" s="16">
        <v>3</v>
      </c>
      <c r="K148" s="16">
        <v>1</v>
      </c>
      <c r="L148" s="16">
        <f t="shared" si="22"/>
        <v>1</v>
      </c>
      <c r="M148" s="16" t="s">
        <v>5023</v>
      </c>
      <c r="N148" s="16">
        <f t="shared" si="25"/>
        <v>1</v>
      </c>
      <c r="O148" s="16">
        <v>2</v>
      </c>
      <c r="P148" s="16">
        <v>1</v>
      </c>
      <c r="Q148" s="16">
        <v>0</v>
      </c>
      <c r="R148" s="16" t="e" cm="1">
        <f t="array" aca="1" ref="R148" ca="1">IF(P148&gt;0,INDIRECT(ADDRESS(MOD(ROW(O148)-1,1500)+1,P148,1,1,"rand_B")),IF(ISBLANK(P148),-1,0))</f>
        <v>#VALUE!</v>
      </c>
      <c r="S148" s="16" cm="1">
        <f t="array" aca="1" ref="S148" ca="1">IF(AND(P148=0,O148&gt;0,Q148&gt;0),INDIRECT(ADDRESS(MOD(ROW(O148)-1,1500)+1,Q148,1,1,"rand_B")),IF(ISBLANK(Q148),-1,0))</f>
        <v>0</v>
      </c>
      <c r="T148" s="16">
        <f t="shared" si="23"/>
        <v>1</v>
      </c>
      <c r="U148" s="16">
        <v>1</v>
      </c>
      <c r="V148" s="16">
        <v>1</v>
      </c>
      <c r="W148" s="16" t="s">
        <v>5121</v>
      </c>
      <c r="X148" s="16">
        <f t="shared" si="31"/>
        <v>1</v>
      </c>
      <c r="Y148" s="16">
        <f t="shared" si="26"/>
        <v>1</v>
      </c>
      <c r="Z148" s="16">
        <v>0</v>
      </c>
      <c r="AA148" s="16">
        <v>1</v>
      </c>
      <c r="AB148" s="16" cm="1">
        <f t="array" aca="1" ref="AB148" ca="1">IF(Z148&gt;0,INDIRECT(ADDRESS(MOD(ROW(Y148)-1,1500)+1,Z148,1,1,"rand_C")),IF(ISBLANK(Z148),-1,0))</f>
        <v>0</v>
      </c>
      <c r="AC148" s="16" t="e" cm="1">
        <f t="array" aca="1" ref="AC148" ca="1">IF(AND(Z148=0,Y148&gt;0, AA148&gt;0),INDIRECT(ADDRESS(MOD(ROW(Y148)-1,1500)+1,AA148,1,1,"rand_C")),IF(ISBLANK(AA148),-1,0))</f>
        <v>#VALUE!</v>
      </c>
      <c r="AD148" s="16">
        <f t="shared" si="24"/>
        <v>0</v>
      </c>
      <c r="AE148" s="16">
        <v>1</v>
      </c>
      <c r="AF148" s="16">
        <v>0</v>
      </c>
      <c r="AG148" s="16" t="s">
        <v>5024</v>
      </c>
      <c r="AH148" s="16">
        <f t="shared" si="27"/>
        <v>-1</v>
      </c>
      <c r="AI148" s="16">
        <v>-1</v>
      </c>
      <c r="AJ148" s="16">
        <v>-1</v>
      </c>
      <c r="AK148" s="16">
        <f t="shared" si="28"/>
        <v>-1</v>
      </c>
      <c r="AL148" s="16">
        <v>-1</v>
      </c>
      <c r="AM148" s="16">
        <f t="shared" si="29"/>
        <v>-1</v>
      </c>
      <c r="AN148" s="16">
        <f t="shared" si="30"/>
        <v>1</v>
      </c>
      <c r="AO148" s="16">
        <v>0</v>
      </c>
      <c r="AP148" s="16">
        <v>0</v>
      </c>
      <c r="AQ148" s="16">
        <v>0</v>
      </c>
      <c r="AR148" s="16" t="s">
        <v>5025</v>
      </c>
    </row>
    <row r="149" spans="1:44" x14ac:dyDescent="0.2">
      <c r="A149" s="15" t="s">
        <v>4312</v>
      </c>
      <c r="B149" s="4" t="str">
        <f>VLOOKUP(A149, PaperMeta!A$1:O$750, 6,FALSE)</f>
        <v>I’m up here! Sexual objectification leads to feeling ostracized.</v>
      </c>
      <c r="C149" s="15">
        <f>VLOOKUP(A149, PaperMeta!A$1:O$750, 2,FALSE)</f>
        <v>1</v>
      </c>
      <c r="D149" s="16" t="s">
        <v>5127</v>
      </c>
      <c r="E149" s="20" t="s">
        <v>5122</v>
      </c>
      <c r="F149" s="16">
        <f>VLOOKUP($A149, ResearchPaper!$A$1:$L$750,11,FALSE)</f>
        <v>1</v>
      </c>
      <c r="G149" s="16">
        <f>VLOOKUP($A149, ResearchPaper!$A$1:$L$750,11,FALSE)</f>
        <v>1</v>
      </c>
      <c r="H149" s="16" t="s">
        <v>5245</v>
      </c>
      <c r="I149" s="16">
        <v>2</v>
      </c>
      <c r="J149" s="16">
        <v>3</v>
      </c>
      <c r="K149" s="16">
        <v>1</v>
      </c>
      <c r="L149" s="16">
        <f t="shared" si="22"/>
        <v>1</v>
      </c>
      <c r="M149" s="16" t="s">
        <v>5023</v>
      </c>
      <c r="N149" s="16">
        <f t="shared" si="25"/>
        <v>1</v>
      </c>
      <c r="O149" s="16">
        <v>2</v>
      </c>
      <c r="P149" s="16">
        <v>1</v>
      </c>
      <c r="Q149" s="16">
        <v>0</v>
      </c>
      <c r="R149" s="16" t="e" cm="1">
        <f t="array" aca="1" ref="R149" ca="1">IF(P149&gt;0,INDIRECT(ADDRESS(MOD(ROW(O149)-1,1500)+1,P149,1,1,"rand_B")),IF(ISBLANK(P149),-1,0))</f>
        <v>#VALUE!</v>
      </c>
      <c r="S149" s="16" cm="1">
        <f t="array" aca="1" ref="S149" ca="1">IF(AND(P149=0,O149&gt;0,Q149&gt;0),INDIRECT(ADDRESS(MOD(ROW(O149)-1,1500)+1,Q149,1,1,"rand_B")),IF(ISBLANK(Q149),-1,0))</f>
        <v>0</v>
      </c>
      <c r="T149" s="16">
        <f t="shared" si="23"/>
        <v>1</v>
      </c>
      <c r="U149" s="16">
        <v>1</v>
      </c>
      <c r="V149" s="16">
        <v>1</v>
      </c>
      <c r="W149" s="16" t="s">
        <v>5121</v>
      </c>
      <c r="X149" s="16">
        <f t="shared" si="31"/>
        <v>1</v>
      </c>
      <c r="Y149" s="16">
        <f t="shared" si="26"/>
        <v>1</v>
      </c>
      <c r="Z149" s="16">
        <v>0</v>
      </c>
      <c r="AA149" s="16">
        <v>1</v>
      </c>
      <c r="AB149" s="16" cm="1">
        <f t="array" aca="1" ref="AB149" ca="1">IF(Z149&gt;0,INDIRECT(ADDRESS(MOD(ROW(Y149)-1,1500)+1,Z149,1,1,"rand_C")),IF(ISBLANK(Z149),-1,0))</f>
        <v>0</v>
      </c>
      <c r="AC149" s="16" t="e" cm="1">
        <f t="array" aca="1" ref="AC149" ca="1">IF(AND(Z149=0,Y149&gt;0, AA149&gt;0),INDIRECT(ADDRESS(MOD(ROW(Y149)-1,1500)+1,AA149,1,1,"rand_C")),IF(ISBLANK(AA149),-1,0))</f>
        <v>#VALUE!</v>
      </c>
      <c r="AD149" s="16">
        <f t="shared" si="24"/>
        <v>0</v>
      </c>
      <c r="AE149" s="16">
        <v>1</v>
      </c>
      <c r="AF149" s="16">
        <v>0</v>
      </c>
      <c r="AG149" s="16" t="s">
        <v>5024</v>
      </c>
      <c r="AH149" s="16">
        <f t="shared" si="27"/>
        <v>-1</v>
      </c>
      <c r="AI149" s="16">
        <v>-1</v>
      </c>
      <c r="AJ149" s="16">
        <v>-1</v>
      </c>
      <c r="AK149" s="16">
        <f t="shared" si="28"/>
        <v>-1</v>
      </c>
      <c r="AL149" s="16">
        <v>-1</v>
      </c>
      <c r="AM149" s="16">
        <f t="shared" si="29"/>
        <v>-1</v>
      </c>
      <c r="AN149" s="16">
        <f t="shared" si="30"/>
        <v>1</v>
      </c>
      <c r="AO149" s="16">
        <v>0</v>
      </c>
      <c r="AP149" s="16">
        <v>0</v>
      </c>
      <c r="AQ149" s="16">
        <v>0</v>
      </c>
      <c r="AR149" s="16" t="s">
        <v>5025</v>
      </c>
    </row>
    <row r="150" spans="1:44" x14ac:dyDescent="0.2">
      <c r="A150" s="15" t="s">
        <v>4312</v>
      </c>
      <c r="B150" s="4" t="str">
        <f>VLOOKUP(A150, PaperMeta!A$1:O$750, 6,FALSE)</f>
        <v>I’m up here! Sexual objectification leads to feeling ostracized.</v>
      </c>
      <c r="C150" s="15">
        <f>VLOOKUP(A150, PaperMeta!A$1:O$750, 2,FALSE)</f>
        <v>1</v>
      </c>
      <c r="D150" s="16" t="s">
        <v>5127</v>
      </c>
      <c r="E150" s="20" t="s">
        <v>5123</v>
      </c>
      <c r="F150" s="16">
        <f>VLOOKUP($A150, ResearchPaper!$A$1:$L$750,11,FALSE)</f>
        <v>1</v>
      </c>
      <c r="G150" s="16">
        <f>VLOOKUP($A150, ResearchPaper!$A$1:$L$750,11,FALSE)</f>
        <v>1</v>
      </c>
      <c r="H150" s="16" t="s">
        <v>5245</v>
      </c>
      <c r="I150" s="16">
        <v>2</v>
      </c>
      <c r="J150" s="16">
        <v>3</v>
      </c>
      <c r="K150" s="16">
        <v>1</v>
      </c>
      <c r="L150" s="16">
        <f t="shared" si="22"/>
        <v>1</v>
      </c>
      <c r="M150" s="16" t="s">
        <v>5023</v>
      </c>
      <c r="N150" s="16">
        <f t="shared" si="25"/>
        <v>1</v>
      </c>
      <c r="O150" s="16">
        <v>2</v>
      </c>
      <c r="P150" s="16">
        <v>1</v>
      </c>
      <c r="Q150" s="16">
        <v>0</v>
      </c>
      <c r="R150" s="16" t="e" cm="1">
        <f t="array" aca="1" ref="R150" ca="1">IF(P150&gt;0,INDIRECT(ADDRESS(MOD(ROW(O150)-1,1500)+1,P150,1,1,"rand_B")),IF(ISBLANK(P150),-1,0))</f>
        <v>#VALUE!</v>
      </c>
      <c r="S150" s="16" cm="1">
        <f t="array" aca="1" ref="S150" ca="1">IF(AND(P150=0,O150&gt;0,Q150&gt;0),INDIRECT(ADDRESS(MOD(ROW(O150)-1,1500)+1,Q150,1,1,"rand_B")),IF(ISBLANK(Q150),-1,0))</f>
        <v>0</v>
      </c>
      <c r="T150" s="16">
        <f t="shared" si="23"/>
        <v>1</v>
      </c>
      <c r="U150" s="16">
        <v>1</v>
      </c>
      <c r="V150" s="16">
        <v>1</v>
      </c>
      <c r="W150" s="16" t="s">
        <v>5121</v>
      </c>
      <c r="X150" s="16">
        <f t="shared" si="31"/>
        <v>1</v>
      </c>
      <c r="Y150" s="16">
        <f t="shared" si="26"/>
        <v>1</v>
      </c>
      <c r="Z150" s="16">
        <v>0</v>
      </c>
      <c r="AA150" s="16">
        <v>1</v>
      </c>
      <c r="AB150" s="16" cm="1">
        <f t="array" aca="1" ref="AB150" ca="1">IF(Z150&gt;0,INDIRECT(ADDRESS(MOD(ROW(Y150)-1,1500)+1,Z150,1,1,"rand_C")),IF(ISBLANK(Z150),-1,0))</f>
        <v>0</v>
      </c>
      <c r="AC150" s="16" t="e" cm="1">
        <f t="array" aca="1" ref="AC150" ca="1">IF(AND(Z150=0,Y150&gt;0, AA150&gt;0),INDIRECT(ADDRESS(MOD(ROW(Y150)-1,1500)+1,AA150,1,1,"rand_C")),IF(ISBLANK(AA150),-1,0))</f>
        <v>#VALUE!</v>
      </c>
      <c r="AD150" s="16">
        <f t="shared" si="24"/>
        <v>0</v>
      </c>
      <c r="AE150" s="16">
        <v>1</v>
      </c>
      <c r="AF150" s="16">
        <v>0</v>
      </c>
      <c r="AG150" s="16" t="s">
        <v>5024</v>
      </c>
      <c r="AH150" s="16">
        <f t="shared" si="27"/>
        <v>-1</v>
      </c>
      <c r="AI150" s="16">
        <v>-1</v>
      </c>
      <c r="AJ150" s="16">
        <v>-1</v>
      </c>
      <c r="AK150" s="16">
        <f t="shared" si="28"/>
        <v>-1</v>
      </c>
      <c r="AL150" s="16">
        <v>-1</v>
      </c>
      <c r="AM150" s="16">
        <f t="shared" si="29"/>
        <v>-1</v>
      </c>
      <c r="AN150" s="16">
        <f t="shared" si="30"/>
        <v>1</v>
      </c>
      <c r="AO150" s="16">
        <v>0</v>
      </c>
      <c r="AP150" s="16">
        <v>0</v>
      </c>
      <c r="AQ150" s="16">
        <v>0</v>
      </c>
      <c r="AR150" s="16" t="s">
        <v>5025</v>
      </c>
    </row>
    <row r="151" spans="1:44" x14ac:dyDescent="0.2">
      <c r="A151" s="15" t="s">
        <v>4312</v>
      </c>
      <c r="B151" s="4" t="str">
        <f>VLOOKUP(A151, PaperMeta!A$1:O$750, 6,FALSE)</f>
        <v>I’m up here! Sexual objectification leads to feeling ostracized.</v>
      </c>
      <c r="C151" s="15">
        <f>VLOOKUP(A151, PaperMeta!A$1:O$750, 2,FALSE)</f>
        <v>1</v>
      </c>
      <c r="D151" s="16" t="s">
        <v>5127</v>
      </c>
      <c r="E151" s="20" t="s">
        <v>5124</v>
      </c>
      <c r="F151" s="16">
        <f>VLOOKUP($A151, ResearchPaper!$A$1:$L$750,11,FALSE)</f>
        <v>1</v>
      </c>
      <c r="G151" s="16">
        <f>VLOOKUP($A151, ResearchPaper!$A$1:$L$750,11,FALSE)</f>
        <v>1</v>
      </c>
      <c r="H151" s="16" t="s">
        <v>5245</v>
      </c>
      <c r="I151" s="16">
        <v>2</v>
      </c>
      <c r="J151" s="16">
        <v>3</v>
      </c>
      <c r="K151" s="16">
        <v>1</v>
      </c>
      <c r="L151" s="16">
        <f t="shared" si="22"/>
        <v>1</v>
      </c>
      <c r="M151" s="16" t="s">
        <v>5023</v>
      </c>
      <c r="N151" s="16">
        <f t="shared" si="25"/>
        <v>1</v>
      </c>
      <c r="O151" s="16">
        <v>2</v>
      </c>
      <c r="P151" s="16">
        <v>1</v>
      </c>
      <c r="Q151" s="16">
        <v>0</v>
      </c>
      <c r="R151" s="16" t="e" cm="1">
        <f t="array" aca="1" ref="R151" ca="1">IF(P151&gt;0,INDIRECT(ADDRESS(MOD(ROW(O151)-1,1500)+1,P151,1,1,"rand_B")),IF(ISBLANK(P151),-1,0))</f>
        <v>#VALUE!</v>
      </c>
      <c r="S151" s="16" cm="1">
        <f t="array" aca="1" ref="S151" ca="1">IF(AND(P151=0,O151&gt;0,Q151&gt;0),INDIRECT(ADDRESS(MOD(ROW(O151)-1,1500)+1,Q151,1,1,"rand_B")),IF(ISBLANK(Q151),-1,0))</f>
        <v>0</v>
      </c>
      <c r="T151" s="16">
        <f t="shared" si="23"/>
        <v>1</v>
      </c>
      <c r="U151" s="16">
        <v>1</v>
      </c>
      <c r="V151" s="16">
        <v>1</v>
      </c>
      <c r="W151" s="16" t="s">
        <v>5121</v>
      </c>
      <c r="X151" s="16">
        <f t="shared" si="31"/>
        <v>1</v>
      </c>
      <c r="Y151" s="16">
        <f t="shared" si="26"/>
        <v>1</v>
      </c>
      <c r="Z151" s="16">
        <v>0</v>
      </c>
      <c r="AA151" s="16">
        <v>1</v>
      </c>
      <c r="AB151" s="16" cm="1">
        <f t="array" aca="1" ref="AB151" ca="1">IF(Z151&gt;0,INDIRECT(ADDRESS(MOD(ROW(Y151)-1,1500)+1,Z151,1,1,"rand_C")),IF(ISBLANK(Z151),-1,0))</f>
        <v>0</v>
      </c>
      <c r="AC151" s="16" t="e" cm="1">
        <f t="array" aca="1" ref="AC151" ca="1">IF(AND(Z151=0,Y151&gt;0, AA151&gt;0),INDIRECT(ADDRESS(MOD(ROW(Y151)-1,1500)+1,AA151,1,1,"rand_C")),IF(ISBLANK(AA151),-1,0))</f>
        <v>#VALUE!</v>
      </c>
      <c r="AD151" s="16">
        <f t="shared" si="24"/>
        <v>0</v>
      </c>
      <c r="AE151" s="16">
        <v>1</v>
      </c>
      <c r="AF151" s="16">
        <v>0</v>
      </c>
      <c r="AG151" s="16" t="s">
        <v>5024</v>
      </c>
      <c r="AH151" s="16">
        <f t="shared" si="27"/>
        <v>-1</v>
      </c>
      <c r="AI151" s="16">
        <v>-1</v>
      </c>
      <c r="AJ151" s="16">
        <v>-1</v>
      </c>
      <c r="AK151" s="16">
        <f t="shared" si="28"/>
        <v>-1</v>
      </c>
      <c r="AL151" s="16">
        <v>-1</v>
      </c>
      <c r="AM151" s="16">
        <f t="shared" si="29"/>
        <v>-1</v>
      </c>
      <c r="AN151" s="16">
        <f t="shared" si="30"/>
        <v>1</v>
      </c>
      <c r="AO151" s="16">
        <v>0</v>
      </c>
      <c r="AP151" s="16">
        <v>0</v>
      </c>
      <c r="AQ151" s="16">
        <v>0</v>
      </c>
      <c r="AR151" s="16" t="s">
        <v>5025</v>
      </c>
    </row>
    <row r="152" spans="1:44" x14ac:dyDescent="0.2">
      <c r="A152" s="15" t="s">
        <v>4312</v>
      </c>
      <c r="B152" s="4" t="str">
        <f>VLOOKUP(A152, PaperMeta!A$1:O$750, 6,FALSE)</f>
        <v>I’m up here! Sexual objectification leads to feeling ostracized.</v>
      </c>
      <c r="C152" s="15">
        <f>VLOOKUP(A152, PaperMeta!A$1:O$750, 2,FALSE)</f>
        <v>1</v>
      </c>
      <c r="D152" s="16" t="s">
        <v>5127</v>
      </c>
      <c r="E152" s="20" t="s">
        <v>5125</v>
      </c>
      <c r="F152" s="16">
        <f>VLOOKUP($A152, ResearchPaper!$A$1:$L$750,11,FALSE)</f>
        <v>1</v>
      </c>
      <c r="G152" s="16">
        <f>VLOOKUP($A152, ResearchPaper!$A$1:$L$750,11,FALSE)</f>
        <v>1</v>
      </c>
      <c r="H152" s="16" t="s">
        <v>5245</v>
      </c>
      <c r="I152" s="16">
        <v>2</v>
      </c>
      <c r="J152" s="16">
        <v>3</v>
      </c>
      <c r="K152" s="16">
        <v>1</v>
      </c>
      <c r="L152" s="16">
        <f t="shared" si="22"/>
        <v>1</v>
      </c>
      <c r="M152" s="16" t="s">
        <v>5023</v>
      </c>
      <c r="N152" s="16">
        <f t="shared" si="25"/>
        <v>1</v>
      </c>
      <c r="O152" s="16">
        <v>2</v>
      </c>
      <c r="P152" s="16">
        <v>1</v>
      </c>
      <c r="Q152" s="16">
        <v>0</v>
      </c>
      <c r="R152" s="16" t="e" cm="1">
        <f t="array" aca="1" ref="R152" ca="1">IF(P152&gt;0,INDIRECT(ADDRESS(MOD(ROW(O152)-1,1500)+1,P152,1,1,"rand_B")),IF(ISBLANK(P152),-1,0))</f>
        <v>#VALUE!</v>
      </c>
      <c r="S152" s="16" cm="1">
        <f t="array" aca="1" ref="S152" ca="1">IF(AND(P152=0,O152&gt;0,Q152&gt;0),INDIRECT(ADDRESS(MOD(ROW(O152)-1,1500)+1,Q152,1,1,"rand_B")),IF(ISBLANK(Q152),-1,0))</f>
        <v>0</v>
      </c>
      <c r="T152" s="16">
        <f t="shared" si="23"/>
        <v>1</v>
      </c>
      <c r="U152" s="16">
        <v>1</v>
      </c>
      <c r="V152" s="16">
        <v>1</v>
      </c>
      <c r="W152" s="16" t="s">
        <v>5121</v>
      </c>
      <c r="X152" s="16">
        <f t="shared" si="31"/>
        <v>1</v>
      </c>
      <c r="Y152" s="16">
        <f t="shared" si="26"/>
        <v>1</v>
      </c>
      <c r="Z152" s="16">
        <v>0</v>
      </c>
      <c r="AA152" s="16">
        <v>1</v>
      </c>
      <c r="AB152" s="16" cm="1">
        <f t="array" aca="1" ref="AB152" ca="1">IF(Z152&gt;0,INDIRECT(ADDRESS(MOD(ROW(Y152)-1,1500)+1,Z152,1,1,"rand_C")),IF(ISBLANK(Z152),-1,0))</f>
        <v>0</v>
      </c>
      <c r="AC152" s="16" t="e" cm="1">
        <f t="array" aca="1" ref="AC152" ca="1">IF(AND(Z152=0,Y152&gt;0, AA152&gt;0),INDIRECT(ADDRESS(MOD(ROW(Y152)-1,1500)+1,AA152,1,1,"rand_C")),IF(ISBLANK(AA152),-1,0))</f>
        <v>#VALUE!</v>
      </c>
      <c r="AD152" s="16">
        <f t="shared" si="24"/>
        <v>0</v>
      </c>
      <c r="AE152" s="16">
        <v>1</v>
      </c>
      <c r="AF152" s="16">
        <v>0</v>
      </c>
      <c r="AG152" s="16" t="s">
        <v>5024</v>
      </c>
      <c r="AH152" s="16">
        <f t="shared" si="27"/>
        <v>-1</v>
      </c>
      <c r="AI152" s="16">
        <v>-1</v>
      </c>
      <c r="AJ152" s="16">
        <v>-1</v>
      </c>
      <c r="AK152" s="16">
        <f t="shared" si="28"/>
        <v>-1</v>
      </c>
      <c r="AL152" s="16">
        <v>-1</v>
      </c>
      <c r="AM152" s="16">
        <f t="shared" si="29"/>
        <v>-1</v>
      </c>
      <c r="AN152" s="16">
        <f t="shared" si="30"/>
        <v>1</v>
      </c>
      <c r="AO152" s="16">
        <v>0</v>
      </c>
      <c r="AP152" s="16">
        <v>0</v>
      </c>
      <c r="AQ152" s="16">
        <v>0</v>
      </c>
      <c r="AR152" s="16" t="s">
        <v>5025</v>
      </c>
    </row>
    <row r="153" spans="1:44" x14ac:dyDescent="0.2">
      <c r="A153" s="15" t="s">
        <v>4312</v>
      </c>
      <c r="B153" s="4" t="str">
        <f>VLOOKUP(A153, PaperMeta!A$1:O$750, 6,FALSE)</f>
        <v>I’m up here! Sexual objectification leads to feeling ostracized.</v>
      </c>
      <c r="C153" s="15">
        <f>VLOOKUP(A153, PaperMeta!A$1:O$750, 2,FALSE)</f>
        <v>1</v>
      </c>
      <c r="D153" s="16" t="s">
        <v>5244</v>
      </c>
      <c r="E153" s="20" t="s">
        <v>5119</v>
      </c>
      <c r="F153" s="16">
        <f>VLOOKUP($A153, ResearchPaper!$A$1:$L$750,11,FALSE)</f>
        <v>1</v>
      </c>
      <c r="G153" s="16">
        <f>VLOOKUP($A153, ResearchPaper!$A$1:$L$750,11,FALSE)</f>
        <v>1</v>
      </c>
      <c r="H153" s="16" t="s">
        <v>5245</v>
      </c>
      <c r="I153" s="16">
        <v>2</v>
      </c>
      <c r="J153" s="16">
        <v>3</v>
      </c>
      <c r="K153" s="16">
        <v>1</v>
      </c>
      <c r="L153" s="16">
        <f t="shared" si="22"/>
        <v>1</v>
      </c>
      <c r="M153" s="16" t="s">
        <v>5023</v>
      </c>
      <c r="N153" s="16">
        <f t="shared" si="25"/>
        <v>1</v>
      </c>
      <c r="O153" s="16">
        <v>2</v>
      </c>
      <c r="P153" s="16">
        <v>1</v>
      </c>
      <c r="Q153" s="16">
        <v>0</v>
      </c>
      <c r="R153" s="16" t="e" cm="1">
        <f t="array" aca="1" ref="R153" ca="1">IF(P153&gt;0,INDIRECT(ADDRESS(MOD(ROW(O153)-1,1500)+1,P153,1,1,"rand_B")),IF(ISBLANK(P153),-1,0))</f>
        <v>#VALUE!</v>
      </c>
      <c r="S153" s="16" cm="1">
        <f t="array" aca="1" ref="S153" ca="1">IF(AND(P153=0,O153&gt;0,Q153&gt;0),INDIRECT(ADDRESS(MOD(ROW(O153)-1,1500)+1,Q153,1,1,"rand_B")),IF(ISBLANK(Q153),-1,0))</f>
        <v>0</v>
      </c>
      <c r="T153" s="16">
        <f t="shared" si="23"/>
        <v>1</v>
      </c>
      <c r="U153" s="16">
        <v>1</v>
      </c>
      <c r="V153" s="16">
        <v>1</v>
      </c>
      <c r="W153" s="16" t="s">
        <v>5121</v>
      </c>
      <c r="X153" s="16">
        <f t="shared" si="31"/>
        <v>1</v>
      </c>
      <c r="Y153" s="16">
        <f t="shared" si="26"/>
        <v>1</v>
      </c>
      <c r="Z153" s="16">
        <v>0</v>
      </c>
      <c r="AA153" s="16">
        <v>1</v>
      </c>
      <c r="AB153" s="16" cm="1">
        <f t="array" aca="1" ref="AB153" ca="1">IF(Z153&gt;0,INDIRECT(ADDRESS(MOD(ROW(Y153)-1,1500)+1,Z153,1,1,"rand_C")),IF(ISBLANK(Z153),-1,0))</f>
        <v>0</v>
      </c>
      <c r="AC153" s="16" t="e" cm="1">
        <f t="array" aca="1" ref="AC153" ca="1">IF(AND(Z153=0,Y153&gt;0, AA153&gt;0),INDIRECT(ADDRESS(MOD(ROW(Y153)-1,1500)+1,AA153,1,1,"rand_C")),IF(ISBLANK(AA153),-1,0))</f>
        <v>#VALUE!</v>
      </c>
      <c r="AD153" s="16">
        <f t="shared" si="24"/>
        <v>0</v>
      </c>
      <c r="AE153" s="16">
        <v>1</v>
      </c>
      <c r="AF153" s="16">
        <v>0</v>
      </c>
      <c r="AG153" s="16" t="s">
        <v>5024</v>
      </c>
      <c r="AH153" s="16">
        <f t="shared" si="27"/>
        <v>-1</v>
      </c>
      <c r="AI153" s="16">
        <v>-1</v>
      </c>
      <c r="AJ153" s="16">
        <v>-1</v>
      </c>
      <c r="AK153" s="16">
        <f t="shared" si="28"/>
        <v>-1</v>
      </c>
      <c r="AL153" s="16">
        <v>-1</v>
      </c>
      <c r="AM153" s="16">
        <f t="shared" si="29"/>
        <v>-1</v>
      </c>
      <c r="AN153" s="16">
        <f t="shared" si="30"/>
        <v>1</v>
      </c>
      <c r="AO153" s="16">
        <v>0</v>
      </c>
      <c r="AP153" s="16">
        <v>0</v>
      </c>
      <c r="AQ153" s="16">
        <v>0</v>
      </c>
      <c r="AR153" s="16" t="s">
        <v>5025</v>
      </c>
    </row>
    <row r="154" spans="1:44" x14ac:dyDescent="0.2">
      <c r="A154" s="15" t="s">
        <v>4312</v>
      </c>
      <c r="B154" s="4" t="str">
        <f>VLOOKUP(A154, PaperMeta!A$1:O$750, 6,FALSE)</f>
        <v>I’m up here! Sexual objectification leads to feeling ostracized.</v>
      </c>
      <c r="C154" s="15">
        <f>VLOOKUP(A154, PaperMeta!A$1:O$750, 2,FALSE)</f>
        <v>1</v>
      </c>
      <c r="D154" s="16" t="s">
        <v>5244</v>
      </c>
      <c r="E154" s="20" t="s">
        <v>5120</v>
      </c>
      <c r="F154" s="16">
        <f>VLOOKUP($A154, ResearchPaper!$A$1:$L$750,11,FALSE)</f>
        <v>1</v>
      </c>
      <c r="G154" s="16">
        <f>VLOOKUP($A154, ResearchPaper!$A$1:$L$750,11,FALSE)</f>
        <v>1</v>
      </c>
      <c r="H154" s="16" t="s">
        <v>5245</v>
      </c>
      <c r="I154" s="16">
        <v>2</v>
      </c>
      <c r="J154" s="16">
        <v>3</v>
      </c>
      <c r="K154" s="16">
        <v>1</v>
      </c>
      <c r="L154" s="16">
        <f t="shared" si="22"/>
        <v>1</v>
      </c>
      <c r="M154" s="16" t="s">
        <v>5023</v>
      </c>
      <c r="N154" s="16">
        <f t="shared" si="25"/>
        <v>1</v>
      </c>
      <c r="O154" s="16">
        <v>2</v>
      </c>
      <c r="P154" s="16">
        <v>1</v>
      </c>
      <c r="Q154" s="16">
        <v>0</v>
      </c>
      <c r="R154" s="16" t="e" cm="1">
        <f t="array" aca="1" ref="R154" ca="1">IF(P154&gt;0,INDIRECT(ADDRESS(MOD(ROW(O154)-1,1500)+1,P154,1,1,"rand_B")),IF(ISBLANK(P154),-1,0))</f>
        <v>#VALUE!</v>
      </c>
      <c r="S154" s="16" cm="1">
        <f t="array" aca="1" ref="S154" ca="1">IF(AND(P154=0,O154&gt;0,Q154&gt;0),INDIRECT(ADDRESS(MOD(ROW(O154)-1,1500)+1,Q154,1,1,"rand_B")),IF(ISBLANK(Q154),-1,0))</f>
        <v>0</v>
      </c>
      <c r="T154" s="16">
        <f t="shared" si="23"/>
        <v>1</v>
      </c>
      <c r="U154" s="16">
        <v>1</v>
      </c>
      <c r="V154" s="16">
        <v>1</v>
      </c>
      <c r="W154" s="16" t="s">
        <v>5044</v>
      </c>
      <c r="X154" s="16">
        <f t="shared" si="31"/>
        <v>1</v>
      </c>
      <c r="Y154" s="16">
        <f t="shared" si="26"/>
        <v>1</v>
      </c>
      <c r="Z154" s="16">
        <v>0</v>
      </c>
      <c r="AA154" s="16">
        <v>1</v>
      </c>
      <c r="AB154" s="16" cm="1">
        <f t="array" aca="1" ref="AB154" ca="1">IF(Z154&gt;0,INDIRECT(ADDRESS(MOD(ROW(Y154)-1,1500)+1,Z154,1,1,"rand_C")),IF(ISBLANK(Z154),-1,0))</f>
        <v>0</v>
      </c>
      <c r="AC154" s="16" t="e" cm="1">
        <f t="array" aca="1" ref="AC154" ca="1">IF(AND(Z154=0,Y154&gt;0, AA154&gt;0),INDIRECT(ADDRESS(MOD(ROW(Y154)-1,1500)+1,AA154,1,1,"rand_C")),IF(ISBLANK(AA154),-1,0))</f>
        <v>#VALUE!</v>
      </c>
      <c r="AD154" s="16">
        <f t="shared" si="24"/>
        <v>0</v>
      </c>
      <c r="AE154" s="16">
        <v>1</v>
      </c>
      <c r="AF154" s="16">
        <v>0</v>
      </c>
      <c r="AG154" s="16" t="s">
        <v>5024</v>
      </c>
      <c r="AH154" s="16">
        <f t="shared" si="27"/>
        <v>-1</v>
      </c>
      <c r="AI154" s="16">
        <v>-1</v>
      </c>
      <c r="AJ154" s="16">
        <v>-1</v>
      </c>
      <c r="AK154" s="16">
        <f t="shared" si="28"/>
        <v>-1</v>
      </c>
      <c r="AL154" s="16">
        <v>-1</v>
      </c>
      <c r="AM154" s="16">
        <f t="shared" si="29"/>
        <v>-1</v>
      </c>
      <c r="AN154" s="16">
        <f t="shared" si="30"/>
        <v>1</v>
      </c>
      <c r="AO154" s="16">
        <v>0</v>
      </c>
      <c r="AP154" s="16">
        <v>0</v>
      </c>
      <c r="AQ154" s="16">
        <v>0</v>
      </c>
      <c r="AR154" s="16" t="s">
        <v>5025</v>
      </c>
    </row>
    <row r="155" spans="1:44" x14ac:dyDescent="0.2">
      <c r="A155" s="15" t="s">
        <v>4312</v>
      </c>
      <c r="B155" s="4" t="str">
        <f>VLOOKUP(A155, PaperMeta!A$1:O$750, 6,FALSE)</f>
        <v>I’m up here! Sexual objectification leads to feeling ostracized.</v>
      </c>
      <c r="C155" s="15">
        <f>VLOOKUP(A155, PaperMeta!A$1:O$750, 2,FALSE)</f>
        <v>1</v>
      </c>
      <c r="D155" s="16" t="s">
        <v>5244</v>
      </c>
      <c r="E155" s="20" t="s">
        <v>5122</v>
      </c>
      <c r="F155" s="16">
        <f>VLOOKUP($A155, ResearchPaper!$A$1:$L$750,11,FALSE)</f>
        <v>1</v>
      </c>
      <c r="G155" s="16">
        <f>VLOOKUP($A155, ResearchPaper!$A$1:$L$750,11,FALSE)</f>
        <v>1</v>
      </c>
      <c r="H155" s="16" t="s">
        <v>5245</v>
      </c>
      <c r="I155" s="16">
        <v>2</v>
      </c>
      <c r="J155" s="16">
        <v>3</v>
      </c>
      <c r="K155" s="16">
        <v>1</v>
      </c>
      <c r="L155" s="16">
        <f t="shared" si="22"/>
        <v>1</v>
      </c>
      <c r="M155" s="16" t="s">
        <v>5023</v>
      </c>
      <c r="N155" s="16">
        <f t="shared" si="25"/>
        <v>1</v>
      </c>
      <c r="O155" s="16">
        <v>2</v>
      </c>
      <c r="P155" s="16">
        <v>1</v>
      </c>
      <c r="Q155" s="16">
        <v>0</v>
      </c>
      <c r="R155" s="16" t="e" cm="1">
        <f t="array" aca="1" ref="R155" ca="1">IF(P155&gt;0,INDIRECT(ADDRESS(MOD(ROW(O155)-1,1500)+1,P155,1,1,"rand_B")),IF(ISBLANK(P155),-1,0))</f>
        <v>#VALUE!</v>
      </c>
      <c r="S155" s="16" cm="1">
        <f t="array" aca="1" ref="S155" ca="1">IF(AND(P155=0,O155&gt;0,Q155&gt;0),INDIRECT(ADDRESS(MOD(ROW(O155)-1,1500)+1,Q155,1,1,"rand_B")),IF(ISBLANK(Q155),-1,0))</f>
        <v>0</v>
      </c>
      <c r="T155" s="16">
        <f t="shared" si="23"/>
        <v>1</v>
      </c>
      <c r="U155" s="16">
        <v>1</v>
      </c>
      <c r="V155" s="16">
        <v>1</v>
      </c>
      <c r="W155" s="16" t="s">
        <v>5121</v>
      </c>
      <c r="X155" s="16">
        <f t="shared" si="31"/>
        <v>1</v>
      </c>
      <c r="Y155" s="16">
        <f t="shared" si="26"/>
        <v>1</v>
      </c>
      <c r="Z155" s="16">
        <v>0</v>
      </c>
      <c r="AA155" s="16">
        <v>1</v>
      </c>
      <c r="AB155" s="16" cm="1">
        <f t="array" aca="1" ref="AB155" ca="1">IF(Z155&gt;0,INDIRECT(ADDRESS(MOD(ROW(Y155)-1,1500)+1,Z155,1,1,"rand_C")),IF(ISBLANK(Z155),-1,0))</f>
        <v>0</v>
      </c>
      <c r="AC155" s="16" t="e" cm="1">
        <f t="array" aca="1" ref="AC155" ca="1">IF(AND(Z155=0,Y155&gt;0, AA155&gt;0),INDIRECT(ADDRESS(MOD(ROW(Y155)-1,1500)+1,AA155,1,1,"rand_C")),IF(ISBLANK(AA155),-1,0))</f>
        <v>#VALUE!</v>
      </c>
      <c r="AD155" s="16">
        <f t="shared" si="24"/>
        <v>0</v>
      </c>
      <c r="AE155" s="16">
        <v>1</v>
      </c>
      <c r="AF155" s="16">
        <v>0</v>
      </c>
      <c r="AG155" s="16" t="s">
        <v>5024</v>
      </c>
      <c r="AH155" s="16">
        <f t="shared" si="27"/>
        <v>-1</v>
      </c>
      <c r="AI155" s="16">
        <v>-1</v>
      </c>
      <c r="AJ155" s="16">
        <v>-1</v>
      </c>
      <c r="AK155" s="16">
        <f t="shared" si="28"/>
        <v>-1</v>
      </c>
      <c r="AL155" s="16">
        <v>-1</v>
      </c>
      <c r="AM155" s="16">
        <f t="shared" si="29"/>
        <v>-1</v>
      </c>
      <c r="AN155" s="16">
        <f t="shared" si="30"/>
        <v>1</v>
      </c>
      <c r="AO155" s="16">
        <v>0</v>
      </c>
      <c r="AP155" s="16">
        <v>0</v>
      </c>
      <c r="AQ155" s="16">
        <v>0</v>
      </c>
      <c r="AR155" s="16" t="s">
        <v>5025</v>
      </c>
    </row>
    <row r="156" spans="1:44" x14ac:dyDescent="0.2">
      <c r="A156" s="15" t="s">
        <v>4312</v>
      </c>
      <c r="B156" s="4" t="str">
        <f>VLOOKUP(A156, PaperMeta!A$1:O$750, 6,FALSE)</f>
        <v>I’m up here! Sexual objectification leads to feeling ostracized.</v>
      </c>
      <c r="C156" s="15">
        <f>VLOOKUP(A156, PaperMeta!A$1:O$750, 2,FALSE)</f>
        <v>1</v>
      </c>
      <c r="D156" s="16" t="s">
        <v>5244</v>
      </c>
      <c r="E156" s="20" t="s">
        <v>5123</v>
      </c>
      <c r="F156" s="16">
        <f>VLOOKUP($A156, ResearchPaper!$A$1:$L$750,11,FALSE)</f>
        <v>1</v>
      </c>
      <c r="G156" s="16">
        <f>VLOOKUP($A156, ResearchPaper!$A$1:$L$750,11,FALSE)</f>
        <v>1</v>
      </c>
      <c r="H156" s="16" t="s">
        <v>5245</v>
      </c>
      <c r="I156" s="16">
        <v>2</v>
      </c>
      <c r="J156" s="16">
        <v>3</v>
      </c>
      <c r="K156" s="16">
        <v>1</v>
      </c>
      <c r="L156" s="16">
        <f t="shared" ref="L156:L191" si="32">IF(ISBLANK(I156),-1,INT(I156&gt;1))</f>
        <v>1</v>
      </c>
      <c r="M156" s="16" t="s">
        <v>5023</v>
      </c>
      <c r="N156" s="16">
        <f t="shared" si="25"/>
        <v>1</v>
      </c>
      <c r="O156" s="16">
        <v>2</v>
      </c>
      <c r="P156" s="16">
        <v>1</v>
      </c>
      <c r="Q156" s="16">
        <v>0</v>
      </c>
      <c r="R156" s="16" t="e" cm="1">
        <f t="array" aca="1" ref="R156" ca="1">IF(P156&gt;0,INDIRECT(ADDRESS(MOD(ROW(O156)-1,1500)+1,P156,1,1,"rand_B")),IF(ISBLANK(P156),-1,0))</f>
        <v>#VALUE!</v>
      </c>
      <c r="S156" s="16" cm="1">
        <f t="array" aca="1" ref="S156" ca="1">IF(AND(P156=0,O156&gt;0,Q156&gt;0),INDIRECT(ADDRESS(MOD(ROW(O156)-1,1500)+1,Q156,1,1,"rand_B")),IF(ISBLANK(Q156),-1,0))</f>
        <v>0</v>
      </c>
      <c r="T156" s="16">
        <f t="shared" si="23"/>
        <v>1</v>
      </c>
      <c r="U156" s="16">
        <v>1</v>
      </c>
      <c r="V156" s="16">
        <v>1</v>
      </c>
      <c r="W156" s="16" t="s">
        <v>5121</v>
      </c>
      <c r="X156" s="16">
        <f t="shared" si="31"/>
        <v>1</v>
      </c>
      <c r="Y156" s="16">
        <f t="shared" si="26"/>
        <v>1</v>
      </c>
      <c r="Z156" s="16">
        <v>0</v>
      </c>
      <c r="AA156" s="16">
        <v>1</v>
      </c>
      <c r="AB156" s="16" cm="1">
        <f t="array" aca="1" ref="AB156" ca="1">IF(Z156&gt;0,INDIRECT(ADDRESS(MOD(ROW(Y156)-1,1500)+1,Z156,1,1,"rand_C")),IF(ISBLANK(Z156),-1,0))</f>
        <v>0</v>
      </c>
      <c r="AC156" s="16" t="e" cm="1">
        <f t="array" aca="1" ref="AC156" ca="1">IF(AND(Z156=0,Y156&gt;0, AA156&gt;0),INDIRECT(ADDRESS(MOD(ROW(Y156)-1,1500)+1,AA156,1,1,"rand_C")),IF(ISBLANK(AA156),-1,0))</f>
        <v>#VALUE!</v>
      </c>
      <c r="AD156" s="16">
        <f t="shared" si="24"/>
        <v>0</v>
      </c>
      <c r="AE156" s="16">
        <v>1</v>
      </c>
      <c r="AF156" s="16">
        <v>0</v>
      </c>
      <c r="AG156" s="16" t="s">
        <v>5024</v>
      </c>
      <c r="AH156" s="16">
        <f t="shared" si="27"/>
        <v>-1</v>
      </c>
      <c r="AI156" s="16">
        <v>-1</v>
      </c>
      <c r="AJ156" s="16">
        <v>-1</v>
      </c>
      <c r="AK156" s="16">
        <f t="shared" si="28"/>
        <v>-1</v>
      </c>
      <c r="AL156" s="16">
        <v>-1</v>
      </c>
      <c r="AM156" s="16">
        <f t="shared" si="29"/>
        <v>-1</v>
      </c>
      <c r="AN156" s="16">
        <f t="shared" si="30"/>
        <v>1</v>
      </c>
      <c r="AO156" s="16">
        <v>0</v>
      </c>
      <c r="AP156" s="16">
        <v>0</v>
      </c>
      <c r="AQ156" s="16">
        <v>0</v>
      </c>
      <c r="AR156" s="16" t="s">
        <v>5025</v>
      </c>
    </row>
    <row r="157" spans="1:44" x14ac:dyDescent="0.2">
      <c r="A157" s="15" t="s">
        <v>4312</v>
      </c>
      <c r="B157" s="4" t="str">
        <f>VLOOKUP(A157, PaperMeta!A$1:O$750, 6,FALSE)</f>
        <v>I’m up here! Sexual objectification leads to feeling ostracized.</v>
      </c>
      <c r="C157" s="15">
        <f>VLOOKUP(A157, PaperMeta!A$1:O$750, 2,FALSE)</f>
        <v>1</v>
      </c>
      <c r="D157" s="16" t="s">
        <v>5244</v>
      </c>
      <c r="E157" s="20" t="s">
        <v>5124</v>
      </c>
      <c r="F157" s="16">
        <f>VLOOKUP($A157, ResearchPaper!$A$1:$L$750,11,FALSE)</f>
        <v>1</v>
      </c>
      <c r="G157" s="16">
        <f>VLOOKUP($A157, ResearchPaper!$A$1:$L$750,11,FALSE)</f>
        <v>1</v>
      </c>
      <c r="H157" s="16" t="s">
        <v>5245</v>
      </c>
      <c r="I157" s="16">
        <v>2</v>
      </c>
      <c r="J157" s="16">
        <v>3</v>
      </c>
      <c r="K157" s="16">
        <v>1</v>
      </c>
      <c r="L157" s="16">
        <f t="shared" si="32"/>
        <v>1</v>
      </c>
      <c r="M157" s="16" t="s">
        <v>5023</v>
      </c>
      <c r="N157" s="16">
        <f t="shared" si="25"/>
        <v>1</v>
      </c>
      <c r="O157" s="16">
        <v>2</v>
      </c>
      <c r="P157" s="16">
        <v>1</v>
      </c>
      <c r="Q157" s="16">
        <v>0</v>
      </c>
      <c r="R157" s="16" t="e" cm="1">
        <f t="array" aca="1" ref="R157" ca="1">IF(P157&gt;0,INDIRECT(ADDRESS(MOD(ROW(O157)-1,1500)+1,P157,1,1,"rand_B")),IF(ISBLANK(P157),-1,0))</f>
        <v>#VALUE!</v>
      </c>
      <c r="S157" s="16" cm="1">
        <f t="array" aca="1" ref="S157" ca="1">IF(AND(P157=0,O157&gt;0,Q157&gt;0),INDIRECT(ADDRESS(MOD(ROW(O157)-1,1500)+1,Q157,1,1,"rand_B")),IF(ISBLANK(Q157),-1,0))</f>
        <v>0</v>
      </c>
      <c r="T157" s="16">
        <f t="shared" si="23"/>
        <v>1</v>
      </c>
      <c r="U157" s="16">
        <v>1</v>
      </c>
      <c r="V157" s="16">
        <v>1</v>
      </c>
      <c r="W157" s="16" t="s">
        <v>5121</v>
      </c>
      <c r="X157" s="16">
        <f t="shared" si="31"/>
        <v>1</v>
      </c>
      <c r="Y157" s="16">
        <f t="shared" si="26"/>
        <v>1</v>
      </c>
      <c r="Z157" s="16">
        <v>0</v>
      </c>
      <c r="AA157" s="16">
        <v>1</v>
      </c>
      <c r="AB157" s="16" cm="1">
        <f t="array" aca="1" ref="AB157" ca="1">IF(Z157&gt;0,INDIRECT(ADDRESS(MOD(ROW(Y157)-1,1500)+1,Z157,1,1,"rand_C")),IF(ISBLANK(Z157),-1,0))</f>
        <v>0</v>
      </c>
      <c r="AC157" s="16" t="e" cm="1">
        <f t="array" aca="1" ref="AC157" ca="1">IF(AND(Z157=0,Y157&gt;0, AA157&gt;0),INDIRECT(ADDRESS(MOD(ROW(Y157)-1,1500)+1,AA157,1,1,"rand_C")),IF(ISBLANK(AA157),-1,0))</f>
        <v>#VALUE!</v>
      </c>
      <c r="AD157" s="16">
        <f t="shared" si="24"/>
        <v>0</v>
      </c>
      <c r="AE157" s="16">
        <v>1</v>
      </c>
      <c r="AF157" s="16">
        <v>0</v>
      </c>
      <c r="AG157" s="16" t="s">
        <v>5024</v>
      </c>
      <c r="AH157" s="16">
        <f t="shared" si="27"/>
        <v>-1</v>
      </c>
      <c r="AI157" s="16">
        <v>-1</v>
      </c>
      <c r="AJ157" s="16">
        <v>-1</v>
      </c>
      <c r="AK157" s="16">
        <f t="shared" si="28"/>
        <v>-1</v>
      </c>
      <c r="AL157" s="16">
        <v>-1</v>
      </c>
      <c r="AM157" s="16">
        <f t="shared" si="29"/>
        <v>-1</v>
      </c>
      <c r="AN157" s="16">
        <f t="shared" si="30"/>
        <v>1</v>
      </c>
      <c r="AO157" s="16">
        <v>0</v>
      </c>
      <c r="AP157" s="16">
        <v>0</v>
      </c>
      <c r="AQ157" s="16">
        <v>0</v>
      </c>
      <c r="AR157" s="16" t="s">
        <v>5025</v>
      </c>
    </row>
    <row r="158" spans="1:44" x14ac:dyDescent="0.2">
      <c r="A158" s="15" t="s">
        <v>4312</v>
      </c>
      <c r="B158" s="4" t="str">
        <f>VLOOKUP(A158, PaperMeta!A$1:O$750, 6,FALSE)</f>
        <v>I’m up here! Sexual objectification leads to feeling ostracized.</v>
      </c>
      <c r="C158" s="15">
        <f>VLOOKUP(A158, PaperMeta!A$1:O$750, 2,FALSE)</f>
        <v>1</v>
      </c>
      <c r="D158" s="16" t="s">
        <v>5244</v>
      </c>
      <c r="E158" s="20" t="s">
        <v>5125</v>
      </c>
      <c r="F158" s="16">
        <f>VLOOKUP($A158, ResearchPaper!$A$1:$L$750,11,FALSE)</f>
        <v>1</v>
      </c>
      <c r="G158" s="16">
        <f>VLOOKUP($A158, ResearchPaper!$A$1:$L$750,11,FALSE)</f>
        <v>1</v>
      </c>
      <c r="H158" s="16" t="s">
        <v>5245</v>
      </c>
      <c r="I158" s="16">
        <v>2</v>
      </c>
      <c r="J158" s="16">
        <v>3</v>
      </c>
      <c r="K158" s="16">
        <v>1</v>
      </c>
      <c r="L158" s="16">
        <f t="shared" si="32"/>
        <v>1</v>
      </c>
      <c r="M158" s="16" t="s">
        <v>5023</v>
      </c>
      <c r="N158" s="16">
        <f t="shared" si="25"/>
        <v>1</v>
      </c>
      <c r="O158" s="16">
        <v>2</v>
      </c>
      <c r="P158" s="16">
        <v>1</v>
      </c>
      <c r="Q158" s="16">
        <v>0</v>
      </c>
      <c r="R158" s="16" t="e" cm="1">
        <f t="array" aca="1" ref="R158" ca="1">IF(P158&gt;0,INDIRECT(ADDRESS(MOD(ROW(O158)-1,1500)+1,P158,1,1,"rand_B")),IF(ISBLANK(P158),-1,0))</f>
        <v>#VALUE!</v>
      </c>
      <c r="S158" s="16" cm="1">
        <f t="array" aca="1" ref="S158" ca="1">IF(AND(P158=0,O158&gt;0,Q158&gt;0),INDIRECT(ADDRESS(MOD(ROW(O158)-1,1500)+1,Q158,1,1,"rand_B")),IF(ISBLANK(Q158),-1,0))</f>
        <v>0</v>
      </c>
      <c r="T158" s="16">
        <f t="shared" si="23"/>
        <v>1</v>
      </c>
      <c r="U158" s="16">
        <v>1</v>
      </c>
      <c r="V158" s="16">
        <v>1</v>
      </c>
      <c r="W158" s="16" t="s">
        <v>5121</v>
      </c>
      <c r="X158" s="16">
        <f t="shared" si="31"/>
        <v>1</v>
      </c>
      <c r="Y158" s="16">
        <f t="shared" si="26"/>
        <v>1</v>
      </c>
      <c r="Z158" s="16">
        <v>0</v>
      </c>
      <c r="AA158" s="16">
        <v>1</v>
      </c>
      <c r="AB158" s="16" cm="1">
        <f t="array" aca="1" ref="AB158" ca="1">IF(Z158&gt;0,INDIRECT(ADDRESS(MOD(ROW(Y158)-1,1500)+1,Z158,1,1,"rand_C")),IF(ISBLANK(Z158),-1,0))</f>
        <v>0</v>
      </c>
      <c r="AC158" s="16" t="e" cm="1">
        <f t="array" aca="1" ref="AC158" ca="1">IF(AND(Z158=0,Y158&gt;0, AA158&gt;0),INDIRECT(ADDRESS(MOD(ROW(Y158)-1,1500)+1,AA158,1,1,"rand_C")),IF(ISBLANK(AA158),-1,0))</f>
        <v>#VALUE!</v>
      </c>
      <c r="AD158" s="16">
        <f t="shared" si="24"/>
        <v>0</v>
      </c>
      <c r="AE158" s="16">
        <v>1</v>
      </c>
      <c r="AF158" s="16">
        <v>0</v>
      </c>
      <c r="AG158" s="16" t="s">
        <v>5024</v>
      </c>
      <c r="AH158" s="16">
        <f t="shared" si="27"/>
        <v>-1</v>
      </c>
      <c r="AI158" s="16">
        <v>-1</v>
      </c>
      <c r="AJ158" s="16">
        <v>-1</v>
      </c>
      <c r="AK158" s="16">
        <f t="shared" si="28"/>
        <v>-1</v>
      </c>
      <c r="AL158" s="16">
        <v>-1</v>
      </c>
      <c r="AM158" s="16">
        <f t="shared" si="29"/>
        <v>-1</v>
      </c>
      <c r="AN158" s="16">
        <f t="shared" si="30"/>
        <v>1</v>
      </c>
      <c r="AO158" s="16">
        <v>0</v>
      </c>
      <c r="AP158" s="16">
        <v>0</v>
      </c>
      <c r="AQ158" s="16">
        <v>0</v>
      </c>
      <c r="AR158" s="16" t="s">
        <v>5025</v>
      </c>
    </row>
    <row r="159" spans="1:44" x14ac:dyDescent="0.2">
      <c r="A159" s="15" t="s">
        <v>4312</v>
      </c>
      <c r="B159" s="4" t="str">
        <f>VLOOKUP(A159, PaperMeta!A$1:O$750, 6,FALSE)</f>
        <v>I’m up here! Sexual objectification leads to feeling ostracized.</v>
      </c>
      <c r="C159" s="15">
        <f>VLOOKUP(A159, PaperMeta!A$1:O$750, 2,FALSE)</f>
        <v>1</v>
      </c>
      <c r="D159" s="16">
        <v>2</v>
      </c>
      <c r="E159" s="20" t="s">
        <v>5119</v>
      </c>
      <c r="F159" s="16">
        <f>VLOOKUP($A159, ResearchPaper!$A$1:$L$750,11,FALSE)</f>
        <v>1</v>
      </c>
      <c r="G159" s="16">
        <f>VLOOKUP($A159, ResearchPaper!$A$1:$L$750,11,FALSE)</f>
        <v>1</v>
      </c>
      <c r="H159" s="16">
        <v>2</v>
      </c>
      <c r="I159" s="16">
        <v>1</v>
      </c>
      <c r="J159" s="16">
        <v>2</v>
      </c>
      <c r="K159" s="16">
        <v>-1</v>
      </c>
      <c r="L159" s="16">
        <f t="shared" si="32"/>
        <v>0</v>
      </c>
      <c r="M159" s="16" t="s">
        <v>5023</v>
      </c>
      <c r="N159" s="16">
        <f t="shared" si="25"/>
        <v>-1</v>
      </c>
      <c r="O159" s="16"/>
      <c r="P159" s="16"/>
      <c r="Q159" s="16"/>
      <c r="R159" s="16" cm="1">
        <f t="array" aca="1" ref="R159" ca="1">IF(P159&gt;0,INDIRECT(ADDRESS(MOD(ROW(O159)-1,1500)+1,P159,1,1,"rand_B")),IF(ISBLANK(P159),-1,0))</f>
        <v>-1</v>
      </c>
      <c r="S159" s="16" cm="1">
        <f t="array" aca="1" ref="S159" ca="1">IF(AND(P159=0,O159&gt;0,Q159&gt;0),INDIRECT(ADDRESS(MOD(ROW(O159)-1,1500)+1,Q159,1,1,"rand_B")),IF(ISBLANK(Q159),-1,0))</f>
        <v>-1</v>
      </c>
      <c r="T159" s="16">
        <f t="shared" si="23"/>
        <v>-1</v>
      </c>
      <c r="U159" s="16"/>
      <c r="V159" s="16"/>
      <c r="W159" s="16"/>
      <c r="X159" s="16">
        <f t="shared" si="31"/>
        <v>-1</v>
      </c>
      <c r="Y159" s="16">
        <f t="shared" si="26"/>
        <v>0</v>
      </c>
      <c r="Z159" s="16"/>
      <c r="AA159" s="16"/>
      <c r="AB159" s="16" cm="1">
        <f t="array" aca="1" ref="AB159" ca="1">IF(Z159&gt;0,INDIRECT(ADDRESS(MOD(ROW(Y159)-1,1500)+1,Z159,1,1,"rand_C")),IF(ISBLANK(Z159),-1,0))</f>
        <v>-1</v>
      </c>
      <c r="AC159" s="16" cm="1">
        <f t="array" aca="1" ref="AC159" ca="1">IF(AND(Z159=0,Y159&gt;0, AA159&gt;0),INDIRECT(ADDRESS(MOD(ROW(Y159)-1,1500)+1,AA159,1,1,"rand_C")),IF(ISBLANK(AA159),-1,0))</f>
        <v>-1</v>
      </c>
      <c r="AD159" s="16">
        <f t="shared" si="24"/>
        <v>-1</v>
      </c>
      <c r="AE159" s="16"/>
      <c r="AF159" s="16"/>
      <c r="AG159" s="16"/>
      <c r="AH159" s="16">
        <f t="shared" si="27"/>
        <v>-1</v>
      </c>
      <c r="AI159" s="16">
        <v>-1</v>
      </c>
      <c r="AJ159" s="16">
        <v>-1</v>
      </c>
      <c r="AK159" s="16">
        <f t="shared" si="28"/>
        <v>-1</v>
      </c>
      <c r="AL159" s="16">
        <v>-1</v>
      </c>
      <c r="AM159" s="16">
        <f t="shared" si="29"/>
        <v>-1</v>
      </c>
      <c r="AN159" s="16">
        <f t="shared" si="30"/>
        <v>0</v>
      </c>
      <c r="AO159" s="16">
        <v>-1</v>
      </c>
      <c r="AP159" s="16">
        <v>0</v>
      </c>
      <c r="AQ159" s="16">
        <v>0</v>
      </c>
      <c r="AR159" s="16" t="s">
        <v>5025</v>
      </c>
    </row>
    <row r="160" spans="1:44" x14ac:dyDescent="0.2">
      <c r="A160" s="15" t="s">
        <v>4312</v>
      </c>
      <c r="B160" s="4" t="str">
        <f>VLOOKUP(A160, PaperMeta!A$1:O$750, 6,FALSE)</f>
        <v>I’m up here! Sexual objectification leads to feeling ostracized.</v>
      </c>
      <c r="C160" s="15">
        <f>VLOOKUP(A160, PaperMeta!A$1:O$750, 2,FALSE)</f>
        <v>1</v>
      </c>
      <c r="D160" s="16">
        <v>2</v>
      </c>
      <c r="E160" s="20" t="s">
        <v>5120</v>
      </c>
      <c r="F160" s="16">
        <f>VLOOKUP($A160, ResearchPaper!$A$1:$L$750,11,FALSE)</f>
        <v>1</v>
      </c>
      <c r="G160" s="16">
        <f>VLOOKUP($A160, ResearchPaper!$A$1:$L$750,11,FALSE)</f>
        <v>1</v>
      </c>
      <c r="H160" s="16">
        <v>2</v>
      </c>
      <c r="I160" s="16">
        <v>1</v>
      </c>
      <c r="J160" s="16">
        <v>2</v>
      </c>
      <c r="K160" s="16">
        <v>-1</v>
      </c>
      <c r="L160" s="16">
        <f t="shared" si="32"/>
        <v>0</v>
      </c>
      <c r="M160" s="16" t="s">
        <v>5023</v>
      </c>
      <c r="N160" s="16">
        <f t="shared" si="25"/>
        <v>-1</v>
      </c>
      <c r="O160" s="16"/>
      <c r="P160" s="16"/>
      <c r="Q160" s="16"/>
      <c r="R160" s="16" cm="1">
        <f t="array" aca="1" ref="R160" ca="1">IF(P160&gt;0,INDIRECT(ADDRESS(MOD(ROW(O160)-1,1500)+1,P160,1,1,"rand_B")),IF(ISBLANK(P160),-1,0))</f>
        <v>-1</v>
      </c>
      <c r="S160" s="16" cm="1">
        <f t="array" aca="1" ref="S160" ca="1">IF(AND(P160=0,O160&gt;0,Q160&gt;0),INDIRECT(ADDRESS(MOD(ROW(O160)-1,1500)+1,Q160,1,1,"rand_B")),IF(ISBLANK(Q160),-1,0))</f>
        <v>-1</v>
      </c>
      <c r="T160" s="16">
        <f t="shared" si="23"/>
        <v>-1</v>
      </c>
      <c r="U160" s="16"/>
      <c r="V160" s="16"/>
      <c r="W160" s="16"/>
      <c r="X160" s="16">
        <f t="shared" si="31"/>
        <v>-1</v>
      </c>
      <c r="Y160" s="16">
        <f t="shared" si="26"/>
        <v>0</v>
      </c>
      <c r="Z160" s="16"/>
      <c r="AA160" s="16"/>
      <c r="AB160" s="16" cm="1">
        <f t="array" aca="1" ref="AB160" ca="1">IF(Z160&gt;0,INDIRECT(ADDRESS(MOD(ROW(Y160)-1,1500)+1,Z160,1,1,"rand_C")),IF(ISBLANK(Z160),-1,0))</f>
        <v>-1</v>
      </c>
      <c r="AC160" s="16" cm="1">
        <f t="array" aca="1" ref="AC160" ca="1">IF(AND(Z160=0,Y160&gt;0, AA160&gt;0),INDIRECT(ADDRESS(MOD(ROW(Y160)-1,1500)+1,AA160,1,1,"rand_C")),IF(ISBLANK(AA160),-1,0))</f>
        <v>-1</v>
      </c>
      <c r="AD160" s="16">
        <f t="shared" si="24"/>
        <v>-1</v>
      </c>
      <c r="AE160" s="16"/>
      <c r="AF160" s="16"/>
      <c r="AG160" s="16"/>
      <c r="AH160" s="16">
        <f t="shared" si="27"/>
        <v>-1</v>
      </c>
      <c r="AI160" s="16">
        <v>-1</v>
      </c>
      <c r="AJ160" s="16">
        <v>-1</v>
      </c>
      <c r="AK160" s="16">
        <f t="shared" si="28"/>
        <v>-1</v>
      </c>
      <c r="AL160" s="16">
        <v>-1</v>
      </c>
      <c r="AM160" s="16">
        <f t="shared" si="29"/>
        <v>-1</v>
      </c>
      <c r="AN160" s="16">
        <f t="shared" si="30"/>
        <v>0</v>
      </c>
      <c r="AO160" s="16">
        <v>-1</v>
      </c>
      <c r="AP160" s="16">
        <v>0</v>
      </c>
      <c r="AQ160" s="16">
        <v>0</v>
      </c>
      <c r="AR160" s="16" t="s">
        <v>5025</v>
      </c>
    </row>
    <row r="161" spans="1:44" x14ac:dyDescent="0.2">
      <c r="A161" s="15" t="s">
        <v>4312</v>
      </c>
      <c r="B161" s="4" t="str">
        <f>VLOOKUP(A161, PaperMeta!A$1:O$750, 6,FALSE)</f>
        <v>I’m up here! Sexual objectification leads to feeling ostracized.</v>
      </c>
      <c r="C161" s="15">
        <f>VLOOKUP(A161, PaperMeta!A$1:O$750, 2,FALSE)</f>
        <v>1</v>
      </c>
      <c r="D161" s="16">
        <v>2</v>
      </c>
      <c r="E161" s="20" t="s">
        <v>5122</v>
      </c>
      <c r="F161" s="16">
        <f>VLOOKUP($A161, ResearchPaper!$A$1:$L$750,11,FALSE)</f>
        <v>1</v>
      </c>
      <c r="G161" s="16">
        <f>VLOOKUP($A161, ResearchPaper!$A$1:$L$750,11,FALSE)</f>
        <v>1</v>
      </c>
      <c r="H161" s="16">
        <v>2</v>
      </c>
      <c r="I161" s="16">
        <v>1</v>
      </c>
      <c r="J161" s="16">
        <v>2</v>
      </c>
      <c r="K161" s="16">
        <v>-1</v>
      </c>
      <c r="L161" s="16">
        <f t="shared" si="32"/>
        <v>0</v>
      </c>
      <c r="M161" s="16" t="s">
        <v>5023</v>
      </c>
      <c r="N161" s="16">
        <f t="shared" si="25"/>
        <v>-1</v>
      </c>
      <c r="O161" s="16"/>
      <c r="P161" s="16"/>
      <c r="Q161" s="16"/>
      <c r="R161" s="16" cm="1">
        <f t="array" aca="1" ref="R161" ca="1">IF(P161&gt;0,INDIRECT(ADDRESS(MOD(ROW(O161)-1,1500)+1,P161,1,1,"rand_B")),IF(ISBLANK(P161),-1,0))</f>
        <v>-1</v>
      </c>
      <c r="S161" s="16" cm="1">
        <f t="array" aca="1" ref="S161" ca="1">IF(AND(P161=0,O161&gt;0,Q161&gt;0),INDIRECT(ADDRESS(MOD(ROW(O161)-1,1500)+1,Q161,1,1,"rand_B")),IF(ISBLANK(Q161),-1,0))</f>
        <v>-1</v>
      </c>
      <c r="T161" s="16">
        <f t="shared" si="23"/>
        <v>-1</v>
      </c>
      <c r="U161" s="16"/>
      <c r="V161" s="16"/>
      <c r="W161" s="16"/>
      <c r="X161" s="16">
        <f t="shared" si="31"/>
        <v>-1</v>
      </c>
      <c r="Y161" s="16">
        <f t="shared" si="26"/>
        <v>0</v>
      </c>
      <c r="Z161" s="16"/>
      <c r="AA161" s="16"/>
      <c r="AB161" s="16" cm="1">
        <f t="array" aca="1" ref="AB161" ca="1">IF(Z161&gt;0,INDIRECT(ADDRESS(MOD(ROW(Y161)-1,1500)+1,Z161,1,1,"rand_C")),IF(ISBLANK(Z161),-1,0))</f>
        <v>-1</v>
      </c>
      <c r="AC161" s="16" cm="1">
        <f t="array" aca="1" ref="AC161" ca="1">IF(AND(Z161=0,Y161&gt;0, AA161&gt;0),INDIRECT(ADDRESS(MOD(ROW(Y161)-1,1500)+1,AA161,1,1,"rand_C")),IF(ISBLANK(AA161),-1,0))</f>
        <v>-1</v>
      </c>
      <c r="AD161" s="16">
        <f t="shared" si="24"/>
        <v>-1</v>
      </c>
      <c r="AE161" s="16"/>
      <c r="AF161" s="16"/>
      <c r="AG161" s="16"/>
      <c r="AH161" s="16">
        <f t="shared" si="27"/>
        <v>-1</v>
      </c>
      <c r="AI161" s="16">
        <v>-1</v>
      </c>
      <c r="AJ161" s="16">
        <v>-1</v>
      </c>
      <c r="AK161" s="16">
        <f t="shared" si="28"/>
        <v>-1</v>
      </c>
      <c r="AL161" s="16">
        <v>-1</v>
      </c>
      <c r="AM161" s="16">
        <f t="shared" si="29"/>
        <v>-1</v>
      </c>
      <c r="AN161" s="16">
        <f t="shared" si="30"/>
        <v>0</v>
      </c>
      <c r="AO161" s="16">
        <v>-1</v>
      </c>
      <c r="AP161" s="16">
        <v>0</v>
      </c>
      <c r="AQ161" s="16">
        <v>0</v>
      </c>
      <c r="AR161" s="16" t="s">
        <v>5025</v>
      </c>
    </row>
    <row r="162" spans="1:44" x14ac:dyDescent="0.2">
      <c r="A162" s="15" t="s">
        <v>4312</v>
      </c>
      <c r="B162" s="4" t="str">
        <f>VLOOKUP(A162, PaperMeta!A$1:O$750, 6,FALSE)</f>
        <v>I’m up here! Sexual objectification leads to feeling ostracized.</v>
      </c>
      <c r="C162" s="15">
        <f>VLOOKUP(A162, PaperMeta!A$1:O$750, 2,FALSE)</f>
        <v>1</v>
      </c>
      <c r="D162" s="16">
        <v>2</v>
      </c>
      <c r="E162" s="20" t="s">
        <v>5123</v>
      </c>
      <c r="F162" s="16">
        <f>VLOOKUP($A162, ResearchPaper!$A$1:$L$750,11,FALSE)</f>
        <v>1</v>
      </c>
      <c r="G162" s="16">
        <f>VLOOKUP($A162, ResearchPaper!$A$1:$L$750,11,FALSE)</f>
        <v>1</v>
      </c>
      <c r="H162" s="16">
        <v>2</v>
      </c>
      <c r="I162" s="16">
        <v>1</v>
      </c>
      <c r="J162" s="16">
        <v>2</v>
      </c>
      <c r="K162" s="16">
        <v>-1</v>
      </c>
      <c r="L162" s="16">
        <f t="shared" si="32"/>
        <v>0</v>
      </c>
      <c r="M162" s="16" t="s">
        <v>5023</v>
      </c>
      <c r="N162" s="16">
        <f t="shared" si="25"/>
        <v>-1</v>
      </c>
      <c r="O162" s="16"/>
      <c r="P162" s="16"/>
      <c r="Q162" s="16"/>
      <c r="R162" s="16" cm="1">
        <f t="array" aca="1" ref="R162" ca="1">IF(P162&gt;0,INDIRECT(ADDRESS(MOD(ROW(O162)-1,1500)+1,P162,1,1,"rand_B")),IF(ISBLANK(P162),-1,0))</f>
        <v>-1</v>
      </c>
      <c r="S162" s="16" cm="1">
        <f t="array" aca="1" ref="S162" ca="1">IF(AND(P162=0,O162&gt;0,Q162&gt;0),INDIRECT(ADDRESS(MOD(ROW(O162)-1,1500)+1,Q162,1,1,"rand_B")),IF(ISBLANK(Q162),-1,0))</f>
        <v>-1</v>
      </c>
      <c r="T162" s="16">
        <f t="shared" si="23"/>
        <v>-1</v>
      </c>
      <c r="U162" s="16"/>
      <c r="V162" s="16"/>
      <c r="W162" s="16"/>
      <c r="X162" s="16">
        <f t="shared" si="31"/>
        <v>-1</v>
      </c>
      <c r="Y162" s="16">
        <f t="shared" si="26"/>
        <v>0</v>
      </c>
      <c r="Z162" s="16"/>
      <c r="AA162" s="16"/>
      <c r="AB162" s="16" cm="1">
        <f t="array" aca="1" ref="AB162" ca="1">IF(Z162&gt;0,INDIRECT(ADDRESS(MOD(ROW(Y162)-1,1500)+1,Z162,1,1,"rand_C")),IF(ISBLANK(Z162),-1,0))</f>
        <v>-1</v>
      </c>
      <c r="AC162" s="16" cm="1">
        <f t="array" aca="1" ref="AC162" ca="1">IF(AND(Z162=0,Y162&gt;0, AA162&gt;0),INDIRECT(ADDRESS(MOD(ROW(Y162)-1,1500)+1,AA162,1,1,"rand_C")),IF(ISBLANK(AA162),-1,0))</f>
        <v>-1</v>
      </c>
      <c r="AD162" s="16">
        <f t="shared" si="24"/>
        <v>-1</v>
      </c>
      <c r="AE162" s="16"/>
      <c r="AF162" s="16"/>
      <c r="AG162" s="16"/>
      <c r="AH162" s="16">
        <f t="shared" si="27"/>
        <v>-1</v>
      </c>
      <c r="AI162" s="16">
        <v>-1</v>
      </c>
      <c r="AJ162" s="16">
        <v>-1</v>
      </c>
      <c r="AK162" s="16">
        <f t="shared" si="28"/>
        <v>-1</v>
      </c>
      <c r="AL162" s="16">
        <v>-1</v>
      </c>
      <c r="AM162" s="16">
        <f t="shared" si="29"/>
        <v>-1</v>
      </c>
      <c r="AN162" s="16">
        <f t="shared" si="30"/>
        <v>0</v>
      </c>
      <c r="AO162" s="16">
        <v>-1</v>
      </c>
      <c r="AP162" s="16">
        <v>0</v>
      </c>
      <c r="AQ162" s="16">
        <v>0</v>
      </c>
      <c r="AR162" s="16" t="s">
        <v>5025</v>
      </c>
    </row>
    <row r="163" spans="1:44" x14ac:dyDescent="0.2">
      <c r="A163" s="15" t="s">
        <v>4312</v>
      </c>
      <c r="B163" s="4" t="str">
        <f>VLOOKUP(A163, PaperMeta!A$1:O$750, 6,FALSE)</f>
        <v>I’m up here! Sexual objectification leads to feeling ostracized.</v>
      </c>
      <c r="C163" s="15">
        <f>VLOOKUP(A163, PaperMeta!A$1:O$750, 2,FALSE)</f>
        <v>1</v>
      </c>
      <c r="D163" s="16">
        <v>2</v>
      </c>
      <c r="E163" s="20" t="s">
        <v>5124</v>
      </c>
      <c r="F163" s="16">
        <f>VLOOKUP($A163, ResearchPaper!$A$1:$L$750,11,FALSE)</f>
        <v>1</v>
      </c>
      <c r="G163" s="16">
        <f>VLOOKUP($A163, ResearchPaper!$A$1:$L$750,11,FALSE)</f>
        <v>1</v>
      </c>
      <c r="H163" s="16">
        <v>2</v>
      </c>
      <c r="I163" s="16">
        <v>1</v>
      </c>
      <c r="J163" s="16">
        <v>2</v>
      </c>
      <c r="K163" s="16">
        <v>-1</v>
      </c>
      <c r="L163" s="16">
        <f t="shared" si="32"/>
        <v>0</v>
      </c>
      <c r="M163" s="16" t="s">
        <v>5023</v>
      </c>
      <c r="N163" s="16">
        <f t="shared" si="25"/>
        <v>-1</v>
      </c>
      <c r="O163" s="16"/>
      <c r="P163" s="16"/>
      <c r="Q163" s="16"/>
      <c r="R163" s="16" cm="1">
        <f t="array" aca="1" ref="R163" ca="1">IF(P163&gt;0,INDIRECT(ADDRESS(MOD(ROW(O163)-1,1500)+1,P163,1,1,"rand_B")),IF(ISBLANK(P163),-1,0))</f>
        <v>-1</v>
      </c>
      <c r="S163" s="16" cm="1">
        <f t="array" aca="1" ref="S163" ca="1">IF(AND(P163=0,O163&gt;0,Q163&gt;0),INDIRECT(ADDRESS(MOD(ROW(O163)-1,1500)+1,Q163,1,1,"rand_B")),IF(ISBLANK(Q163),-1,0))</f>
        <v>-1</v>
      </c>
      <c r="T163" s="16">
        <f t="shared" si="23"/>
        <v>-1</v>
      </c>
      <c r="U163" s="16"/>
      <c r="V163" s="16"/>
      <c r="W163" s="16"/>
      <c r="X163" s="16">
        <f t="shared" si="31"/>
        <v>-1</v>
      </c>
      <c r="Y163" s="16">
        <f t="shared" si="26"/>
        <v>0</v>
      </c>
      <c r="Z163" s="16"/>
      <c r="AA163" s="16"/>
      <c r="AB163" s="16" cm="1">
        <f t="array" aca="1" ref="AB163" ca="1">IF(Z163&gt;0,INDIRECT(ADDRESS(MOD(ROW(Y163)-1,1500)+1,Z163,1,1,"rand_C")),IF(ISBLANK(Z163),-1,0))</f>
        <v>-1</v>
      </c>
      <c r="AC163" s="16" cm="1">
        <f t="array" aca="1" ref="AC163" ca="1">IF(AND(Z163=0,Y163&gt;0, AA163&gt;0),INDIRECT(ADDRESS(MOD(ROW(Y163)-1,1500)+1,AA163,1,1,"rand_C")),IF(ISBLANK(AA163),-1,0))</f>
        <v>-1</v>
      </c>
      <c r="AD163" s="16">
        <f t="shared" si="24"/>
        <v>-1</v>
      </c>
      <c r="AE163" s="16"/>
      <c r="AF163" s="16"/>
      <c r="AG163" s="16"/>
      <c r="AH163" s="16">
        <f t="shared" si="27"/>
        <v>-1</v>
      </c>
      <c r="AI163" s="16">
        <v>-1</v>
      </c>
      <c r="AJ163" s="16">
        <v>-1</v>
      </c>
      <c r="AK163" s="16">
        <f t="shared" si="28"/>
        <v>-1</v>
      </c>
      <c r="AL163" s="16">
        <v>-1</v>
      </c>
      <c r="AM163" s="16">
        <f t="shared" si="29"/>
        <v>-1</v>
      </c>
      <c r="AN163" s="16">
        <f t="shared" si="30"/>
        <v>0</v>
      </c>
      <c r="AO163" s="16">
        <v>-1</v>
      </c>
      <c r="AP163" s="16">
        <v>0</v>
      </c>
      <c r="AQ163" s="16">
        <v>0</v>
      </c>
      <c r="AR163" s="16" t="s">
        <v>5025</v>
      </c>
    </row>
    <row r="164" spans="1:44" x14ac:dyDescent="0.2">
      <c r="A164" s="15" t="s">
        <v>4312</v>
      </c>
      <c r="B164" s="4" t="str">
        <f>VLOOKUP(A164, PaperMeta!A$1:O$750, 6,FALSE)</f>
        <v>I’m up here! Sexual objectification leads to feeling ostracized.</v>
      </c>
      <c r="C164" s="15">
        <f>VLOOKUP(A164, PaperMeta!A$1:O$750, 2,FALSE)</f>
        <v>1</v>
      </c>
      <c r="D164" s="16">
        <v>2</v>
      </c>
      <c r="E164" s="20" t="s">
        <v>5125</v>
      </c>
      <c r="F164" s="16">
        <f>VLOOKUP($A164, ResearchPaper!$A$1:$L$750,11,FALSE)</f>
        <v>1</v>
      </c>
      <c r="G164" s="16">
        <f>VLOOKUP($A164, ResearchPaper!$A$1:$L$750,11,FALSE)</f>
        <v>1</v>
      </c>
      <c r="H164" s="16">
        <v>2</v>
      </c>
      <c r="I164" s="16">
        <v>1</v>
      </c>
      <c r="J164" s="16">
        <v>2</v>
      </c>
      <c r="K164" s="16">
        <v>-1</v>
      </c>
      <c r="L164" s="16">
        <f t="shared" si="32"/>
        <v>0</v>
      </c>
      <c r="M164" s="16" t="s">
        <v>5023</v>
      </c>
      <c r="N164" s="16">
        <f t="shared" si="25"/>
        <v>-1</v>
      </c>
      <c r="O164" s="16"/>
      <c r="P164" s="16"/>
      <c r="Q164" s="16"/>
      <c r="R164" s="16" cm="1">
        <f t="array" aca="1" ref="R164" ca="1">IF(P164&gt;0,INDIRECT(ADDRESS(MOD(ROW(O164)-1,1500)+1,P164,1,1,"rand_B")),IF(ISBLANK(P164),-1,0))</f>
        <v>-1</v>
      </c>
      <c r="S164" s="16" cm="1">
        <f t="array" aca="1" ref="S164" ca="1">IF(AND(P164=0,O164&gt;0,Q164&gt;0),INDIRECT(ADDRESS(MOD(ROW(O164)-1,1500)+1,Q164,1,1,"rand_B")),IF(ISBLANK(Q164),-1,0))</f>
        <v>-1</v>
      </c>
      <c r="T164" s="16">
        <f t="shared" si="23"/>
        <v>-1</v>
      </c>
      <c r="U164" s="16"/>
      <c r="V164" s="16"/>
      <c r="W164" s="16"/>
      <c r="X164" s="16">
        <f t="shared" si="31"/>
        <v>-1</v>
      </c>
      <c r="Y164" s="16">
        <f t="shared" si="26"/>
        <v>0</v>
      </c>
      <c r="Z164" s="16"/>
      <c r="AA164" s="16"/>
      <c r="AB164" s="16" cm="1">
        <f t="array" aca="1" ref="AB164" ca="1">IF(Z164&gt;0,INDIRECT(ADDRESS(MOD(ROW(Y164)-1,1500)+1,Z164,1,1,"rand_C")),IF(ISBLANK(Z164),-1,0))</f>
        <v>-1</v>
      </c>
      <c r="AC164" s="16" cm="1">
        <f t="array" aca="1" ref="AC164" ca="1">IF(AND(Z164=0,Y164&gt;0, AA164&gt;0),INDIRECT(ADDRESS(MOD(ROW(Y164)-1,1500)+1,AA164,1,1,"rand_C")),IF(ISBLANK(AA164),-1,0))</f>
        <v>-1</v>
      </c>
      <c r="AD164" s="16">
        <f t="shared" si="24"/>
        <v>-1</v>
      </c>
      <c r="AE164" s="16"/>
      <c r="AF164" s="16"/>
      <c r="AG164" s="16"/>
      <c r="AH164" s="16">
        <f t="shared" si="27"/>
        <v>-1</v>
      </c>
      <c r="AI164" s="16">
        <v>-1</v>
      </c>
      <c r="AJ164" s="16">
        <v>-1</v>
      </c>
      <c r="AK164" s="16">
        <f t="shared" si="28"/>
        <v>-1</v>
      </c>
      <c r="AL164" s="16">
        <v>-1</v>
      </c>
      <c r="AM164" s="16">
        <f t="shared" si="29"/>
        <v>-1</v>
      </c>
      <c r="AN164" s="16">
        <f t="shared" si="30"/>
        <v>0</v>
      </c>
      <c r="AO164" s="16">
        <v>-1</v>
      </c>
      <c r="AP164" s="16">
        <v>0</v>
      </c>
      <c r="AQ164" s="16">
        <v>0</v>
      </c>
      <c r="AR164" s="16" t="s">
        <v>5025</v>
      </c>
    </row>
    <row r="165" spans="1:44" x14ac:dyDescent="0.2">
      <c r="A165" s="15" t="s">
        <v>4314</v>
      </c>
      <c r="B165" s="4" t="str">
        <f>VLOOKUP(A165, PaperMeta!A$1:O$750, 6,FALSE)</f>
        <v>Extraversion but not depression predicts reward sensitivity: Revisiting the measurement of anhedonic phenotypes.</v>
      </c>
      <c r="C165" s="15">
        <f>VLOOKUP(A165, PaperMeta!A$1:O$750, 2,FALSE)</f>
        <v>1</v>
      </c>
      <c r="D165" s="16">
        <v>1</v>
      </c>
      <c r="E165" s="20" t="s">
        <v>5246</v>
      </c>
      <c r="F165" s="16">
        <f>VLOOKUP($A165, ResearchPaper!$A$1:$L$750,11,FALSE)</f>
        <v>1</v>
      </c>
      <c r="G165" s="16">
        <f>VLOOKUP($A165, ResearchPaper!$A$1:$L$750,11,FALSE)</f>
        <v>1</v>
      </c>
      <c r="H165" s="16" t="s">
        <v>5213</v>
      </c>
      <c r="I165" s="16">
        <v>2</v>
      </c>
      <c r="J165" s="16">
        <v>3</v>
      </c>
      <c r="K165" s="16">
        <v>1</v>
      </c>
      <c r="L165" s="16">
        <f t="shared" si="32"/>
        <v>1</v>
      </c>
      <c r="M165" s="16" t="s">
        <v>5023</v>
      </c>
      <c r="N165" s="16">
        <f t="shared" si="25"/>
        <v>1</v>
      </c>
      <c r="O165" s="16">
        <v>1</v>
      </c>
      <c r="P165" s="16">
        <v>1</v>
      </c>
      <c r="Q165" s="16">
        <v>0</v>
      </c>
      <c r="R165" s="16" t="e" cm="1">
        <f t="array" aca="1" ref="R165" ca="1">IF(P165&gt;0,INDIRECT(ADDRESS(MOD(ROW(O165)-1,1500)+1,P165,1,1,"rand_B")),IF(ISBLANK(P165),-1,0))</f>
        <v>#VALUE!</v>
      </c>
      <c r="S165" s="16" cm="1">
        <f t="array" aca="1" ref="S165" ca="1">IF(AND(P165=0,O165&gt;0,Q165&gt;0),INDIRECT(ADDRESS(MOD(ROW(O165)-1,1500)+1,Q165,1,1,"rand_B")),IF(ISBLANK(Q165),-1,0))</f>
        <v>0</v>
      </c>
      <c r="T165" s="16">
        <f t="shared" si="23"/>
        <v>1</v>
      </c>
      <c r="U165" s="16">
        <v>1</v>
      </c>
      <c r="V165" s="16">
        <v>0</v>
      </c>
      <c r="W165" s="16" t="s">
        <v>5024</v>
      </c>
      <c r="X165" s="16">
        <f t="shared" si="31"/>
        <v>0</v>
      </c>
      <c r="Y165" s="16">
        <f t="shared" si="26"/>
        <v>1</v>
      </c>
      <c r="Z165" s="16">
        <v>1</v>
      </c>
      <c r="AA165" s="16">
        <v>0</v>
      </c>
      <c r="AB165" s="16" t="e" cm="1">
        <f t="array" aca="1" ref="AB165" ca="1">IF(Z165&gt;0,INDIRECT(ADDRESS(MOD(ROW(Y165)-1,1500)+1,Z165,1,1,"rand_C")),IF(ISBLANK(Z165),-1,0))</f>
        <v>#VALUE!</v>
      </c>
      <c r="AC165" s="16" cm="1">
        <f t="array" aca="1" ref="AC165" ca="1">IF(AND(Z165=0,Y165&gt;0, AA165&gt;0),INDIRECT(ADDRESS(MOD(ROW(Y165)-1,1500)+1,AA165,1,1,"rand_C")),IF(ISBLANK(AA165),-1,0))</f>
        <v>0</v>
      </c>
      <c r="AD165" s="16">
        <f t="shared" si="24"/>
        <v>1</v>
      </c>
      <c r="AE165" s="16">
        <v>1</v>
      </c>
      <c r="AF165" s="16">
        <v>1</v>
      </c>
      <c r="AG165" s="16" t="s">
        <v>5023</v>
      </c>
      <c r="AH165" s="16">
        <f t="shared" si="27"/>
        <v>1</v>
      </c>
      <c r="AI165" s="16">
        <v>-1</v>
      </c>
      <c r="AJ165" s="16">
        <v>-1</v>
      </c>
      <c r="AK165" s="16">
        <f t="shared" si="28"/>
        <v>-1</v>
      </c>
      <c r="AL165" s="16">
        <v>-1</v>
      </c>
      <c r="AM165" s="16">
        <f t="shared" si="29"/>
        <v>-1</v>
      </c>
      <c r="AN165" s="16">
        <f t="shared" si="30"/>
        <v>1</v>
      </c>
      <c r="AO165" s="16">
        <v>0</v>
      </c>
      <c r="AP165" s="16">
        <v>0</v>
      </c>
      <c r="AQ165" s="16">
        <v>0</v>
      </c>
      <c r="AR165" s="16" t="s">
        <v>5025</v>
      </c>
    </row>
    <row r="166" spans="1:44" x14ac:dyDescent="0.2">
      <c r="A166" s="15" t="s">
        <v>4314</v>
      </c>
      <c r="B166" s="4" t="str">
        <f>VLOOKUP(A166, PaperMeta!A$1:O$750, 6,FALSE)</f>
        <v>Extraversion but not depression predicts reward sensitivity: Revisiting the measurement of anhedonic phenotypes.</v>
      </c>
      <c r="C166" s="15">
        <f>VLOOKUP(A166, PaperMeta!A$1:O$750, 2,FALSE)</f>
        <v>1</v>
      </c>
      <c r="D166" s="16">
        <v>1</v>
      </c>
      <c r="E166" s="20" t="s">
        <v>5247</v>
      </c>
      <c r="F166" s="16">
        <f>VLOOKUP($A166, ResearchPaper!$A$1:$L$750,11,FALSE)</f>
        <v>1</v>
      </c>
      <c r="G166" s="16">
        <f>VLOOKUP($A166, ResearchPaper!$A$1:$L$750,11,FALSE)</f>
        <v>1</v>
      </c>
      <c r="H166" s="16">
        <v>3</v>
      </c>
      <c r="I166" s="16">
        <v>1</v>
      </c>
      <c r="J166" s="16">
        <v>3</v>
      </c>
      <c r="K166" s="16">
        <v>-1</v>
      </c>
      <c r="L166" s="16">
        <f t="shared" si="32"/>
        <v>0</v>
      </c>
      <c r="M166" s="16" t="s">
        <v>5023</v>
      </c>
      <c r="N166" s="16">
        <f t="shared" si="25"/>
        <v>-1</v>
      </c>
      <c r="O166" s="16">
        <v>1</v>
      </c>
      <c r="P166" s="16">
        <v>1</v>
      </c>
      <c r="Q166" s="16">
        <v>0</v>
      </c>
      <c r="R166" s="16" t="e" cm="1">
        <f t="array" aca="1" ref="R166" ca="1">IF(P166&gt;0,INDIRECT(ADDRESS(MOD(ROW(O166)-1,1500)+1,P166,1,1,"rand_B")),IF(ISBLANK(P166),-1,0))</f>
        <v>#VALUE!</v>
      </c>
      <c r="S166" s="16" cm="1">
        <f t="array" aca="1" ref="S166" ca="1">IF(AND(P166=0,O166&gt;0,Q166&gt;0),INDIRECT(ADDRESS(MOD(ROW(O166)-1,1500)+1,Q166,1,1,"rand_B")),IF(ISBLANK(Q166),-1,0))</f>
        <v>0</v>
      </c>
      <c r="T166" s="16">
        <f t="shared" si="23"/>
        <v>1</v>
      </c>
      <c r="U166" s="16">
        <v>1</v>
      </c>
      <c r="V166" s="16">
        <v>1</v>
      </c>
      <c r="W166" s="16" t="s">
        <v>5023</v>
      </c>
      <c r="X166" s="16">
        <f t="shared" si="31"/>
        <v>1</v>
      </c>
      <c r="Y166" s="16">
        <f t="shared" si="26"/>
        <v>0</v>
      </c>
      <c r="Z166" s="16"/>
      <c r="AA166" s="16"/>
      <c r="AB166" s="16" cm="1">
        <f t="array" aca="1" ref="AB166" ca="1">IF(Z166&gt;0,INDIRECT(ADDRESS(MOD(ROW(Y166)-1,1500)+1,Z166,1,1,"rand_C")),IF(ISBLANK(Z166),-1,0))</f>
        <v>-1</v>
      </c>
      <c r="AC166" s="16" cm="1">
        <f t="array" aca="1" ref="AC166" ca="1">IF(AND(Z166=0,Y166&gt;0, AA166&gt;0),INDIRECT(ADDRESS(MOD(ROW(Y166)-1,1500)+1,AA166,1,1,"rand_C")),IF(ISBLANK(AA166),-1,0))</f>
        <v>-1</v>
      </c>
      <c r="AD166" s="16">
        <f t="shared" si="24"/>
        <v>-1</v>
      </c>
      <c r="AE166" s="16"/>
      <c r="AF166" s="16"/>
      <c r="AG166" s="16"/>
      <c r="AH166" s="16">
        <f t="shared" si="27"/>
        <v>-1</v>
      </c>
      <c r="AI166" s="16">
        <v>-1</v>
      </c>
      <c r="AJ166" s="16">
        <v>-1</v>
      </c>
      <c r="AK166" s="16">
        <f t="shared" si="28"/>
        <v>-1</v>
      </c>
      <c r="AL166" s="16">
        <v>-1</v>
      </c>
      <c r="AM166" s="16">
        <f t="shared" si="29"/>
        <v>-1</v>
      </c>
      <c r="AN166" s="16">
        <f t="shared" si="30"/>
        <v>0</v>
      </c>
      <c r="AO166" s="16">
        <v>-1</v>
      </c>
      <c r="AP166" s="16">
        <v>0</v>
      </c>
      <c r="AQ166" s="16">
        <v>0</v>
      </c>
      <c r="AR166" s="16" t="s">
        <v>5025</v>
      </c>
    </row>
    <row r="167" spans="1:44" x14ac:dyDescent="0.2">
      <c r="A167" s="15" t="s">
        <v>4314</v>
      </c>
      <c r="B167" s="4" t="str">
        <f>VLOOKUP(A167, PaperMeta!A$1:O$750, 6,FALSE)</f>
        <v>Extraversion but not depression predicts reward sensitivity: Revisiting the measurement of anhedonic phenotypes.</v>
      </c>
      <c r="C167" s="15">
        <f>VLOOKUP(A167, PaperMeta!A$1:O$750, 2,FALSE)</f>
        <v>1</v>
      </c>
      <c r="D167" s="16">
        <v>1</v>
      </c>
      <c r="E167" s="20" t="s">
        <v>5248</v>
      </c>
      <c r="F167" s="16">
        <f>VLOOKUP($A167, ResearchPaper!$A$1:$L$750,11,FALSE)</f>
        <v>1</v>
      </c>
      <c r="G167" s="16">
        <f>VLOOKUP($A167, ResearchPaper!$A$1:$L$750,11,FALSE)</f>
        <v>1</v>
      </c>
      <c r="H167" s="16">
        <v>3</v>
      </c>
      <c r="I167" s="16">
        <v>1</v>
      </c>
      <c r="J167" s="16">
        <v>3</v>
      </c>
      <c r="K167" s="16">
        <v>-1</v>
      </c>
      <c r="L167" s="16">
        <f t="shared" si="32"/>
        <v>0</v>
      </c>
      <c r="M167" s="16" t="s">
        <v>5023</v>
      </c>
      <c r="N167" s="16">
        <f t="shared" si="25"/>
        <v>-1</v>
      </c>
      <c r="O167" s="16">
        <v>1</v>
      </c>
      <c r="P167" s="16">
        <v>1</v>
      </c>
      <c r="Q167" s="16">
        <v>0</v>
      </c>
      <c r="R167" s="16" t="e" cm="1">
        <f t="array" aca="1" ref="R167" ca="1">IF(P167&gt;0,INDIRECT(ADDRESS(MOD(ROW(O167)-1,1500)+1,P167,1,1,"rand_B")),IF(ISBLANK(P167),-1,0))</f>
        <v>#VALUE!</v>
      </c>
      <c r="S167" s="16" cm="1">
        <f t="array" aca="1" ref="S167" ca="1">IF(AND(P167=0,O167&gt;0,Q167&gt;0),INDIRECT(ADDRESS(MOD(ROW(O167)-1,1500)+1,Q167,1,1,"rand_B")),IF(ISBLANK(Q167),-1,0))</f>
        <v>0</v>
      </c>
      <c r="T167" s="16">
        <f t="shared" si="23"/>
        <v>1</v>
      </c>
      <c r="U167" s="16">
        <v>1</v>
      </c>
      <c r="V167" s="16">
        <v>1</v>
      </c>
      <c r="W167" s="16" t="s">
        <v>5023</v>
      </c>
      <c r="X167" s="16">
        <f t="shared" si="31"/>
        <v>1</v>
      </c>
      <c r="Y167" s="16">
        <f t="shared" si="26"/>
        <v>0</v>
      </c>
      <c r="Z167" s="16"/>
      <c r="AA167" s="16"/>
      <c r="AB167" s="16" cm="1">
        <f t="array" aca="1" ref="AB167" ca="1">IF(Z167&gt;0,INDIRECT(ADDRESS(MOD(ROW(Y167)-1,1500)+1,Z167,1,1,"rand_C")),IF(ISBLANK(Z167),-1,0))</f>
        <v>-1</v>
      </c>
      <c r="AC167" s="16" cm="1">
        <f t="array" aca="1" ref="AC167" ca="1">IF(AND(Z167=0,Y167&gt;0, AA167&gt;0),INDIRECT(ADDRESS(MOD(ROW(Y167)-1,1500)+1,AA167,1,1,"rand_C")),IF(ISBLANK(AA167),-1,0))</f>
        <v>-1</v>
      </c>
      <c r="AD167" s="16">
        <f t="shared" si="24"/>
        <v>-1</v>
      </c>
      <c r="AE167" s="16"/>
      <c r="AF167" s="16"/>
      <c r="AG167" s="16"/>
      <c r="AH167" s="16">
        <f t="shared" si="27"/>
        <v>-1</v>
      </c>
      <c r="AI167" s="16">
        <v>-1</v>
      </c>
      <c r="AJ167" s="16">
        <v>-1</v>
      </c>
      <c r="AK167" s="16">
        <f t="shared" si="28"/>
        <v>-1</v>
      </c>
      <c r="AL167" s="16">
        <v>-1</v>
      </c>
      <c r="AM167" s="16">
        <f t="shared" si="29"/>
        <v>-1</v>
      </c>
      <c r="AN167" s="16">
        <f t="shared" si="30"/>
        <v>0</v>
      </c>
      <c r="AO167" s="16">
        <v>-1</v>
      </c>
      <c r="AP167" s="16">
        <v>0</v>
      </c>
      <c r="AQ167" s="16">
        <v>0</v>
      </c>
      <c r="AR167" s="16" t="s">
        <v>5025</v>
      </c>
    </row>
    <row r="168" spans="1:44" x14ac:dyDescent="0.2">
      <c r="A168" s="15" t="s">
        <v>4314</v>
      </c>
      <c r="B168" s="4" t="str">
        <f>VLOOKUP(A168, PaperMeta!A$1:O$750, 6,FALSE)</f>
        <v>Extraversion but not depression predicts reward sensitivity: Revisiting the measurement of anhedonic phenotypes.</v>
      </c>
      <c r="C168" s="15">
        <f>VLOOKUP(A168, PaperMeta!A$1:O$750, 2,FALSE)</f>
        <v>1</v>
      </c>
      <c r="D168" s="16">
        <v>1</v>
      </c>
      <c r="E168" s="20" t="s">
        <v>5249</v>
      </c>
      <c r="F168" s="16">
        <f>VLOOKUP($A168, ResearchPaper!$A$1:$L$750,11,FALSE)</f>
        <v>1</v>
      </c>
      <c r="G168" s="16">
        <f>VLOOKUP($A168, ResearchPaper!$A$1:$L$750,11,FALSE)</f>
        <v>1</v>
      </c>
      <c r="H168" s="16" t="s">
        <v>5213</v>
      </c>
      <c r="I168" s="16">
        <v>2</v>
      </c>
      <c r="J168" s="16">
        <v>3</v>
      </c>
      <c r="K168" s="16">
        <v>0</v>
      </c>
      <c r="L168" s="16">
        <f t="shared" si="32"/>
        <v>1</v>
      </c>
      <c r="M168" s="16" t="s">
        <v>5023</v>
      </c>
      <c r="N168" s="16">
        <f t="shared" si="25"/>
        <v>0</v>
      </c>
      <c r="O168" s="16">
        <v>1</v>
      </c>
      <c r="P168" s="16"/>
      <c r="Q168" s="16"/>
      <c r="R168" s="16" cm="1">
        <f t="array" aca="1" ref="R168" ca="1">IF(P168&gt;0,INDIRECT(ADDRESS(MOD(ROW(O168)-1,1500)+1,P168,1,1,"rand_B")),IF(ISBLANK(P168),-1,0))</f>
        <v>-1</v>
      </c>
      <c r="S168" s="16" cm="1">
        <f t="array" aca="1" ref="S168" ca="1">IF(AND(P168=0,O168&gt;0,Q168&gt;0),INDIRECT(ADDRESS(MOD(ROW(O168)-1,1500)+1,Q168,1,1,"rand_B")),IF(ISBLANK(Q168),-1,0))</f>
        <v>-1</v>
      </c>
      <c r="T168" s="16">
        <f t="shared" si="23"/>
        <v>-1</v>
      </c>
      <c r="U168" s="16"/>
      <c r="V168" s="16"/>
      <c r="W168" s="16"/>
      <c r="X168" s="16">
        <f t="shared" si="31"/>
        <v>-1</v>
      </c>
      <c r="Y168" s="16">
        <f t="shared" si="26"/>
        <v>1</v>
      </c>
      <c r="Z168" s="16">
        <v>0</v>
      </c>
      <c r="AA168" s="16">
        <v>1</v>
      </c>
      <c r="AB168" s="16" cm="1">
        <f t="array" aca="1" ref="AB168" ca="1">IF(Z168&gt;0,INDIRECT(ADDRESS(MOD(ROW(Y168)-1,1500)+1,Z168,1,1,"rand_C")),IF(ISBLANK(Z168),-1,0))</f>
        <v>0</v>
      </c>
      <c r="AC168" s="16" t="e" cm="1">
        <f t="array" aca="1" ref="AC168" ca="1">IF(AND(Z168=0,Y168&gt;0, AA168&gt;0),INDIRECT(ADDRESS(MOD(ROW(Y168)-1,1500)+1,AA168,1,1,"rand_C")),IF(ISBLANK(AA168),-1,0))</f>
        <v>#VALUE!</v>
      </c>
      <c r="AD168" s="16">
        <f t="shared" si="24"/>
        <v>0</v>
      </c>
      <c r="AE168" s="16">
        <v>1</v>
      </c>
      <c r="AF168" s="16">
        <v>0</v>
      </c>
      <c r="AG168" s="16" t="s">
        <v>5024</v>
      </c>
      <c r="AH168" s="16">
        <f t="shared" si="27"/>
        <v>-1</v>
      </c>
      <c r="AI168" s="16">
        <v>-1</v>
      </c>
      <c r="AJ168" s="16">
        <v>-1</v>
      </c>
      <c r="AK168" s="16">
        <f t="shared" si="28"/>
        <v>-1</v>
      </c>
      <c r="AL168" s="16">
        <v>-1</v>
      </c>
      <c r="AM168" s="16">
        <f t="shared" si="29"/>
        <v>-1</v>
      </c>
      <c r="AN168" s="16">
        <f t="shared" si="30"/>
        <v>1</v>
      </c>
      <c r="AO168" s="16">
        <v>0</v>
      </c>
      <c r="AP168" s="16">
        <v>0</v>
      </c>
      <c r="AQ168" s="16">
        <v>0</v>
      </c>
      <c r="AR168" s="16" t="s">
        <v>5025</v>
      </c>
    </row>
    <row r="169" spans="1:44" x14ac:dyDescent="0.2">
      <c r="A169" s="15" t="s">
        <v>4365</v>
      </c>
      <c r="B169" s="4" t="str">
        <f>VLOOKUP(A169, PaperMeta!A$1:O$750, 6,FALSE)</f>
        <v>You can't ‘fake it till you make it’: Cooperative motivation does not help proself trustees</v>
      </c>
      <c r="C169" s="15">
        <f>VLOOKUP(A169, PaperMeta!A$1:O$750, 2,FALSE)</f>
        <v>1</v>
      </c>
      <c r="D169" s="16" t="s">
        <v>5223</v>
      </c>
      <c r="E169" s="20" t="s">
        <v>5250</v>
      </c>
      <c r="F169" s="16">
        <f>VLOOKUP($A169, ResearchPaper!$A$1:$L$750,11,FALSE)</f>
        <v>1</v>
      </c>
      <c r="G169" s="16">
        <f>VLOOKUP($A169, ResearchPaper!$A$1:$L$750,11,FALSE)</f>
        <v>1</v>
      </c>
      <c r="H169" s="16" t="s">
        <v>5210</v>
      </c>
      <c r="I169" s="16">
        <v>2</v>
      </c>
      <c r="J169" s="16">
        <v>2</v>
      </c>
      <c r="K169" s="16">
        <v>1</v>
      </c>
      <c r="L169" s="16">
        <f t="shared" si="32"/>
        <v>1</v>
      </c>
      <c r="M169" s="16" t="s">
        <v>5023</v>
      </c>
      <c r="N169" s="16">
        <f t="shared" si="25"/>
        <v>1</v>
      </c>
      <c r="O169" s="16"/>
      <c r="P169" s="16"/>
      <c r="Q169" s="16"/>
      <c r="R169" s="16" cm="1">
        <f t="array" aca="1" ref="R169" ca="1">IF(P169&gt;0,INDIRECT(ADDRESS(MOD(ROW(O169)-1,1500)+1,P169,1,1,"rand_B")),IF(ISBLANK(P169),-1,0))</f>
        <v>-1</v>
      </c>
      <c r="S169" s="16" cm="1">
        <f t="array" aca="1" ref="S169" ca="1">IF(AND(P169=0,O169&gt;0,Q169&gt;0),INDIRECT(ADDRESS(MOD(ROW(O169)-1,1500)+1,Q169,1,1,"rand_B")),IF(ISBLANK(Q169),-1,0))</f>
        <v>-1</v>
      </c>
      <c r="T169" s="16">
        <f t="shared" si="23"/>
        <v>-1</v>
      </c>
      <c r="U169" s="16"/>
      <c r="V169" s="16"/>
      <c r="W169" s="16"/>
      <c r="X169" s="16">
        <f t="shared" si="31"/>
        <v>-1</v>
      </c>
      <c r="Y169" s="16">
        <f t="shared" si="26"/>
        <v>1</v>
      </c>
      <c r="Z169" s="16">
        <v>1</v>
      </c>
      <c r="AA169" s="16">
        <v>0</v>
      </c>
      <c r="AB169" s="16" t="e" cm="1">
        <f t="array" aca="1" ref="AB169" ca="1">IF(Z169&gt;0,INDIRECT(ADDRESS(MOD(ROW(Y169)-1,1500)+1,Z169,1,1,"rand_C")),IF(ISBLANK(Z169),-1,0))</f>
        <v>#VALUE!</v>
      </c>
      <c r="AC169" s="16" cm="1">
        <f t="array" aca="1" ref="AC169" ca="1">IF(AND(Z169=0,Y169&gt;0, AA169&gt;0),INDIRECT(ADDRESS(MOD(ROW(Y169)-1,1500)+1,AA169,1,1,"rand_C")),IF(ISBLANK(AA169),-1,0))</f>
        <v>0</v>
      </c>
      <c r="AD169" s="16">
        <f t="shared" si="24"/>
        <v>1</v>
      </c>
      <c r="AE169" s="16">
        <v>1</v>
      </c>
      <c r="AF169" s="16">
        <v>1</v>
      </c>
      <c r="AG169" s="16" t="s">
        <v>5023</v>
      </c>
      <c r="AH169" s="16">
        <f t="shared" si="27"/>
        <v>1</v>
      </c>
      <c r="AI169" s="16">
        <v>-1</v>
      </c>
      <c r="AJ169" s="16">
        <v>-1</v>
      </c>
      <c r="AK169" s="16">
        <f t="shared" si="28"/>
        <v>-1</v>
      </c>
      <c r="AL169" s="16">
        <v>-1</v>
      </c>
      <c r="AM169" s="16">
        <f t="shared" si="29"/>
        <v>-1</v>
      </c>
      <c r="AN169" s="16">
        <f t="shared" si="30"/>
        <v>0</v>
      </c>
      <c r="AO169" s="16">
        <v>-1</v>
      </c>
      <c r="AP169" s="16">
        <v>0</v>
      </c>
      <c r="AQ169" s="16">
        <v>0</v>
      </c>
      <c r="AR169" s="16" t="s">
        <v>5025</v>
      </c>
    </row>
    <row r="170" spans="1:44" x14ac:dyDescent="0.2">
      <c r="A170" s="15" t="s">
        <v>4365</v>
      </c>
      <c r="B170" s="4" t="str">
        <f>VLOOKUP(A170, PaperMeta!A$1:O$750, 6,FALSE)</f>
        <v>You can't ‘fake it till you make it’: Cooperative motivation does not help proself trustees</v>
      </c>
      <c r="C170" s="15">
        <f>VLOOKUP(A170, PaperMeta!A$1:O$750, 2,FALSE)</f>
        <v>1</v>
      </c>
      <c r="D170" s="16" t="s">
        <v>5224</v>
      </c>
      <c r="E170" s="20" t="s">
        <v>5250</v>
      </c>
      <c r="F170" s="16">
        <f>VLOOKUP($A170, ResearchPaper!$A$1:$L$750,11,FALSE)</f>
        <v>1</v>
      </c>
      <c r="G170" s="16">
        <f>VLOOKUP($A170, ResearchPaper!$A$1:$L$750,11,FALSE)</f>
        <v>1</v>
      </c>
      <c r="H170" s="16" t="s">
        <v>5210</v>
      </c>
      <c r="I170" s="16">
        <v>2</v>
      </c>
      <c r="J170" s="16">
        <v>2</v>
      </c>
      <c r="K170" s="16">
        <v>1</v>
      </c>
      <c r="L170" s="16">
        <f t="shared" si="32"/>
        <v>1</v>
      </c>
      <c r="M170" s="16" t="s">
        <v>5023</v>
      </c>
      <c r="N170" s="16">
        <f t="shared" si="25"/>
        <v>1</v>
      </c>
      <c r="O170" s="16"/>
      <c r="P170" s="16"/>
      <c r="Q170" s="16"/>
      <c r="R170" s="16" cm="1">
        <f t="array" aca="1" ref="R170" ca="1">IF(P170&gt;0,INDIRECT(ADDRESS(MOD(ROW(O170)-1,1500)+1,P170,1,1,"rand_B")),IF(ISBLANK(P170),-1,0))</f>
        <v>-1</v>
      </c>
      <c r="S170" s="16" cm="1">
        <f t="array" aca="1" ref="S170" ca="1">IF(AND(P170=0,O170&gt;0,Q170&gt;0),INDIRECT(ADDRESS(MOD(ROW(O170)-1,1500)+1,Q170,1,1,"rand_B")),IF(ISBLANK(Q170),-1,0))</f>
        <v>-1</v>
      </c>
      <c r="T170" s="16">
        <f t="shared" si="23"/>
        <v>-1</v>
      </c>
      <c r="U170" s="16"/>
      <c r="V170" s="16"/>
      <c r="W170" s="16"/>
      <c r="X170" s="16">
        <f t="shared" si="31"/>
        <v>-1</v>
      </c>
      <c r="Y170" s="16">
        <f t="shared" si="26"/>
        <v>1</v>
      </c>
      <c r="Z170" s="16">
        <v>1</v>
      </c>
      <c r="AA170" s="16">
        <v>0</v>
      </c>
      <c r="AB170" s="16" t="e" cm="1">
        <f t="array" aca="1" ref="AB170" ca="1">IF(Z170&gt;0,INDIRECT(ADDRESS(MOD(ROW(Y170)-1,1500)+1,Z170,1,1,"rand_C")),IF(ISBLANK(Z170),-1,0))</f>
        <v>#VALUE!</v>
      </c>
      <c r="AC170" s="16" cm="1">
        <f t="array" aca="1" ref="AC170" ca="1">IF(AND(Z170=0,Y170&gt;0, AA170&gt;0),INDIRECT(ADDRESS(MOD(ROW(Y170)-1,1500)+1,AA170,1,1,"rand_C")),IF(ISBLANK(AA170),-1,0))</f>
        <v>0</v>
      </c>
      <c r="AD170" s="16">
        <f t="shared" si="24"/>
        <v>1</v>
      </c>
      <c r="AE170" s="16">
        <v>1</v>
      </c>
      <c r="AF170" s="16">
        <v>1</v>
      </c>
      <c r="AG170" s="16" t="s">
        <v>5023</v>
      </c>
      <c r="AH170" s="16">
        <f t="shared" si="27"/>
        <v>1</v>
      </c>
      <c r="AI170" s="16">
        <v>-1</v>
      </c>
      <c r="AJ170" s="16">
        <v>-1</v>
      </c>
      <c r="AK170" s="16">
        <f t="shared" si="28"/>
        <v>-1</v>
      </c>
      <c r="AL170" s="16">
        <v>-1</v>
      </c>
      <c r="AM170" s="16">
        <f t="shared" si="29"/>
        <v>-1</v>
      </c>
      <c r="AN170" s="16">
        <f t="shared" si="30"/>
        <v>0</v>
      </c>
      <c r="AO170" s="16">
        <v>-1</v>
      </c>
      <c r="AP170" s="16">
        <v>0</v>
      </c>
      <c r="AQ170" s="16">
        <v>0</v>
      </c>
      <c r="AR170" s="16" t="s">
        <v>5025</v>
      </c>
    </row>
    <row r="171" spans="1:44" x14ac:dyDescent="0.2">
      <c r="A171" s="15" t="s">
        <v>4365</v>
      </c>
      <c r="B171" s="4" t="str">
        <f>VLOOKUP(A171, PaperMeta!A$1:O$750, 6,FALSE)</f>
        <v>You can't ‘fake it till you make it’: Cooperative motivation does not help proself trustees</v>
      </c>
      <c r="C171" s="15">
        <f>VLOOKUP(A171, PaperMeta!A$1:O$750, 2,FALSE)</f>
        <v>1</v>
      </c>
      <c r="D171" s="16">
        <v>2</v>
      </c>
      <c r="E171" s="20" t="s">
        <v>5250</v>
      </c>
      <c r="F171" s="16">
        <f>VLOOKUP($A171, ResearchPaper!$A$1:$L$750,11,FALSE)</f>
        <v>1</v>
      </c>
      <c r="G171" s="16">
        <f>VLOOKUP($A171, ResearchPaper!$A$1:$L$750,11,FALSE)</f>
        <v>1</v>
      </c>
      <c r="H171" s="16" t="s">
        <v>5210</v>
      </c>
      <c r="I171" s="16">
        <v>2</v>
      </c>
      <c r="J171" s="16">
        <v>2</v>
      </c>
      <c r="K171" s="16">
        <v>1</v>
      </c>
      <c r="L171" s="16">
        <f t="shared" si="32"/>
        <v>1</v>
      </c>
      <c r="M171" s="16" t="s">
        <v>5023</v>
      </c>
      <c r="N171" s="16">
        <f t="shared" si="25"/>
        <v>1</v>
      </c>
      <c r="O171" s="16"/>
      <c r="P171" s="16"/>
      <c r="Q171" s="16"/>
      <c r="R171" s="16" cm="1">
        <f t="array" aca="1" ref="R171" ca="1">IF(P171&gt;0,INDIRECT(ADDRESS(MOD(ROW(O171)-1,1500)+1,P171,1,1,"rand_B")),IF(ISBLANK(P171),-1,0))</f>
        <v>-1</v>
      </c>
      <c r="S171" s="16" cm="1">
        <f t="array" aca="1" ref="S171" ca="1">IF(AND(P171=0,O171&gt;0,Q171&gt;0),INDIRECT(ADDRESS(MOD(ROW(O171)-1,1500)+1,Q171,1,1,"rand_B")),IF(ISBLANK(Q171),-1,0))</f>
        <v>-1</v>
      </c>
      <c r="T171" s="16">
        <f t="shared" si="23"/>
        <v>-1</v>
      </c>
      <c r="U171" s="16"/>
      <c r="V171" s="16"/>
      <c r="W171" s="16"/>
      <c r="X171" s="16">
        <f t="shared" si="31"/>
        <v>-1</v>
      </c>
      <c r="Y171" s="16">
        <f t="shared" si="26"/>
        <v>1</v>
      </c>
      <c r="Z171" s="16">
        <v>1</v>
      </c>
      <c r="AA171" s="16">
        <v>0</v>
      </c>
      <c r="AB171" s="16" t="e" cm="1">
        <f t="array" aca="1" ref="AB171" ca="1">IF(Z171&gt;0,INDIRECT(ADDRESS(MOD(ROW(Y171)-1,1500)+1,Z171,1,1,"rand_C")),IF(ISBLANK(Z171),-1,0))</f>
        <v>#VALUE!</v>
      </c>
      <c r="AC171" s="16" cm="1">
        <f t="array" aca="1" ref="AC171" ca="1">IF(AND(Z171=0,Y171&gt;0, AA171&gt;0),INDIRECT(ADDRESS(MOD(ROW(Y171)-1,1500)+1,AA171,1,1,"rand_C")),IF(ISBLANK(AA171),-1,0))</f>
        <v>0</v>
      </c>
      <c r="AD171" s="16">
        <f t="shared" si="24"/>
        <v>1</v>
      </c>
      <c r="AE171" s="16">
        <v>1</v>
      </c>
      <c r="AF171" s="16">
        <v>1</v>
      </c>
      <c r="AG171" s="16" t="s">
        <v>5023</v>
      </c>
      <c r="AH171" s="16">
        <f t="shared" si="27"/>
        <v>1</v>
      </c>
      <c r="AI171" s="16">
        <v>-1</v>
      </c>
      <c r="AJ171" s="16">
        <v>-1</v>
      </c>
      <c r="AK171" s="16">
        <f t="shared" si="28"/>
        <v>-1</v>
      </c>
      <c r="AL171" s="16">
        <v>-1</v>
      </c>
      <c r="AM171" s="16">
        <f t="shared" si="29"/>
        <v>-1</v>
      </c>
      <c r="AN171" s="16">
        <f t="shared" si="30"/>
        <v>0</v>
      </c>
      <c r="AO171" s="16">
        <v>-1</v>
      </c>
      <c r="AP171" s="16">
        <v>0</v>
      </c>
      <c r="AQ171" s="16">
        <v>0</v>
      </c>
      <c r="AR171" s="16" t="s">
        <v>5025</v>
      </c>
    </row>
    <row r="172" spans="1:44" x14ac:dyDescent="0.2">
      <c r="A172" s="15" t="s">
        <v>4365</v>
      </c>
      <c r="B172" s="4" t="str">
        <f>VLOOKUP(A172, PaperMeta!A$1:O$750, 6,FALSE)</f>
        <v>You can't ‘fake it till you make it’: Cooperative motivation does not help proself trustees</v>
      </c>
      <c r="C172" s="15">
        <f>VLOOKUP(A172, PaperMeta!A$1:O$750, 2,FALSE)</f>
        <v>1</v>
      </c>
      <c r="D172" s="16">
        <v>2</v>
      </c>
      <c r="E172" s="20" t="s">
        <v>5186</v>
      </c>
      <c r="F172" s="16">
        <f>VLOOKUP($A172, ResearchPaper!$A$1:$L$750,11,FALSE)</f>
        <v>1</v>
      </c>
      <c r="G172" s="16">
        <f>VLOOKUP($A172, ResearchPaper!$A$1:$L$750,11,FALSE)</f>
        <v>1</v>
      </c>
      <c r="H172" s="16" t="s">
        <v>5210</v>
      </c>
      <c r="I172" s="16">
        <v>2</v>
      </c>
      <c r="J172" s="16">
        <v>2</v>
      </c>
      <c r="K172" s="16">
        <v>1</v>
      </c>
      <c r="L172" s="16">
        <f t="shared" si="32"/>
        <v>1</v>
      </c>
      <c r="M172" s="16" t="s">
        <v>5023</v>
      </c>
      <c r="N172" s="16">
        <f t="shared" si="25"/>
        <v>1</v>
      </c>
      <c r="O172" s="16"/>
      <c r="P172" s="16"/>
      <c r="Q172" s="16"/>
      <c r="R172" s="16" cm="1">
        <f t="array" aca="1" ref="R172" ca="1">IF(P172&gt;0,INDIRECT(ADDRESS(MOD(ROW(O172)-1,1500)+1,P172,1,1,"rand_B")),IF(ISBLANK(P172),-1,0))</f>
        <v>-1</v>
      </c>
      <c r="S172" s="16" cm="1">
        <f t="array" aca="1" ref="S172" ca="1">IF(AND(P172=0,O172&gt;0,Q172&gt;0),INDIRECT(ADDRESS(MOD(ROW(O172)-1,1500)+1,Q172,1,1,"rand_B")),IF(ISBLANK(Q172),-1,0))</f>
        <v>-1</v>
      </c>
      <c r="T172" s="16">
        <f t="shared" si="23"/>
        <v>-1</v>
      </c>
      <c r="U172" s="16"/>
      <c r="V172" s="16"/>
      <c r="W172" s="16"/>
      <c r="X172" s="16">
        <f t="shared" si="31"/>
        <v>-1</v>
      </c>
      <c r="Y172" s="16">
        <f t="shared" si="26"/>
        <v>1</v>
      </c>
      <c r="Z172" s="16">
        <v>0</v>
      </c>
      <c r="AA172" s="16">
        <v>1</v>
      </c>
      <c r="AB172" s="16" cm="1">
        <f t="array" aca="1" ref="AB172" ca="1">IF(Z172&gt;0,INDIRECT(ADDRESS(MOD(ROW(Y172)-1,1500)+1,Z172,1,1,"rand_C")),IF(ISBLANK(Z172),-1,0))</f>
        <v>0</v>
      </c>
      <c r="AC172" s="16" t="e" cm="1">
        <f t="array" aca="1" ref="AC172" ca="1">IF(AND(Z172=0,Y172&gt;0, AA172&gt;0),INDIRECT(ADDRESS(MOD(ROW(Y172)-1,1500)+1,AA172,1,1,"rand_C")),IF(ISBLANK(AA172),-1,0))</f>
        <v>#VALUE!</v>
      </c>
      <c r="AD172" s="16">
        <f t="shared" si="24"/>
        <v>0</v>
      </c>
      <c r="AE172" s="16">
        <v>1</v>
      </c>
      <c r="AF172" s="16">
        <v>0</v>
      </c>
      <c r="AG172" s="16" t="s">
        <v>5024</v>
      </c>
      <c r="AH172" s="16">
        <f t="shared" si="27"/>
        <v>-1</v>
      </c>
      <c r="AI172" s="16">
        <v>-1</v>
      </c>
      <c r="AJ172" s="16">
        <v>-1</v>
      </c>
      <c r="AK172" s="16">
        <f t="shared" si="28"/>
        <v>-1</v>
      </c>
      <c r="AL172" s="16">
        <v>-1</v>
      </c>
      <c r="AM172" s="16">
        <f t="shared" si="29"/>
        <v>-1</v>
      </c>
      <c r="AN172" s="16">
        <f t="shared" si="30"/>
        <v>0</v>
      </c>
      <c r="AO172" s="16">
        <v>-1</v>
      </c>
      <c r="AP172" s="16">
        <v>0</v>
      </c>
      <c r="AQ172" s="16">
        <v>0</v>
      </c>
      <c r="AR172" s="16" t="s">
        <v>5025</v>
      </c>
    </row>
    <row r="173" spans="1:44" x14ac:dyDescent="0.2">
      <c r="A173" s="15" t="s">
        <v>4368</v>
      </c>
      <c r="B173" s="4" t="str">
        <f>VLOOKUP(A173, PaperMeta!A$1:O$750, 6,FALSE)</f>
        <v>Evidence against subliminal anchoring: Two close, highly powered, preregistered, and failed replication attempts</v>
      </c>
      <c r="C173" s="15">
        <f>VLOOKUP(A173, PaperMeta!A$1:O$750, 2,FALSE)</f>
        <v>1</v>
      </c>
      <c r="D173" s="16">
        <v>2</v>
      </c>
      <c r="E173" s="20" t="s">
        <v>5251</v>
      </c>
      <c r="F173" s="16">
        <f>VLOOKUP($A173, ResearchPaper!$A$1:$L$750,11,FALSE)</f>
        <v>1</v>
      </c>
      <c r="G173" s="16">
        <f>VLOOKUP($A173, ResearchPaper!$A$1:$L$750,11,FALSE)</f>
        <v>1</v>
      </c>
      <c r="H173" s="16" t="s">
        <v>5210</v>
      </c>
      <c r="I173" s="16">
        <v>2</v>
      </c>
      <c r="J173" s="16">
        <v>2</v>
      </c>
      <c r="K173" s="16">
        <v>1</v>
      </c>
      <c r="L173" s="16">
        <f t="shared" si="32"/>
        <v>1</v>
      </c>
      <c r="M173" s="16" t="s">
        <v>5023</v>
      </c>
      <c r="N173" s="16">
        <f t="shared" si="25"/>
        <v>1</v>
      </c>
      <c r="O173" s="16"/>
      <c r="P173" s="16"/>
      <c r="Q173" s="16"/>
      <c r="R173" s="16" cm="1">
        <f t="array" aca="1" ref="R173" ca="1">IF(P173&gt;0,INDIRECT(ADDRESS(MOD(ROW(O173)-1,1500)+1,P173,1,1,"rand_B")),IF(ISBLANK(P173),-1,0))</f>
        <v>-1</v>
      </c>
      <c r="S173" s="16" cm="1">
        <f t="array" aca="1" ref="S173" ca="1">IF(AND(P173=0,O173&gt;0,Q173&gt;0),INDIRECT(ADDRESS(MOD(ROW(O173)-1,1500)+1,Q173,1,1,"rand_B")),IF(ISBLANK(Q173),-1,0))</f>
        <v>-1</v>
      </c>
      <c r="T173" s="16">
        <f t="shared" si="23"/>
        <v>-1</v>
      </c>
      <c r="U173" s="16"/>
      <c r="V173" s="16"/>
      <c r="W173" s="16"/>
      <c r="X173" s="16">
        <f t="shared" si="31"/>
        <v>-1</v>
      </c>
      <c r="Y173" s="16">
        <f t="shared" si="26"/>
        <v>1</v>
      </c>
      <c r="Z173" s="16">
        <v>0</v>
      </c>
      <c r="AA173" s="16">
        <v>1</v>
      </c>
      <c r="AB173" s="16" cm="1">
        <f t="array" aca="1" ref="AB173" ca="1">IF(Z173&gt;0,INDIRECT(ADDRESS(MOD(ROW(Y173)-1,1500)+1,Z173,1,1,"rand_C")),IF(ISBLANK(Z173),-1,0))</f>
        <v>0</v>
      </c>
      <c r="AC173" s="16" t="e" cm="1">
        <f t="array" aca="1" ref="AC173" ca="1">IF(AND(Z173=0,Y173&gt;0, AA173&gt;0),INDIRECT(ADDRESS(MOD(ROW(Y173)-1,1500)+1,AA173,1,1,"rand_C")),IF(ISBLANK(AA173),-1,0))</f>
        <v>#VALUE!</v>
      </c>
      <c r="AD173" s="16">
        <f t="shared" si="24"/>
        <v>0</v>
      </c>
      <c r="AE173" s="16">
        <v>1</v>
      </c>
      <c r="AF173" s="16">
        <v>1</v>
      </c>
      <c r="AG173" s="16" t="s">
        <v>5023</v>
      </c>
      <c r="AH173" s="16">
        <f t="shared" si="27"/>
        <v>-1</v>
      </c>
      <c r="AI173" s="16">
        <v>-1</v>
      </c>
      <c r="AJ173" s="16">
        <v>-1</v>
      </c>
      <c r="AK173" s="16">
        <f t="shared" si="28"/>
        <v>-1</v>
      </c>
      <c r="AL173" s="16">
        <v>-1</v>
      </c>
      <c r="AM173" s="16">
        <f t="shared" si="29"/>
        <v>-1</v>
      </c>
      <c r="AN173" s="16">
        <f t="shared" si="30"/>
        <v>0</v>
      </c>
      <c r="AO173" s="16">
        <v>-1</v>
      </c>
      <c r="AP173" s="16">
        <v>1</v>
      </c>
      <c r="AQ173" s="16">
        <v>0</v>
      </c>
      <c r="AR173" s="16" t="s">
        <v>5025</v>
      </c>
    </row>
    <row r="174" spans="1:44" x14ac:dyDescent="0.2">
      <c r="A174" s="15" t="s">
        <v>4370</v>
      </c>
      <c r="B174" s="4" t="str">
        <f>VLOOKUP(A174, PaperMeta!A$1:O$750, 6,FALSE)</f>
        <v>Fluency in the in-out effect: The role of structural mere exposure effects</v>
      </c>
      <c r="C174" s="15">
        <f>VLOOKUP(A174, PaperMeta!A$1:O$750, 2,FALSE)</f>
        <v>1</v>
      </c>
      <c r="D174" s="16">
        <v>1</v>
      </c>
      <c r="E174" s="20" t="s">
        <v>5252</v>
      </c>
      <c r="F174" s="16">
        <f>VLOOKUP($A174, ResearchPaper!$A$1:$L$750,11,FALSE)</f>
        <v>1</v>
      </c>
      <c r="G174" s="16">
        <f>VLOOKUP($A174, ResearchPaper!$A$1:$L$750,11,FALSE)</f>
        <v>1</v>
      </c>
      <c r="H174" s="16" t="s">
        <v>5212</v>
      </c>
      <c r="I174" s="16">
        <v>3</v>
      </c>
      <c r="J174" s="16">
        <v>3</v>
      </c>
      <c r="K174" s="16">
        <v>1</v>
      </c>
      <c r="L174" s="16">
        <f t="shared" si="32"/>
        <v>1</v>
      </c>
      <c r="M174" s="16" t="s">
        <v>5023</v>
      </c>
      <c r="N174" s="16">
        <f t="shared" si="25"/>
        <v>1</v>
      </c>
      <c r="O174" s="16">
        <v>1</v>
      </c>
      <c r="P174" s="16">
        <v>1</v>
      </c>
      <c r="Q174" s="16">
        <v>0</v>
      </c>
      <c r="R174" s="16" t="e" cm="1">
        <f t="array" aca="1" ref="R174" ca="1">IF(P174&gt;0,INDIRECT(ADDRESS(MOD(ROW(O174)-1,1500)+1,P174,1,1,"rand_B")),IF(ISBLANK(P174),-1,0))</f>
        <v>#VALUE!</v>
      </c>
      <c r="S174" s="16" cm="1">
        <f t="array" aca="1" ref="S174" ca="1">IF(AND(P174=0,O174&gt;0,Q174&gt;0),INDIRECT(ADDRESS(MOD(ROW(O174)-1,1500)+1,Q174,1,1,"rand_B")),IF(ISBLANK(Q174),-1,0))</f>
        <v>0</v>
      </c>
      <c r="T174" s="16">
        <f t="shared" si="23"/>
        <v>1</v>
      </c>
      <c r="U174" s="16">
        <v>1</v>
      </c>
      <c r="V174" s="16">
        <v>0</v>
      </c>
      <c r="W174" s="16" t="s">
        <v>5024</v>
      </c>
      <c r="X174" s="16">
        <f t="shared" si="31"/>
        <v>0</v>
      </c>
      <c r="Y174" s="16">
        <f t="shared" si="26"/>
        <v>3</v>
      </c>
      <c r="Z174" s="16">
        <v>1</v>
      </c>
      <c r="AA174" s="16">
        <v>2</v>
      </c>
      <c r="AB174" s="16" t="e" cm="1">
        <f t="array" aca="1" ref="AB174" ca="1">IF(Z174&gt;0,INDIRECT(ADDRESS(MOD(ROW(Y174)-1,1500)+1,Z174,1,1,"rand_C")),IF(ISBLANK(Z174),-1,0))</f>
        <v>#VALUE!</v>
      </c>
      <c r="AC174" s="16" cm="1">
        <f t="array" aca="1" ref="AC174" ca="1">IF(AND(Z174=0,Y174&gt;0, AA174&gt;0),INDIRECT(ADDRESS(MOD(ROW(Y174)-1,1500)+1,AA174,1,1,"rand_C")),IF(ISBLANK(AA174),-1,0))</f>
        <v>0</v>
      </c>
      <c r="AD174" s="16">
        <f t="shared" si="24"/>
        <v>1</v>
      </c>
      <c r="AE174" s="16" t="s">
        <v>5264</v>
      </c>
      <c r="AF174" s="16">
        <v>1</v>
      </c>
      <c r="AG174" s="16" t="s">
        <v>5068</v>
      </c>
      <c r="AH174" s="16">
        <f t="shared" si="27"/>
        <v>1</v>
      </c>
      <c r="AI174" s="16">
        <v>1</v>
      </c>
      <c r="AJ174" s="16">
        <v>0</v>
      </c>
      <c r="AK174" s="16">
        <f t="shared" si="28"/>
        <v>0</v>
      </c>
      <c r="AL174" s="16">
        <v>-1</v>
      </c>
      <c r="AM174" s="16">
        <f t="shared" si="29"/>
        <v>-1</v>
      </c>
      <c r="AN174" s="16">
        <f t="shared" si="30"/>
        <v>1</v>
      </c>
      <c r="AO174" s="16">
        <v>0</v>
      </c>
      <c r="AP174" s="16">
        <v>1</v>
      </c>
      <c r="AQ174" s="16">
        <v>0</v>
      </c>
      <c r="AR174" s="16" t="s">
        <v>5025</v>
      </c>
    </row>
    <row r="175" spans="1:44" x14ac:dyDescent="0.2">
      <c r="A175" s="15" t="s">
        <v>4370</v>
      </c>
      <c r="B175" s="4" t="str">
        <f>VLOOKUP(A175, PaperMeta!A$1:O$750, 6,FALSE)</f>
        <v>Fluency in the in-out effect: The role of structural mere exposure effects</v>
      </c>
      <c r="C175" s="15">
        <f>VLOOKUP(A175, PaperMeta!A$1:O$750, 2,FALSE)</f>
        <v>1</v>
      </c>
      <c r="D175" s="16">
        <v>2</v>
      </c>
      <c r="E175" s="20" t="s">
        <v>5252</v>
      </c>
      <c r="F175" s="16">
        <f>VLOOKUP($A175, ResearchPaper!$A$1:$L$750,11,FALSE)</f>
        <v>1</v>
      </c>
      <c r="G175" s="16">
        <f>VLOOKUP($A175, ResearchPaper!$A$1:$L$750,11,FALSE)</f>
        <v>1</v>
      </c>
      <c r="H175" s="16" t="s">
        <v>5212</v>
      </c>
      <c r="I175" s="16">
        <v>3</v>
      </c>
      <c r="J175" s="16">
        <v>3</v>
      </c>
      <c r="K175" s="16">
        <v>1</v>
      </c>
      <c r="L175" s="16">
        <f t="shared" si="32"/>
        <v>1</v>
      </c>
      <c r="M175" s="16" t="s">
        <v>5023</v>
      </c>
      <c r="N175" s="16">
        <f t="shared" si="25"/>
        <v>1</v>
      </c>
      <c r="O175" s="16">
        <v>1</v>
      </c>
      <c r="P175" s="16">
        <v>1</v>
      </c>
      <c r="Q175" s="16">
        <v>0</v>
      </c>
      <c r="R175" s="16" t="e" cm="1">
        <f t="array" aca="1" ref="R175" ca="1">IF(P175&gt;0,INDIRECT(ADDRESS(MOD(ROW(O175)-1,1500)+1,P175,1,1,"rand_B")),IF(ISBLANK(P175),-1,0))</f>
        <v>#VALUE!</v>
      </c>
      <c r="S175" s="16" cm="1">
        <f t="array" aca="1" ref="S175" ca="1">IF(AND(P175=0,O175&gt;0,Q175&gt;0),INDIRECT(ADDRESS(MOD(ROW(O175)-1,1500)+1,Q175,1,1,"rand_B")),IF(ISBLANK(Q175),-1,0))</f>
        <v>0</v>
      </c>
      <c r="T175" s="16">
        <f t="shared" si="23"/>
        <v>1</v>
      </c>
      <c r="U175" s="16">
        <v>1</v>
      </c>
      <c r="V175" s="16">
        <v>0</v>
      </c>
      <c r="W175" s="16" t="s">
        <v>5024</v>
      </c>
      <c r="X175" s="16">
        <f t="shared" si="31"/>
        <v>0</v>
      </c>
      <c r="Y175" s="16">
        <f t="shared" si="26"/>
        <v>3</v>
      </c>
      <c r="Z175" s="16">
        <v>1</v>
      </c>
      <c r="AA175" s="16">
        <v>2</v>
      </c>
      <c r="AB175" s="16" t="e" cm="1">
        <f t="array" aca="1" ref="AB175" ca="1">IF(Z175&gt;0,INDIRECT(ADDRESS(MOD(ROW(Y175)-1,1500)+1,Z175,1,1,"rand_C")),IF(ISBLANK(Z175),-1,0))</f>
        <v>#VALUE!</v>
      </c>
      <c r="AC175" s="16" cm="1">
        <f t="array" aca="1" ref="AC175" ca="1">IF(AND(Z175=0,Y175&gt;0, AA175&gt;0),INDIRECT(ADDRESS(MOD(ROW(Y175)-1,1500)+1,AA175,1,1,"rand_C")),IF(ISBLANK(AA175),-1,0))</f>
        <v>0</v>
      </c>
      <c r="AD175" s="16">
        <f t="shared" si="24"/>
        <v>1</v>
      </c>
      <c r="AE175" s="16" t="s">
        <v>5264</v>
      </c>
      <c r="AF175" s="16">
        <v>1</v>
      </c>
      <c r="AG175" s="16" t="s">
        <v>5068</v>
      </c>
      <c r="AH175" s="16">
        <f t="shared" si="27"/>
        <v>1</v>
      </c>
      <c r="AI175" s="16">
        <v>1</v>
      </c>
      <c r="AJ175" s="16">
        <v>0</v>
      </c>
      <c r="AK175" s="16">
        <f t="shared" si="28"/>
        <v>0</v>
      </c>
      <c r="AL175" s="16">
        <v>-1</v>
      </c>
      <c r="AM175" s="16">
        <f t="shared" si="29"/>
        <v>-1</v>
      </c>
      <c r="AN175" s="16">
        <f t="shared" si="30"/>
        <v>1</v>
      </c>
      <c r="AO175" s="16">
        <v>0</v>
      </c>
      <c r="AP175" s="16">
        <v>1</v>
      </c>
      <c r="AQ175" s="16">
        <v>0</v>
      </c>
      <c r="AR175" s="16" t="s">
        <v>5025</v>
      </c>
    </row>
    <row r="176" spans="1:44" x14ac:dyDescent="0.2">
      <c r="A176" s="15" t="s">
        <v>4375</v>
      </c>
      <c r="B176" s="4" t="str">
        <f>VLOOKUP(A176, PaperMeta!A$1:O$750, 6,FALSE)</f>
        <v>Are we at all liberal at heart? High-powered tests find no effect of intuitive thinking on moral foundations</v>
      </c>
      <c r="C176" s="15">
        <f>VLOOKUP(A176, PaperMeta!A$1:O$750, 2,FALSE)</f>
        <v>1</v>
      </c>
      <c r="D176" s="16">
        <v>1</v>
      </c>
      <c r="E176" s="20" t="s">
        <v>5187</v>
      </c>
      <c r="F176" s="16">
        <f>VLOOKUP($A176, ResearchPaper!$A$1:$L$750,11,FALSE)</f>
        <v>1</v>
      </c>
      <c r="G176" s="16">
        <f>VLOOKUP($A176, ResearchPaper!$A$1:$L$750,11,FALSE)</f>
        <v>1</v>
      </c>
      <c r="H176" s="16" t="s">
        <v>5210</v>
      </c>
      <c r="I176" s="16">
        <v>2</v>
      </c>
      <c r="J176" s="16">
        <v>2</v>
      </c>
      <c r="K176" s="16">
        <v>1</v>
      </c>
      <c r="L176" s="16">
        <f t="shared" si="32"/>
        <v>1</v>
      </c>
      <c r="M176" s="16" t="s">
        <v>5023</v>
      </c>
      <c r="N176" s="16">
        <f t="shared" si="25"/>
        <v>1</v>
      </c>
      <c r="O176" s="16"/>
      <c r="P176" s="16"/>
      <c r="Q176" s="16"/>
      <c r="R176" s="16" cm="1">
        <f t="array" aca="1" ref="R176" ca="1">IF(P176&gt;0,INDIRECT(ADDRESS(MOD(ROW(O176)-1,1500)+1,P176,1,1,"rand_B")),IF(ISBLANK(P176),-1,0))</f>
        <v>-1</v>
      </c>
      <c r="S176" s="16" cm="1">
        <f t="array" aca="1" ref="S176" ca="1">IF(AND(P176=0,O176&gt;0,Q176&gt;0),INDIRECT(ADDRESS(MOD(ROW(O176)-1,1500)+1,Q176,1,1,"rand_B")),IF(ISBLANK(Q176),-1,0))</f>
        <v>-1</v>
      </c>
      <c r="T176" s="16">
        <f t="shared" si="23"/>
        <v>-1</v>
      </c>
      <c r="U176" s="16"/>
      <c r="V176" s="16"/>
      <c r="W176" s="16"/>
      <c r="X176" s="16">
        <f t="shared" si="31"/>
        <v>-1</v>
      </c>
      <c r="Y176" s="16">
        <f t="shared" si="26"/>
        <v>1</v>
      </c>
      <c r="Z176" s="16">
        <v>0</v>
      </c>
      <c r="AA176" s="16">
        <v>1</v>
      </c>
      <c r="AB176" s="16" cm="1">
        <f t="array" aca="1" ref="AB176" ca="1">IF(Z176&gt;0,INDIRECT(ADDRESS(MOD(ROW(Y176)-1,1500)+1,Z176,1,1,"rand_C")),IF(ISBLANK(Z176),-1,0))</f>
        <v>0</v>
      </c>
      <c r="AC176" s="16" t="e" cm="1">
        <f t="array" aca="1" ref="AC176" ca="1">IF(AND(Z176=0,Y176&gt;0, AA176&gt;0),INDIRECT(ADDRESS(MOD(ROW(Y176)-1,1500)+1,AA176,1,1,"rand_C")),IF(ISBLANK(AA176),-1,0))</f>
        <v>#VALUE!</v>
      </c>
      <c r="AD176" s="16">
        <f t="shared" si="24"/>
        <v>0</v>
      </c>
      <c r="AE176" s="16">
        <v>1</v>
      </c>
      <c r="AF176" s="16">
        <v>0</v>
      </c>
      <c r="AG176" s="16" t="s">
        <v>5024</v>
      </c>
      <c r="AH176" s="16">
        <f t="shared" si="27"/>
        <v>-1</v>
      </c>
      <c r="AI176" s="16">
        <v>-1</v>
      </c>
      <c r="AJ176" s="16">
        <v>-1</v>
      </c>
      <c r="AK176" s="16">
        <f t="shared" si="28"/>
        <v>-1</v>
      </c>
      <c r="AL176" s="16">
        <v>-1</v>
      </c>
      <c r="AM176" s="16">
        <f t="shared" si="29"/>
        <v>-1</v>
      </c>
      <c r="AN176" s="16">
        <f t="shared" si="30"/>
        <v>0</v>
      </c>
      <c r="AO176" s="16">
        <v>-1</v>
      </c>
      <c r="AP176" s="16">
        <v>1</v>
      </c>
      <c r="AQ176" s="16">
        <v>0</v>
      </c>
      <c r="AR176" s="16" t="s">
        <v>5025</v>
      </c>
    </row>
    <row r="177" spans="1:44" x14ac:dyDescent="0.2">
      <c r="A177" s="15" t="s">
        <v>4375</v>
      </c>
      <c r="B177" s="4" t="str">
        <f>VLOOKUP(A177, PaperMeta!A$1:O$750, 6,FALSE)</f>
        <v>Are we at all liberal at heart? High-powered tests find no effect of intuitive thinking on moral foundations</v>
      </c>
      <c r="C177" s="15">
        <f>VLOOKUP(A177, PaperMeta!A$1:O$750, 2,FALSE)</f>
        <v>1</v>
      </c>
      <c r="D177" s="16">
        <v>2</v>
      </c>
      <c r="E177" s="20" t="s">
        <v>5187</v>
      </c>
      <c r="F177" s="16">
        <f>VLOOKUP($A177, ResearchPaper!$A$1:$L$750,11,FALSE)</f>
        <v>1</v>
      </c>
      <c r="G177" s="16">
        <f>VLOOKUP($A177, ResearchPaper!$A$1:$L$750,11,FALSE)</f>
        <v>1</v>
      </c>
      <c r="H177" s="16" t="s">
        <v>5231</v>
      </c>
      <c r="I177" s="16">
        <v>3</v>
      </c>
      <c r="J177" s="16">
        <v>2</v>
      </c>
      <c r="K177" s="16">
        <v>0</v>
      </c>
      <c r="L177" s="16">
        <f t="shared" si="32"/>
        <v>1</v>
      </c>
      <c r="M177" s="16" t="s">
        <v>5023</v>
      </c>
      <c r="N177" s="16">
        <f t="shared" si="25"/>
        <v>0</v>
      </c>
      <c r="O177" s="16"/>
      <c r="P177" s="16"/>
      <c r="Q177" s="16"/>
      <c r="R177" s="16" cm="1">
        <f t="array" aca="1" ref="R177" ca="1">IF(P177&gt;0,INDIRECT(ADDRESS(MOD(ROW(O177)-1,1500)+1,P177,1,1,"rand_B")),IF(ISBLANK(P177),-1,0))</f>
        <v>-1</v>
      </c>
      <c r="S177" s="16" cm="1">
        <f t="array" aca="1" ref="S177" ca="1">IF(AND(P177=0,O177&gt;0,Q177&gt;0),INDIRECT(ADDRESS(MOD(ROW(O177)-1,1500)+1,Q177,1,1,"rand_B")),IF(ISBLANK(Q177),-1,0))</f>
        <v>-1</v>
      </c>
      <c r="T177" s="16">
        <f t="shared" si="23"/>
        <v>-1</v>
      </c>
      <c r="U177" s="16"/>
      <c r="V177" s="16"/>
      <c r="W177" s="16"/>
      <c r="X177" s="16">
        <f t="shared" si="31"/>
        <v>-1</v>
      </c>
      <c r="Y177" s="16">
        <f t="shared" si="26"/>
        <v>3</v>
      </c>
      <c r="Z177" s="16"/>
      <c r="AA177" s="16">
        <v>2</v>
      </c>
      <c r="AB177" s="16" cm="1">
        <f t="array" aca="1" ref="AB177" ca="1">IF(Z177&gt;0,INDIRECT(ADDRESS(MOD(ROW(Y177)-1,1500)+1,Z177,1,1,"rand_C")),IF(ISBLANK(Z177),-1,0))</f>
        <v>-1</v>
      </c>
      <c r="AC177" s="16" t="e" cm="1">
        <f t="array" aca="1" ref="AC177" ca="1">IF(AND(Z177=0,Y177&gt;0, AA177&gt;0),INDIRECT(ADDRESS(MOD(ROW(Y177)-1,1500)+1,AA177,1,1,"rand_C")),IF(ISBLANK(AA177),-1,0))</f>
        <v>#VALUE!</v>
      </c>
      <c r="AD177" s="16">
        <f t="shared" si="24"/>
        <v>0</v>
      </c>
      <c r="AE177" s="16" t="s">
        <v>5265</v>
      </c>
      <c r="AF177" s="16">
        <v>0</v>
      </c>
      <c r="AG177" s="16" t="s">
        <v>5024</v>
      </c>
      <c r="AH177" s="16">
        <f t="shared" si="27"/>
        <v>-1</v>
      </c>
      <c r="AI177" s="16">
        <v>0</v>
      </c>
      <c r="AJ177" s="16">
        <v>-1</v>
      </c>
      <c r="AK177" s="16">
        <f t="shared" si="28"/>
        <v>-1</v>
      </c>
      <c r="AL177" s="16">
        <v>0</v>
      </c>
      <c r="AM177" s="16">
        <f t="shared" si="29"/>
        <v>0</v>
      </c>
      <c r="AN177" s="16">
        <f t="shared" si="30"/>
        <v>0</v>
      </c>
      <c r="AO177" s="16">
        <v>-1</v>
      </c>
      <c r="AP177" s="16">
        <v>0</v>
      </c>
      <c r="AQ177" s="16">
        <v>0</v>
      </c>
      <c r="AR177" s="16" t="s">
        <v>5025</v>
      </c>
    </row>
    <row r="178" spans="1:44" x14ac:dyDescent="0.2">
      <c r="A178" s="15" t="s">
        <v>4376</v>
      </c>
      <c r="B178" s="4" t="str">
        <f>VLOOKUP(A178, PaperMeta!A$1:O$750, 6,FALSE)</f>
        <v>Nostalgia relieves the disillusioned mind</v>
      </c>
      <c r="C178" s="15">
        <f>VLOOKUP(A178, PaperMeta!A$1:O$750, 2,FALSE)</f>
        <v>1</v>
      </c>
      <c r="D178" s="16">
        <v>1</v>
      </c>
      <c r="E178" s="20" t="s">
        <v>5149</v>
      </c>
      <c r="F178" s="16">
        <f>VLOOKUP($A178, ResearchPaper!$A$1:$L$750,11,FALSE)</f>
        <v>1</v>
      </c>
      <c r="G178" s="16">
        <f>VLOOKUP($A178, ResearchPaper!$A$1:$L$750,11,FALSE)</f>
        <v>1</v>
      </c>
      <c r="H178" s="16">
        <v>2</v>
      </c>
      <c r="I178" s="16">
        <v>1</v>
      </c>
      <c r="J178" s="16">
        <v>2</v>
      </c>
      <c r="K178" s="16">
        <v>-1</v>
      </c>
      <c r="L178" s="16">
        <f t="shared" si="32"/>
        <v>0</v>
      </c>
      <c r="M178" s="16" t="s">
        <v>5023</v>
      </c>
      <c r="N178" s="16">
        <f t="shared" si="25"/>
        <v>-1</v>
      </c>
      <c r="O178" s="16"/>
      <c r="P178" s="16"/>
      <c r="Q178" s="16"/>
      <c r="R178" s="16" cm="1">
        <f t="array" aca="1" ref="R178" ca="1">IF(P178&gt;0,INDIRECT(ADDRESS(MOD(ROW(O178)-1,1500)+1,P178,1,1,"rand_B")),IF(ISBLANK(P178),-1,0))</f>
        <v>-1</v>
      </c>
      <c r="S178" s="16" cm="1">
        <f t="array" aca="1" ref="S178" ca="1">IF(AND(P178=0,O178&gt;0,Q178&gt;0),INDIRECT(ADDRESS(MOD(ROW(O178)-1,1500)+1,Q178,1,1,"rand_B")),IF(ISBLANK(Q178),-1,0))</f>
        <v>-1</v>
      </c>
      <c r="T178" s="16">
        <f t="shared" si="23"/>
        <v>-1</v>
      </c>
      <c r="U178" s="16"/>
      <c r="V178" s="16"/>
      <c r="W178" s="16"/>
      <c r="X178" s="16">
        <f t="shared" si="31"/>
        <v>-1</v>
      </c>
      <c r="Y178" s="16">
        <f t="shared" si="26"/>
        <v>0</v>
      </c>
      <c r="Z178" s="16"/>
      <c r="AA178" s="16"/>
      <c r="AB178" s="16" cm="1">
        <f t="array" aca="1" ref="AB178" ca="1">IF(Z178&gt;0,INDIRECT(ADDRESS(MOD(ROW(Y178)-1,1500)+1,Z178,1,1,"rand_C")),IF(ISBLANK(Z178),-1,0))</f>
        <v>-1</v>
      </c>
      <c r="AC178" s="16" cm="1">
        <f t="array" aca="1" ref="AC178" ca="1">IF(AND(Z178=0,Y178&gt;0, AA178&gt;0),INDIRECT(ADDRESS(MOD(ROW(Y178)-1,1500)+1,AA178,1,1,"rand_C")),IF(ISBLANK(AA178),-1,0))</f>
        <v>-1</v>
      </c>
      <c r="AD178" s="16">
        <f t="shared" si="24"/>
        <v>-1</v>
      </c>
      <c r="AE178" s="16"/>
      <c r="AF178" s="16"/>
      <c r="AG178" s="16"/>
      <c r="AH178" s="16">
        <f t="shared" si="27"/>
        <v>-1</v>
      </c>
      <c r="AI178" s="16">
        <v>-1</v>
      </c>
      <c r="AJ178" s="16">
        <v>-1</v>
      </c>
      <c r="AK178" s="16">
        <f t="shared" si="28"/>
        <v>-1</v>
      </c>
      <c r="AL178" s="16">
        <v>-1</v>
      </c>
      <c r="AM178" s="16">
        <f t="shared" si="29"/>
        <v>-1</v>
      </c>
      <c r="AN178" s="16">
        <f t="shared" si="30"/>
        <v>0</v>
      </c>
      <c r="AO178" s="16">
        <v>-1</v>
      </c>
      <c r="AP178" s="16">
        <v>0</v>
      </c>
      <c r="AQ178" s="16">
        <v>0</v>
      </c>
      <c r="AR178" s="16" t="s">
        <v>5025</v>
      </c>
    </row>
    <row r="179" spans="1:44" x14ac:dyDescent="0.2">
      <c r="A179" s="15" t="s">
        <v>4376</v>
      </c>
      <c r="B179" s="4" t="str">
        <f>VLOOKUP(A179, PaperMeta!A$1:O$750, 6,FALSE)</f>
        <v>Nostalgia relieves the disillusioned mind</v>
      </c>
      <c r="C179" s="15">
        <f>VLOOKUP(A179, PaperMeta!A$1:O$750, 2,FALSE)</f>
        <v>1</v>
      </c>
      <c r="D179" s="16">
        <v>1</v>
      </c>
      <c r="E179" s="20" t="s">
        <v>5253</v>
      </c>
      <c r="F179" s="16">
        <f>VLOOKUP($A179, ResearchPaper!$A$1:$L$750,11,FALSE)</f>
        <v>1</v>
      </c>
      <c r="G179" s="16">
        <f>VLOOKUP($A179, ResearchPaper!$A$1:$L$750,11,FALSE)</f>
        <v>1</v>
      </c>
      <c r="H179" s="16">
        <v>2</v>
      </c>
      <c r="I179" s="16">
        <v>1</v>
      </c>
      <c r="J179" s="16">
        <v>2</v>
      </c>
      <c r="K179" s="16">
        <v>-1</v>
      </c>
      <c r="L179" s="16">
        <f t="shared" si="32"/>
        <v>0</v>
      </c>
      <c r="M179" s="16" t="s">
        <v>5023</v>
      </c>
      <c r="N179" s="16">
        <f t="shared" si="25"/>
        <v>-1</v>
      </c>
      <c r="O179" s="16"/>
      <c r="P179" s="16"/>
      <c r="Q179" s="16"/>
      <c r="R179" s="16" cm="1">
        <f t="array" aca="1" ref="R179" ca="1">IF(P179&gt;0,INDIRECT(ADDRESS(MOD(ROW(O179)-1,1500)+1,P179,1,1,"rand_B")),IF(ISBLANK(P179),-1,0))</f>
        <v>-1</v>
      </c>
      <c r="S179" s="16" cm="1">
        <f t="array" aca="1" ref="S179" ca="1">IF(AND(P179=0,O179&gt;0,Q179&gt;0),INDIRECT(ADDRESS(MOD(ROW(O179)-1,1500)+1,Q179,1,1,"rand_B")),IF(ISBLANK(Q179),-1,0))</f>
        <v>-1</v>
      </c>
      <c r="T179" s="16">
        <f t="shared" si="23"/>
        <v>-1</v>
      </c>
      <c r="U179" s="16"/>
      <c r="V179" s="16"/>
      <c r="W179" s="16"/>
      <c r="X179" s="16">
        <f t="shared" si="31"/>
        <v>-1</v>
      </c>
      <c r="Y179" s="16">
        <f t="shared" si="26"/>
        <v>0</v>
      </c>
      <c r="Z179" s="16"/>
      <c r="AA179" s="16"/>
      <c r="AB179" s="16" cm="1">
        <f t="array" aca="1" ref="AB179" ca="1">IF(Z179&gt;0,INDIRECT(ADDRESS(MOD(ROW(Y179)-1,1500)+1,Z179,1,1,"rand_C")),IF(ISBLANK(Z179),-1,0))</f>
        <v>-1</v>
      </c>
      <c r="AC179" s="16" cm="1">
        <f t="array" aca="1" ref="AC179" ca="1">IF(AND(Z179=0,Y179&gt;0, AA179&gt;0),INDIRECT(ADDRESS(MOD(ROW(Y179)-1,1500)+1,AA179,1,1,"rand_C")),IF(ISBLANK(AA179),-1,0))</f>
        <v>-1</v>
      </c>
      <c r="AD179" s="16">
        <f t="shared" si="24"/>
        <v>-1</v>
      </c>
      <c r="AE179" s="16"/>
      <c r="AF179" s="16"/>
      <c r="AG179" s="16"/>
      <c r="AH179" s="16">
        <f t="shared" si="27"/>
        <v>-1</v>
      </c>
      <c r="AI179" s="16">
        <v>-1</v>
      </c>
      <c r="AJ179" s="16">
        <v>-1</v>
      </c>
      <c r="AK179" s="16">
        <f t="shared" si="28"/>
        <v>-1</v>
      </c>
      <c r="AL179" s="16">
        <v>-1</v>
      </c>
      <c r="AM179" s="16">
        <f t="shared" si="29"/>
        <v>-1</v>
      </c>
      <c r="AN179" s="16">
        <f t="shared" si="30"/>
        <v>0</v>
      </c>
      <c r="AO179" s="16">
        <v>-1</v>
      </c>
      <c r="AP179" s="16">
        <v>0</v>
      </c>
      <c r="AQ179" s="16">
        <v>0</v>
      </c>
      <c r="AR179" s="16" t="s">
        <v>5025</v>
      </c>
    </row>
    <row r="180" spans="1:44" x14ac:dyDescent="0.2">
      <c r="A180" s="15" t="s">
        <v>4376</v>
      </c>
      <c r="B180" s="4" t="str">
        <f>VLOOKUP(A180, PaperMeta!A$1:O$750, 6,FALSE)</f>
        <v>Nostalgia relieves the disillusioned mind</v>
      </c>
      <c r="C180" s="15">
        <f>VLOOKUP(A180, PaperMeta!A$1:O$750, 2,FALSE)</f>
        <v>1</v>
      </c>
      <c r="D180" s="16">
        <v>2</v>
      </c>
      <c r="E180" s="20" t="s">
        <v>5149</v>
      </c>
      <c r="F180" s="16">
        <f>VLOOKUP($A180, ResearchPaper!$A$1:$L$750,11,FALSE)</f>
        <v>1</v>
      </c>
      <c r="G180" s="16">
        <f>VLOOKUP($A180, ResearchPaper!$A$1:$L$750,11,FALSE)</f>
        <v>1</v>
      </c>
      <c r="H180" s="16">
        <v>2</v>
      </c>
      <c r="I180" s="16">
        <v>1</v>
      </c>
      <c r="J180" s="16">
        <v>2</v>
      </c>
      <c r="K180" s="16">
        <v>-1</v>
      </c>
      <c r="L180" s="16">
        <f t="shared" si="32"/>
        <v>0</v>
      </c>
      <c r="M180" s="16" t="s">
        <v>5023</v>
      </c>
      <c r="N180" s="16">
        <f t="shared" si="25"/>
        <v>-1</v>
      </c>
      <c r="O180" s="16"/>
      <c r="P180" s="16"/>
      <c r="Q180" s="16"/>
      <c r="R180" s="16" cm="1">
        <f t="array" aca="1" ref="R180" ca="1">IF(P180&gt;0,INDIRECT(ADDRESS(MOD(ROW(O180)-1,1500)+1,P180,1,1,"rand_B")),IF(ISBLANK(P180),-1,0))</f>
        <v>-1</v>
      </c>
      <c r="S180" s="16" cm="1">
        <f t="array" aca="1" ref="S180" ca="1">IF(AND(P180=0,O180&gt;0,Q180&gt;0),INDIRECT(ADDRESS(MOD(ROW(O180)-1,1500)+1,Q180,1,1,"rand_B")),IF(ISBLANK(Q180),-1,0))</f>
        <v>-1</v>
      </c>
      <c r="T180" s="16">
        <f t="shared" si="23"/>
        <v>-1</v>
      </c>
      <c r="U180" s="16"/>
      <c r="V180" s="16"/>
      <c r="W180" s="16"/>
      <c r="X180" s="16">
        <f t="shared" si="31"/>
        <v>-1</v>
      </c>
      <c r="Y180" s="16">
        <f t="shared" si="26"/>
        <v>0</v>
      </c>
      <c r="Z180" s="16"/>
      <c r="AA180" s="16"/>
      <c r="AB180" s="16" cm="1">
        <f t="array" aca="1" ref="AB180" ca="1">IF(Z180&gt;0,INDIRECT(ADDRESS(MOD(ROW(Y180)-1,1500)+1,Z180,1,1,"rand_C")),IF(ISBLANK(Z180),-1,0))</f>
        <v>-1</v>
      </c>
      <c r="AC180" s="16" cm="1">
        <f t="array" aca="1" ref="AC180" ca="1">IF(AND(Z180=0,Y180&gt;0, AA180&gt;0),INDIRECT(ADDRESS(MOD(ROW(Y180)-1,1500)+1,AA180,1,1,"rand_C")),IF(ISBLANK(AA180),-1,0))</f>
        <v>-1</v>
      </c>
      <c r="AD180" s="16">
        <f t="shared" si="24"/>
        <v>-1</v>
      </c>
      <c r="AE180" s="16"/>
      <c r="AF180" s="16"/>
      <c r="AG180" s="16"/>
      <c r="AH180" s="16">
        <f t="shared" si="27"/>
        <v>-1</v>
      </c>
      <c r="AI180" s="16">
        <v>-1</v>
      </c>
      <c r="AJ180" s="16">
        <v>-1</v>
      </c>
      <c r="AK180" s="16">
        <f t="shared" si="28"/>
        <v>-1</v>
      </c>
      <c r="AL180" s="16">
        <v>-1</v>
      </c>
      <c r="AM180" s="16">
        <f t="shared" si="29"/>
        <v>-1</v>
      </c>
      <c r="AN180" s="16">
        <f t="shared" si="30"/>
        <v>0</v>
      </c>
      <c r="AO180" s="16">
        <v>-1</v>
      </c>
      <c r="AP180" s="16">
        <v>0</v>
      </c>
      <c r="AQ180" s="16">
        <v>0</v>
      </c>
      <c r="AR180" s="16" t="s">
        <v>5025</v>
      </c>
    </row>
    <row r="181" spans="1:44" x14ac:dyDescent="0.2">
      <c r="A181" s="15" t="s">
        <v>4376</v>
      </c>
      <c r="B181" s="4" t="str">
        <f>VLOOKUP(A181, PaperMeta!A$1:O$750, 6,FALSE)</f>
        <v>Nostalgia relieves the disillusioned mind</v>
      </c>
      <c r="C181" s="15">
        <f>VLOOKUP(A181, PaperMeta!A$1:O$750, 2,FALSE)</f>
        <v>1</v>
      </c>
      <c r="D181" s="16">
        <v>2</v>
      </c>
      <c r="E181" s="20" t="s">
        <v>5188</v>
      </c>
      <c r="F181" s="16">
        <f>VLOOKUP($A181, ResearchPaper!$A$1:$L$750,11,FALSE)</f>
        <v>1</v>
      </c>
      <c r="G181" s="16">
        <f>VLOOKUP($A181, ResearchPaper!$A$1:$L$750,11,FALSE)</f>
        <v>1</v>
      </c>
      <c r="H181" s="16">
        <v>2</v>
      </c>
      <c r="I181" s="16">
        <v>1</v>
      </c>
      <c r="J181" s="16">
        <v>2</v>
      </c>
      <c r="K181" s="16">
        <v>-1</v>
      </c>
      <c r="L181" s="16">
        <f t="shared" si="32"/>
        <v>0</v>
      </c>
      <c r="M181" s="16" t="s">
        <v>5023</v>
      </c>
      <c r="N181" s="16">
        <f t="shared" si="25"/>
        <v>-1</v>
      </c>
      <c r="O181" s="16"/>
      <c r="P181" s="16"/>
      <c r="Q181" s="16"/>
      <c r="R181" s="16" cm="1">
        <f t="array" aca="1" ref="R181" ca="1">IF(P181&gt;0,INDIRECT(ADDRESS(MOD(ROW(O181)-1,1500)+1,P181,1,1,"rand_B")),IF(ISBLANK(P181),-1,0))</f>
        <v>-1</v>
      </c>
      <c r="S181" s="16" cm="1">
        <f t="array" aca="1" ref="S181" ca="1">IF(AND(P181=0,O181&gt;0,Q181&gt;0),INDIRECT(ADDRESS(MOD(ROW(O181)-1,1500)+1,Q181,1,1,"rand_B")),IF(ISBLANK(Q181),-1,0))</f>
        <v>-1</v>
      </c>
      <c r="T181" s="16">
        <f t="shared" si="23"/>
        <v>-1</v>
      </c>
      <c r="U181" s="16"/>
      <c r="V181" s="16"/>
      <c r="W181" s="16"/>
      <c r="X181" s="16">
        <f t="shared" si="31"/>
        <v>-1</v>
      </c>
      <c r="Y181" s="16">
        <f t="shared" si="26"/>
        <v>0</v>
      </c>
      <c r="Z181" s="16"/>
      <c r="AA181" s="16"/>
      <c r="AB181" s="16" cm="1">
        <f t="array" aca="1" ref="AB181" ca="1">IF(Z181&gt;0,INDIRECT(ADDRESS(MOD(ROW(Y181)-1,1500)+1,Z181,1,1,"rand_C")),IF(ISBLANK(Z181),-1,0))</f>
        <v>-1</v>
      </c>
      <c r="AC181" s="16" cm="1">
        <f t="array" aca="1" ref="AC181" ca="1">IF(AND(Z181=0,Y181&gt;0, AA181&gt;0),INDIRECT(ADDRESS(MOD(ROW(Y181)-1,1500)+1,AA181,1,1,"rand_C")),IF(ISBLANK(AA181),-1,0))</f>
        <v>-1</v>
      </c>
      <c r="AD181" s="16">
        <f t="shared" si="24"/>
        <v>-1</v>
      </c>
      <c r="AE181" s="16"/>
      <c r="AF181" s="16"/>
      <c r="AG181" s="16"/>
      <c r="AH181" s="16">
        <f t="shared" si="27"/>
        <v>-1</v>
      </c>
      <c r="AI181" s="16">
        <v>-1</v>
      </c>
      <c r="AJ181" s="16">
        <v>-1</v>
      </c>
      <c r="AK181" s="16">
        <f t="shared" si="28"/>
        <v>-1</v>
      </c>
      <c r="AL181" s="16">
        <v>-1</v>
      </c>
      <c r="AM181" s="16">
        <f t="shared" si="29"/>
        <v>-1</v>
      </c>
      <c r="AN181" s="16">
        <f t="shared" si="30"/>
        <v>0</v>
      </c>
      <c r="AO181" s="16">
        <v>-1</v>
      </c>
      <c r="AP181" s="16">
        <v>0</v>
      </c>
      <c r="AQ181" s="16">
        <v>0</v>
      </c>
      <c r="AR181" s="16" t="s">
        <v>5025</v>
      </c>
    </row>
    <row r="182" spans="1:44" x14ac:dyDescent="0.2">
      <c r="A182" s="15" t="s">
        <v>4376</v>
      </c>
      <c r="B182" s="4" t="str">
        <f>VLOOKUP(A182, PaperMeta!A$1:O$750, 6,FALSE)</f>
        <v>Nostalgia relieves the disillusioned mind</v>
      </c>
      <c r="C182" s="15">
        <f>VLOOKUP(A182, PaperMeta!A$1:O$750, 2,FALSE)</f>
        <v>1</v>
      </c>
      <c r="D182" s="16">
        <v>3</v>
      </c>
      <c r="E182" s="20" t="s">
        <v>5149</v>
      </c>
      <c r="F182" s="16">
        <f>VLOOKUP($A182, ResearchPaper!$A$1:$L$750,11,FALSE)</f>
        <v>1</v>
      </c>
      <c r="G182" s="16">
        <f>VLOOKUP($A182, ResearchPaper!$A$1:$L$750,11,FALSE)</f>
        <v>1</v>
      </c>
      <c r="H182" s="16">
        <v>2</v>
      </c>
      <c r="I182" s="16">
        <v>1</v>
      </c>
      <c r="J182" s="16">
        <v>2</v>
      </c>
      <c r="K182" s="16">
        <v>-1</v>
      </c>
      <c r="L182" s="16">
        <f t="shared" si="32"/>
        <v>0</v>
      </c>
      <c r="M182" s="16" t="s">
        <v>5023</v>
      </c>
      <c r="N182" s="16">
        <f t="shared" si="25"/>
        <v>-1</v>
      </c>
      <c r="O182" s="16"/>
      <c r="P182" s="16"/>
      <c r="Q182" s="16"/>
      <c r="R182" s="16" cm="1">
        <f t="array" aca="1" ref="R182" ca="1">IF(P182&gt;0,INDIRECT(ADDRESS(MOD(ROW(O182)-1,1500)+1,P182,1,1,"rand_B")),IF(ISBLANK(P182),-1,0))</f>
        <v>-1</v>
      </c>
      <c r="S182" s="16" cm="1">
        <f t="array" aca="1" ref="S182" ca="1">IF(AND(P182=0,O182&gt;0,Q182&gt;0),INDIRECT(ADDRESS(MOD(ROW(O182)-1,1500)+1,Q182,1,1,"rand_B")),IF(ISBLANK(Q182),-1,0))</f>
        <v>-1</v>
      </c>
      <c r="T182" s="16">
        <f t="shared" si="23"/>
        <v>-1</v>
      </c>
      <c r="U182" s="16"/>
      <c r="V182" s="16"/>
      <c r="W182" s="16"/>
      <c r="X182" s="16">
        <f t="shared" si="31"/>
        <v>-1</v>
      </c>
      <c r="Y182" s="16">
        <f t="shared" si="26"/>
        <v>0</v>
      </c>
      <c r="Z182" s="16"/>
      <c r="AA182" s="16"/>
      <c r="AB182" s="16" cm="1">
        <f t="array" aca="1" ref="AB182" ca="1">IF(Z182&gt;0,INDIRECT(ADDRESS(MOD(ROW(Y182)-1,1500)+1,Z182,1,1,"rand_C")),IF(ISBLANK(Z182),-1,0))</f>
        <v>-1</v>
      </c>
      <c r="AC182" s="16" cm="1">
        <f t="array" aca="1" ref="AC182" ca="1">IF(AND(Z182=0,Y182&gt;0, AA182&gt;0),INDIRECT(ADDRESS(MOD(ROW(Y182)-1,1500)+1,AA182,1,1,"rand_C")),IF(ISBLANK(AA182),-1,0))</f>
        <v>-1</v>
      </c>
      <c r="AD182" s="16">
        <f t="shared" si="24"/>
        <v>-1</v>
      </c>
      <c r="AE182" s="16"/>
      <c r="AF182" s="16"/>
      <c r="AG182" s="16"/>
      <c r="AH182" s="16">
        <f t="shared" si="27"/>
        <v>-1</v>
      </c>
      <c r="AI182" s="16">
        <v>-1</v>
      </c>
      <c r="AJ182" s="16">
        <v>-1</v>
      </c>
      <c r="AK182" s="16">
        <f t="shared" si="28"/>
        <v>-1</v>
      </c>
      <c r="AL182" s="16">
        <v>-1</v>
      </c>
      <c r="AM182" s="16">
        <f t="shared" si="29"/>
        <v>-1</v>
      </c>
      <c r="AN182" s="16">
        <f t="shared" si="30"/>
        <v>0</v>
      </c>
      <c r="AO182" s="16">
        <v>-1</v>
      </c>
      <c r="AP182" s="16">
        <v>0</v>
      </c>
      <c r="AQ182" s="16">
        <v>0</v>
      </c>
      <c r="AR182" s="16" t="s">
        <v>5025</v>
      </c>
    </row>
    <row r="183" spans="1:44" x14ac:dyDescent="0.2">
      <c r="A183" s="15" t="s">
        <v>4376</v>
      </c>
      <c r="B183" s="4" t="str">
        <f>VLOOKUP(A183, PaperMeta!A$1:O$750, 6,FALSE)</f>
        <v>Nostalgia relieves the disillusioned mind</v>
      </c>
      <c r="C183" s="15">
        <f>VLOOKUP(A183, PaperMeta!A$1:O$750, 2,FALSE)</f>
        <v>1</v>
      </c>
      <c r="D183" s="16">
        <v>3</v>
      </c>
      <c r="E183" s="20" t="s">
        <v>5189</v>
      </c>
      <c r="F183" s="16">
        <f>VLOOKUP($A183, ResearchPaper!$A$1:$L$750,11,FALSE)</f>
        <v>1</v>
      </c>
      <c r="G183" s="16">
        <f>VLOOKUP($A183, ResearchPaper!$A$1:$L$750,11,FALSE)</f>
        <v>1</v>
      </c>
      <c r="H183" s="16" t="s">
        <v>5210</v>
      </c>
      <c r="I183" s="16">
        <v>2</v>
      </c>
      <c r="J183" s="16">
        <v>2</v>
      </c>
      <c r="K183" s="16">
        <v>1</v>
      </c>
      <c r="L183" s="16">
        <f t="shared" si="32"/>
        <v>1</v>
      </c>
      <c r="M183" s="16" t="s">
        <v>5023</v>
      </c>
      <c r="N183" s="16">
        <f t="shared" si="25"/>
        <v>1</v>
      </c>
      <c r="O183" s="16"/>
      <c r="P183" s="16"/>
      <c r="Q183" s="16"/>
      <c r="R183" s="16" cm="1">
        <f t="array" aca="1" ref="R183" ca="1">IF(P183&gt;0,INDIRECT(ADDRESS(MOD(ROW(O183)-1,1500)+1,P183,1,1,"rand_B")),IF(ISBLANK(P183),-1,0))</f>
        <v>-1</v>
      </c>
      <c r="S183" s="16" cm="1">
        <f t="array" aca="1" ref="S183" ca="1">IF(AND(P183=0,O183&gt;0,Q183&gt;0),INDIRECT(ADDRESS(MOD(ROW(O183)-1,1500)+1,Q183,1,1,"rand_B")),IF(ISBLANK(Q183),-1,0))</f>
        <v>-1</v>
      </c>
      <c r="T183" s="16">
        <f t="shared" si="23"/>
        <v>-1</v>
      </c>
      <c r="U183" s="16"/>
      <c r="V183" s="16"/>
      <c r="W183" s="16"/>
      <c r="X183" s="16">
        <f t="shared" si="31"/>
        <v>-1</v>
      </c>
      <c r="Y183" s="16">
        <f t="shared" si="26"/>
        <v>1</v>
      </c>
      <c r="Z183" s="16">
        <v>0</v>
      </c>
      <c r="AA183" s="16">
        <v>1</v>
      </c>
      <c r="AB183" s="16" cm="1">
        <f t="array" aca="1" ref="AB183" ca="1">IF(Z183&gt;0,INDIRECT(ADDRESS(MOD(ROW(Y183)-1,1500)+1,Z183,1,1,"rand_C")),IF(ISBLANK(Z183),-1,0))</f>
        <v>0</v>
      </c>
      <c r="AC183" s="16" t="e" cm="1">
        <f t="array" aca="1" ref="AC183" ca="1">IF(AND(Z183=0,Y183&gt;0, AA183&gt;0),INDIRECT(ADDRESS(MOD(ROW(Y183)-1,1500)+1,AA183,1,1,"rand_C")),IF(ISBLANK(AA183),-1,0))</f>
        <v>#VALUE!</v>
      </c>
      <c r="AD183" s="16">
        <f t="shared" si="24"/>
        <v>0</v>
      </c>
      <c r="AE183" s="16">
        <v>1</v>
      </c>
      <c r="AF183" s="16">
        <v>0</v>
      </c>
      <c r="AG183" s="16" t="s">
        <v>5024</v>
      </c>
      <c r="AH183" s="16">
        <f t="shared" si="27"/>
        <v>-1</v>
      </c>
      <c r="AI183" s="16">
        <v>-1</v>
      </c>
      <c r="AJ183" s="16">
        <v>-1</v>
      </c>
      <c r="AK183" s="16">
        <f t="shared" si="28"/>
        <v>-1</v>
      </c>
      <c r="AL183" s="16">
        <v>-1</v>
      </c>
      <c r="AM183" s="16">
        <f t="shared" si="29"/>
        <v>-1</v>
      </c>
      <c r="AN183" s="16">
        <f t="shared" si="30"/>
        <v>0</v>
      </c>
      <c r="AO183" s="16">
        <v>-1</v>
      </c>
      <c r="AP183" s="16">
        <v>0</v>
      </c>
      <c r="AQ183" s="16">
        <v>0</v>
      </c>
      <c r="AR183" s="16" t="s">
        <v>5025</v>
      </c>
    </row>
    <row r="184" spans="1:44" x14ac:dyDescent="0.2">
      <c r="A184" s="15" t="s">
        <v>4376</v>
      </c>
      <c r="B184" s="4" t="str">
        <f>VLOOKUP(A184, PaperMeta!A$1:O$750, 6,FALSE)</f>
        <v>Nostalgia relieves the disillusioned mind</v>
      </c>
      <c r="C184" s="15">
        <f>VLOOKUP(A184, PaperMeta!A$1:O$750, 2,FALSE)</f>
        <v>1</v>
      </c>
      <c r="D184" s="16">
        <v>3</v>
      </c>
      <c r="E184" s="20" t="s">
        <v>5253</v>
      </c>
      <c r="F184" s="16">
        <f>VLOOKUP($A184, ResearchPaper!$A$1:$L$750,11,FALSE)</f>
        <v>1</v>
      </c>
      <c r="G184" s="16">
        <f>VLOOKUP($A184, ResearchPaper!$A$1:$L$750,11,FALSE)</f>
        <v>1</v>
      </c>
      <c r="H184" s="16" t="s">
        <v>5210</v>
      </c>
      <c r="I184" s="16">
        <v>2</v>
      </c>
      <c r="J184" s="16">
        <v>2</v>
      </c>
      <c r="K184" s="16">
        <v>1</v>
      </c>
      <c r="L184" s="16">
        <f t="shared" si="32"/>
        <v>1</v>
      </c>
      <c r="M184" s="16" t="s">
        <v>5023</v>
      </c>
      <c r="N184" s="16">
        <f t="shared" si="25"/>
        <v>1</v>
      </c>
      <c r="O184" s="16"/>
      <c r="P184" s="16"/>
      <c r="Q184" s="16"/>
      <c r="R184" s="16" cm="1">
        <f t="array" aca="1" ref="R184" ca="1">IF(P184&gt;0,INDIRECT(ADDRESS(MOD(ROW(O184)-1,1500)+1,P184,1,1,"rand_B")),IF(ISBLANK(P184),-1,0))</f>
        <v>-1</v>
      </c>
      <c r="S184" s="16" cm="1">
        <f t="array" aca="1" ref="S184" ca="1">IF(AND(P184=0,O184&gt;0,Q184&gt;0),INDIRECT(ADDRESS(MOD(ROW(O184)-1,1500)+1,Q184,1,1,"rand_B")),IF(ISBLANK(Q184),-1,0))</f>
        <v>-1</v>
      </c>
      <c r="T184" s="16">
        <f t="shared" si="23"/>
        <v>-1</v>
      </c>
      <c r="U184" s="16"/>
      <c r="V184" s="16"/>
      <c r="W184" s="16"/>
      <c r="X184" s="16">
        <f t="shared" si="31"/>
        <v>-1</v>
      </c>
      <c r="Y184" s="16">
        <f t="shared" si="26"/>
        <v>1</v>
      </c>
      <c r="Z184" s="16">
        <v>1</v>
      </c>
      <c r="AA184" s="16">
        <v>0</v>
      </c>
      <c r="AB184" s="16" t="e" cm="1">
        <f t="array" aca="1" ref="AB184" ca="1">IF(Z184&gt;0,INDIRECT(ADDRESS(MOD(ROW(Y184)-1,1500)+1,Z184,1,1,"rand_C")),IF(ISBLANK(Z184),-1,0))</f>
        <v>#VALUE!</v>
      </c>
      <c r="AC184" s="16" cm="1">
        <f t="array" aca="1" ref="AC184" ca="1">IF(AND(Z184=0,Y184&gt;0, AA184&gt;0),INDIRECT(ADDRESS(MOD(ROW(Y184)-1,1500)+1,AA184,1,1,"rand_C")),IF(ISBLANK(AA184),-1,0))</f>
        <v>0</v>
      </c>
      <c r="AD184" s="16">
        <f t="shared" si="24"/>
        <v>1</v>
      </c>
      <c r="AE184" s="16">
        <v>1</v>
      </c>
      <c r="AF184" s="16">
        <v>1</v>
      </c>
      <c r="AG184" s="16" t="s">
        <v>5023</v>
      </c>
      <c r="AH184" s="16">
        <f t="shared" si="27"/>
        <v>1</v>
      </c>
      <c r="AI184" s="16">
        <v>-1</v>
      </c>
      <c r="AJ184" s="16">
        <v>-1</v>
      </c>
      <c r="AK184" s="16">
        <f t="shared" si="28"/>
        <v>-1</v>
      </c>
      <c r="AL184" s="16">
        <v>-1</v>
      </c>
      <c r="AM184" s="16">
        <f t="shared" si="29"/>
        <v>-1</v>
      </c>
      <c r="AN184" s="16">
        <f t="shared" si="30"/>
        <v>0</v>
      </c>
      <c r="AO184" s="16">
        <v>-1</v>
      </c>
      <c r="AP184" s="16">
        <v>0</v>
      </c>
      <c r="AQ184" s="16">
        <v>0</v>
      </c>
      <c r="AR184" s="16" t="s">
        <v>5025</v>
      </c>
    </row>
    <row r="185" spans="1:44" x14ac:dyDescent="0.2">
      <c r="A185" s="15" t="s">
        <v>4377</v>
      </c>
      <c r="B185" s="4" t="str">
        <f>VLOOKUP(A185, PaperMeta!A$1:O$750, 6,FALSE)</f>
        <v>When photos backfire: Truthiness and falsiness effects in comparative judgments</v>
      </c>
      <c r="C185" s="15">
        <f>VLOOKUP(A185, PaperMeta!A$1:O$750, 2,FALSE)</f>
        <v>1</v>
      </c>
      <c r="D185" s="16">
        <v>1</v>
      </c>
      <c r="E185" s="20" t="s">
        <v>5190</v>
      </c>
      <c r="F185" s="16">
        <f>VLOOKUP($A185, ResearchPaper!$A$1:$L$750,11,FALSE)</f>
        <v>1</v>
      </c>
      <c r="G185" s="16">
        <f>VLOOKUP($A185, ResearchPaper!$A$1:$L$750,11,FALSE)</f>
        <v>1</v>
      </c>
      <c r="H185" s="16" t="s">
        <v>5213</v>
      </c>
      <c r="I185" s="16">
        <v>2</v>
      </c>
      <c r="J185" s="16">
        <v>3</v>
      </c>
      <c r="K185" s="16">
        <v>0</v>
      </c>
      <c r="L185" s="16">
        <f t="shared" si="32"/>
        <v>1</v>
      </c>
      <c r="M185" s="16" t="s">
        <v>5023</v>
      </c>
      <c r="N185" s="16">
        <f t="shared" si="25"/>
        <v>0</v>
      </c>
      <c r="O185" s="16">
        <v>1</v>
      </c>
      <c r="P185" s="16"/>
      <c r="Q185" s="16"/>
      <c r="R185" s="16" cm="1">
        <f t="array" aca="1" ref="R185" ca="1">IF(P185&gt;0,INDIRECT(ADDRESS(MOD(ROW(O185)-1,1500)+1,P185,1,1,"rand_B")),IF(ISBLANK(P185),-1,0))</f>
        <v>-1</v>
      </c>
      <c r="S185" s="16" cm="1">
        <f t="array" aca="1" ref="S185" ca="1">IF(AND(P185=0,O185&gt;0,Q185&gt;0),INDIRECT(ADDRESS(MOD(ROW(O185)-1,1500)+1,Q185,1,1,"rand_B")),IF(ISBLANK(Q185),-1,0))</f>
        <v>-1</v>
      </c>
      <c r="T185" s="16">
        <f t="shared" si="23"/>
        <v>-1</v>
      </c>
      <c r="U185" s="16"/>
      <c r="V185" s="16">
        <v>1</v>
      </c>
      <c r="W185" s="16" t="s">
        <v>5044</v>
      </c>
      <c r="X185" s="16">
        <f t="shared" si="31"/>
        <v>-1</v>
      </c>
      <c r="Y185" s="16">
        <f t="shared" si="26"/>
        <v>1</v>
      </c>
      <c r="Z185" s="16"/>
      <c r="AA185" s="16"/>
      <c r="AB185" s="16" cm="1">
        <f t="array" aca="1" ref="AB185" ca="1">IF(Z185&gt;0,INDIRECT(ADDRESS(MOD(ROW(Y185)-1,1500)+1,Z185,1,1,"rand_C")),IF(ISBLANK(Z185),-1,0))</f>
        <v>-1</v>
      </c>
      <c r="AC185" s="16" cm="1">
        <f t="array" aca="1" ref="AC185" ca="1">IF(AND(Z185=0,Y185&gt;0, AA185&gt;0),INDIRECT(ADDRESS(MOD(ROW(Y185)-1,1500)+1,AA185,1,1,"rand_C")),IF(ISBLANK(AA185),-1,0))</f>
        <v>-1</v>
      </c>
      <c r="AD185" s="16">
        <f t="shared" si="24"/>
        <v>0</v>
      </c>
      <c r="AE185" s="16"/>
      <c r="AF185" s="16"/>
      <c r="AG185" s="16"/>
      <c r="AH185" s="16">
        <f t="shared" si="27"/>
        <v>-1</v>
      </c>
      <c r="AI185" s="16">
        <v>-1</v>
      </c>
      <c r="AJ185" s="16">
        <v>-1</v>
      </c>
      <c r="AK185" s="16">
        <f t="shared" si="28"/>
        <v>-1</v>
      </c>
      <c r="AL185" s="16">
        <v>-1</v>
      </c>
      <c r="AM185" s="16">
        <f t="shared" si="29"/>
        <v>-1</v>
      </c>
      <c r="AN185" s="16">
        <f t="shared" si="30"/>
        <v>1</v>
      </c>
      <c r="AO185" s="35">
        <v>1</v>
      </c>
      <c r="AP185" s="16">
        <v>0</v>
      </c>
      <c r="AQ185" s="16">
        <v>0</v>
      </c>
      <c r="AR185" s="16" t="s">
        <v>5025</v>
      </c>
    </row>
    <row r="186" spans="1:44" x14ac:dyDescent="0.2">
      <c r="A186" s="15" t="s">
        <v>4377</v>
      </c>
      <c r="B186" s="4" t="str">
        <f>VLOOKUP(A186, PaperMeta!A$1:O$750, 6,FALSE)</f>
        <v>When photos backfire: Truthiness and falsiness effects in comparative judgments</v>
      </c>
      <c r="C186" s="15">
        <f>VLOOKUP(A186, PaperMeta!A$1:O$750, 2,FALSE)</f>
        <v>1</v>
      </c>
      <c r="D186" s="16">
        <v>2</v>
      </c>
      <c r="E186" s="20" t="s">
        <v>5190</v>
      </c>
      <c r="F186" s="16">
        <f>VLOOKUP($A186, ResearchPaper!$A$1:$L$750,11,FALSE)</f>
        <v>1</v>
      </c>
      <c r="G186" s="16">
        <f>VLOOKUP($A186, ResearchPaper!$A$1:$L$750,11,FALSE)</f>
        <v>1</v>
      </c>
      <c r="H186" s="16" t="s">
        <v>5213</v>
      </c>
      <c r="I186" s="16">
        <v>2</v>
      </c>
      <c r="J186" s="16">
        <v>3</v>
      </c>
      <c r="K186" s="16">
        <v>0</v>
      </c>
      <c r="L186" s="16">
        <f t="shared" si="32"/>
        <v>1</v>
      </c>
      <c r="M186" s="16" t="s">
        <v>5023</v>
      </c>
      <c r="N186" s="16">
        <f t="shared" si="25"/>
        <v>0</v>
      </c>
      <c r="O186" s="16">
        <v>1</v>
      </c>
      <c r="P186" s="16"/>
      <c r="Q186" s="16"/>
      <c r="R186" s="16" cm="1">
        <f t="array" aca="1" ref="R186" ca="1">IF(P186&gt;0,INDIRECT(ADDRESS(MOD(ROW(O186)-1,1500)+1,P186,1,1,"rand_B")),IF(ISBLANK(P186),-1,0))</f>
        <v>-1</v>
      </c>
      <c r="S186" s="16" cm="1">
        <f t="array" aca="1" ref="S186" ca="1">IF(AND(P186=0,O186&gt;0,Q186&gt;0),INDIRECT(ADDRESS(MOD(ROW(O186)-1,1500)+1,Q186,1,1,"rand_B")),IF(ISBLANK(Q186),-1,0))</f>
        <v>-1</v>
      </c>
      <c r="T186" s="16">
        <f t="shared" si="23"/>
        <v>-1</v>
      </c>
      <c r="U186" s="16"/>
      <c r="V186" s="16">
        <v>1</v>
      </c>
      <c r="W186" s="16" t="s">
        <v>5044</v>
      </c>
      <c r="X186" s="16">
        <f t="shared" si="31"/>
        <v>-1</v>
      </c>
      <c r="Y186" s="16">
        <f t="shared" si="26"/>
        <v>1</v>
      </c>
      <c r="Z186" s="16"/>
      <c r="AA186" s="16"/>
      <c r="AB186" s="16" cm="1">
        <f t="array" aca="1" ref="AB186" ca="1">IF(Z186&gt;0,INDIRECT(ADDRESS(MOD(ROW(Y186)-1,1500)+1,Z186,1,1,"rand_C")),IF(ISBLANK(Z186),-1,0))</f>
        <v>-1</v>
      </c>
      <c r="AC186" s="16" cm="1">
        <f t="array" aca="1" ref="AC186" ca="1">IF(AND(Z186=0,Y186&gt;0, AA186&gt;0),INDIRECT(ADDRESS(MOD(ROW(Y186)-1,1500)+1,AA186,1,1,"rand_C")),IF(ISBLANK(AA186),-1,0))</f>
        <v>-1</v>
      </c>
      <c r="AD186" s="16">
        <f t="shared" si="24"/>
        <v>0</v>
      </c>
      <c r="AE186" s="16"/>
      <c r="AF186" s="16"/>
      <c r="AG186" s="16"/>
      <c r="AH186" s="16">
        <f t="shared" si="27"/>
        <v>-1</v>
      </c>
      <c r="AI186" s="16">
        <v>-1</v>
      </c>
      <c r="AJ186" s="16">
        <v>-1</v>
      </c>
      <c r="AK186" s="16">
        <f t="shared" si="28"/>
        <v>-1</v>
      </c>
      <c r="AL186" s="16">
        <v>-1</v>
      </c>
      <c r="AM186" s="16">
        <f t="shared" si="29"/>
        <v>-1</v>
      </c>
      <c r="AN186" s="16">
        <f t="shared" si="30"/>
        <v>1</v>
      </c>
      <c r="AO186" s="35">
        <v>1</v>
      </c>
      <c r="AP186" s="16">
        <v>0</v>
      </c>
      <c r="AQ186" s="16">
        <v>0</v>
      </c>
      <c r="AR186" s="16" t="s">
        <v>5025</v>
      </c>
    </row>
    <row r="187" spans="1:44" x14ac:dyDescent="0.2">
      <c r="A187" s="15" t="s">
        <v>4382</v>
      </c>
      <c r="B187" s="4" t="str">
        <f>VLOOKUP(A187, PaperMeta!A$1:O$750, 6,FALSE)</f>
        <v>Defending one's worldview under mortality salience: Testing the validity of an established idea</v>
      </c>
      <c r="C187" s="15">
        <f>VLOOKUP(A187, PaperMeta!A$1:O$750, 2,FALSE)</f>
        <v>1</v>
      </c>
      <c r="D187" s="16" t="s">
        <v>5191</v>
      </c>
      <c r="E187" s="20" t="s">
        <v>5153</v>
      </c>
      <c r="F187" s="16">
        <f>VLOOKUP($A187, ResearchPaper!$A$1:$L$750,11,FALSE)</f>
        <v>1</v>
      </c>
      <c r="G187" s="16">
        <f>VLOOKUP($A187, ResearchPaper!$A$1:$L$750,11,FALSE)</f>
        <v>1</v>
      </c>
      <c r="H187" s="16" t="s">
        <v>5210</v>
      </c>
      <c r="I187" s="16">
        <v>2</v>
      </c>
      <c r="J187" s="16">
        <v>2</v>
      </c>
      <c r="K187" s="16">
        <v>1</v>
      </c>
      <c r="L187" s="16">
        <f t="shared" si="32"/>
        <v>1</v>
      </c>
      <c r="M187" s="16" t="s">
        <v>5023</v>
      </c>
      <c r="N187" s="16">
        <f t="shared" si="25"/>
        <v>1</v>
      </c>
      <c r="O187" s="16"/>
      <c r="P187" s="16"/>
      <c r="Q187" s="16"/>
      <c r="R187" s="16" cm="1">
        <f t="array" aca="1" ref="R187" ca="1">IF(P187&gt;0,INDIRECT(ADDRESS(MOD(ROW(O187)-1,1500)+1,P187,1,1,"rand_B")),IF(ISBLANK(P187),-1,0))</f>
        <v>-1</v>
      </c>
      <c r="S187" s="16" cm="1">
        <f t="array" aca="1" ref="S187" ca="1">IF(AND(P187=0,O187&gt;0,Q187&gt;0),INDIRECT(ADDRESS(MOD(ROW(O187)-1,1500)+1,Q187,1,1,"rand_B")),IF(ISBLANK(Q187),-1,0))</f>
        <v>-1</v>
      </c>
      <c r="T187" s="16">
        <f t="shared" si="23"/>
        <v>-1</v>
      </c>
      <c r="U187" s="16"/>
      <c r="V187" s="16"/>
      <c r="W187" s="16"/>
      <c r="X187" s="16">
        <f t="shared" si="31"/>
        <v>-1</v>
      </c>
      <c r="Y187" s="16">
        <f t="shared" si="26"/>
        <v>1</v>
      </c>
      <c r="Z187" s="16">
        <v>0</v>
      </c>
      <c r="AA187" s="16">
        <v>1</v>
      </c>
      <c r="AB187" s="16" cm="1">
        <f t="array" aca="1" ref="AB187" ca="1">IF(Z187&gt;0,INDIRECT(ADDRESS(MOD(ROW(Y187)-1,1500)+1,Z187,1,1,"rand_C")),IF(ISBLANK(Z187),-1,0))</f>
        <v>0</v>
      </c>
      <c r="AC187" s="16" t="e" cm="1">
        <f t="array" aca="1" ref="AC187" ca="1">IF(AND(Z187=0,Y187&gt;0, AA187&gt;0),INDIRECT(ADDRESS(MOD(ROW(Y187)-1,1500)+1,AA187,1,1,"rand_C")),IF(ISBLANK(AA187),-1,0))</f>
        <v>#VALUE!</v>
      </c>
      <c r="AD187" s="16">
        <f t="shared" si="24"/>
        <v>0</v>
      </c>
      <c r="AE187" s="16">
        <v>1</v>
      </c>
      <c r="AF187" s="16">
        <v>0</v>
      </c>
      <c r="AG187" s="16" t="s">
        <v>5024</v>
      </c>
      <c r="AH187" s="16">
        <f t="shared" si="27"/>
        <v>-1</v>
      </c>
      <c r="AI187" s="16">
        <v>-1</v>
      </c>
      <c r="AJ187" s="16">
        <v>-1</v>
      </c>
      <c r="AK187" s="16">
        <f t="shared" si="28"/>
        <v>-1</v>
      </c>
      <c r="AL187" s="16">
        <v>-1</v>
      </c>
      <c r="AM187" s="16">
        <f t="shared" si="29"/>
        <v>-1</v>
      </c>
      <c r="AN187" s="16">
        <f t="shared" si="30"/>
        <v>0</v>
      </c>
      <c r="AO187" s="16">
        <v>-1</v>
      </c>
      <c r="AP187" s="16">
        <v>1</v>
      </c>
      <c r="AQ187" s="16">
        <v>0</v>
      </c>
      <c r="AR187" s="16" t="s">
        <v>5025</v>
      </c>
    </row>
    <row r="188" spans="1:44" x14ac:dyDescent="0.2">
      <c r="A188" s="15" t="s">
        <v>4382</v>
      </c>
      <c r="B188" s="4" t="str">
        <f>VLOOKUP(A188, PaperMeta!A$1:O$750, 6,FALSE)</f>
        <v>Defending one's worldview under mortality salience: Testing the validity of an established idea</v>
      </c>
      <c r="C188" s="15">
        <f>VLOOKUP(A188, PaperMeta!A$1:O$750, 2,FALSE)</f>
        <v>1</v>
      </c>
      <c r="D188" s="16" t="s">
        <v>5191</v>
      </c>
      <c r="E188" s="20" t="s">
        <v>5154</v>
      </c>
      <c r="F188" s="16">
        <f>VLOOKUP($A188, ResearchPaper!$A$1:$L$750,11,FALSE)</f>
        <v>1</v>
      </c>
      <c r="G188" s="16">
        <f>VLOOKUP($A188, ResearchPaper!$A$1:$L$750,11,FALSE)</f>
        <v>1</v>
      </c>
      <c r="H188" s="16" t="s">
        <v>5210</v>
      </c>
      <c r="I188" s="16">
        <v>2</v>
      </c>
      <c r="J188" s="16">
        <v>2</v>
      </c>
      <c r="K188" s="16">
        <v>1</v>
      </c>
      <c r="L188" s="16">
        <f t="shared" si="32"/>
        <v>1</v>
      </c>
      <c r="M188" s="16" t="s">
        <v>5023</v>
      </c>
      <c r="N188" s="16">
        <f t="shared" si="25"/>
        <v>1</v>
      </c>
      <c r="O188" s="16"/>
      <c r="P188" s="16"/>
      <c r="Q188" s="16"/>
      <c r="R188" s="16" cm="1">
        <f t="array" aca="1" ref="R188" ca="1">IF(P188&gt;0,INDIRECT(ADDRESS(MOD(ROW(O188)-1,1500)+1,P188,1,1,"rand_B")),IF(ISBLANK(P188),-1,0))</f>
        <v>-1</v>
      </c>
      <c r="S188" s="16" cm="1">
        <f t="array" aca="1" ref="S188" ca="1">IF(AND(P188=0,O188&gt;0,Q188&gt;0),INDIRECT(ADDRESS(MOD(ROW(O188)-1,1500)+1,Q188,1,1,"rand_B")),IF(ISBLANK(Q188),-1,0))</f>
        <v>-1</v>
      </c>
      <c r="T188" s="16">
        <f t="shared" si="23"/>
        <v>-1</v>
      </c>
      <c r="U188" s="16"/>
      <c r="V188" s="16"/>
      <c r="W188" s="16"/>
      <c r="X188" s="16">
        <f t="shared" si="31"/>
        <v>-1</v>
      </c>
      <c r="Y188" s="16">
        <f t="shared" si="26"/>
        <v>1</v>
      </c>
      <c r="Z188" s="16">
        <v>0</v>
      </c>
      <c r="AA188" s="16">
        <v>1</v>
      </c>
      <c r="AB188" s="16" cm="1">
        <f t="array" aca="1" ref="AB188" ca="1">IF(Z188&gt;0,INDIRECT(ADDRESS(MOD(ROW(Y188)-1,1500)+1,Z188,1,1,"rand_C")),IF(ISBLANK(Z188),-1,0))</f>
        <v>0</v>
      </c>
      <c r="AC188" s="16" t="e" cm="1">
        <f t="array" aca="1" ref="AC188" ca="1">IF(AND(Z188=0,Y188&gt;0, AA188&gt;0),INDIRECT(ADDRESS(MOD(ROW(Y188)-1,1500)+1,AA188,1,1,"rand_C")),IF(ISBLANK(AA188),-1,0))</f>
        <v>#VALUE!</v>
      </c>
      <c r="AD188" s="16">
        <f t="shared" si="24"/>
        <v>0</v>
      </c>
      <c r="AE188" s="16">
        <v>1</v>
      </c>
      <c r="AF188" s="16">
        <v>0</v>
      </c>
      <c r="AG188" s="16" t="s">
        <v>5024</v>
      </c>
      <c r="AH188" s="16">
        <f t="shared" si="27"/>
        <v>-1</v>
      </c>
      <c r="AI188" s="16">
        <v>-1</v>
      </c>
      <c r="AJ188" s="16">
        <v>-1</v>
      </c>
      <c r="AK188" s="16">
        <f t="shared" si="28"/>
        <v>-1</v>
      </c>
      <c r="AL188" s="16">
        <v>-1</v>
      </c>
      <c r="AM188" s="16">
        <f t="shared" si="29"/>
        <v>-1</v>
      </c>
      <c r="AN188" s="16">
        <f t="shared" si="30"/>
        <v>0</v>
      </c>
      <c r="AO188" s="16">
        <v>-1</v>
      </c>
      <c r="AP188" s="16">
        <v>1</v>
      </c>
      <c r="AQ188" s="16">
        <v>0</v>
      </c>
      <c r="AR188" s="16" t="s">
        <v>5025</v>
      </c>
    </row>
    <row r="189" spans="1:44" x14ac:dyDescent="0.2">
      <c r="A189" s="15" t="s">
        <v>4382</v>
      </c>
      <c r="B189" s="4" t="str">
        <f>VLOOKUP(A189, PaperMeta!A$1:O$750, 6,FALSE)</f>
        <v>Defending one's worldview under mortality salience: Testing the validity of an established idea</v>
      </c>
      <c r="C189" s="15">
        <f>VLOOKUP(A189, PaperMeta!A$1:O$750, 2,FALSE)</f>
        <v>1</v>
      </c>
      <c r="D189" s="16">
        <v>1</v>
      </c>
      <c r="E189" s="20" t="s">
        <v>5153</v>
      </c>
      <c r="F189" s="16">
        <f>VLOOKUP($A189, ResearchPaper!$A$1:$L$750,11,FALSE)</f>
        <v>1</v>
      </c>
      <c r="G189" s="16">
        <f>VLOOKUP($A189, ResearchPaper!$A$1:$L$750,11,FALSE)</f>
        <v>1</v>
      </c>
      <c r="H189" s="16" t="s">
        <v>5231</v>
      </c>
      <c r="I189" s="16">
        <v>3</v>
      </c>
      <c r="J189" s="16">
        <v>2</v>
      </c>
      <c r="K189" s="16">
        <v>0</v>
      </c>
      <c r="L189" s="16">
        <f t="shared" si="32"/>
        <v>1</v>
      </c>
      <c r="M189" s="16" t="s">
        <v>5023</v>
      </c>
      <c r="N189" s="16">
        <f t="shared" si="25"/>
        <v>0</v>
      </c>
      <c r="O189" s="16"/>
      <c r="P189" s="16"/>
      <c r="Q189" s="16"/>
      <c r="R189" s="16" cm="1">
        <f t="array" aca="1" ref="R189" ca="1">IF(P189&gt;0,INDIRECT(ADDRESS(MOD(ROW(O189)-1,1500)+1,P189,1,1,"rand_B")),IF(ISBLANK(P189),-1,0))</f>
        <v>-1</v>
      </c>
      <c r="S189" s="16" cm="1">
        <f t="array" aca="1" ref="S189" ca="1">IF(AND(P189=0,O189&gt;0,Q189&gt;0),INDIRECT(ADDRESS(MOD(ROW(O189)-1,1500)+1,Q189,1,1,"rand_B")),IF(ISBLANK(Q189),-1,0))</f>
        <v>-1</v>
      </c>
      <c r="T189" s="16">
        <f t="shared" si="23"/>
        <v>-1</v>
      </c>
      <c r="U189" s="16"/>
      <c r="V189" s="16"/>
      <c r="W189" s="16"/>
      <c r="X189" s="16">
        <f t="shared" si="31"/>
        <v>-1</v>
      </c>
      <c r="Y189" s="16">
        <f t="shared" si="26"/>
        <v>3</v>
      </c>
      <c r="Z189" s="16"/>
      <c r="AA189" s="16">
        <v>1</v>
      </c>
      <c r="AB189" s="16" cm="1">
        <f t="array" aca="1" ref="AB189" ca="1">IF(Z189&gt;0,INDIRECT(ADDRESS(MOD(ROW(Y189)-1,1500)+1,Z189,1,1,"rand_C")),IF(ISBLANK(Z189),-1,0))</f>
        <v>-1</v>
      </c>
      <c r="AC189" s="16" t="e" cm="1">
        <f t="array" aca="1" ref="AC189" ca="1">IF(AND(Z189=0,Y189&gt;0, AA189&gt;0),INDIRECT(ADDRESS(MOD(ROW(Y189)-1,1500)+1,AA189,1,1,"rand_C")),IF(ISBLANK(AA189),-1,0))</f>
        <v>#VALUE!</v>
      </c>
      <c r="AD189" s="16">
        <f t="shared" si="24"/>
        <v>0</v>
      </c>
      <c r="AE189" s="16" t="s">
        <v>5266</v>
      </c>
      <c r="AF189" s="16">
        <v>0</v>
      </c>
      <c r="AG189" s="16" t="s">
        <v>5024</v>
      </c>
      <c r="AH189" s="16">
        <f t="shared" si="27"/>
        <v>-1</v>
      </c>
      <c r="AI189" s="16">
        <v>1</v>
      </c>
      <c r="AJ189" s="16">
        <v>1</v>
      </c>
      <c r="AK189" s="16">
        <f t="shared" si="28"/>
        <v>1</v>
      </c>
      <c r="AL189" s="16">
        <v>-1</v>
      </c>
      <c r="AM189" s="16">
        <f t="shared" si="29"/>
        <v>-1</v>
      </c>
      <c r="AN189" s="16">
        <f t="shared" si="30"/>
        <v>0</v>
      </c>
      <c r="AO189" s="16">
        <v>-1</v>
      </c>
      <c r="AP189" s="16">
        <v>1</v>
      </c>
      <c r="AQ189" s="16">
        <v>0</v>
      </c>
      <c r="AR189" s="16" t="s">
        <v>5025</v>
      </c>
    </row>
    <row r="190" spans="1:44" x14ac:dyDescent="0.2">
      <c r="A190" s="15" t="s">
        <v>4382</v>
      </c>
      <c r="B190" s="4" t="str">
        <f>VLOOKUP(A190, PaperMeta!A$1:O$750, 6,FALSE)</f>
        <v>Defending one's worldview under mortality salience: Testing the validity of an established idea</v>
      </c>
      <c r="C190" s="15">
        <f>VLOOKUP(A190, PaperMeta!A$1:O$750, 2,FALSE)</f>
        <v>1</v>
      </c>
      <c r="D190" s="16">
        <v>2</v>
      </c>
      <c r="E190" s="20" t="s">
        <v>5153</v>
      </c>
      <c r="F190" s="16">
        <f>VLOOKUP($A190, ResearchPaper!$A$1:$L$750,11,FALSE)</f>
        <v>1</v>
      </c>
      <c r="G190" s="16">
        <f>VLOOKUP($A190, ResearchPaper!$A$1:$L$750,11,FALSE)</f>
        <v>1</v>
      </c>
      <c r="H190" s="16" t="s">
        <v>5210</v>
      </c>
      <c r="I190" s="16">
        <v>2</v>
      </c>
      <c r="J190" s="16">
        <v>2</v>
      </c>
      <c r="K190" s="16">
        <v>1</v>
      </c>
      <c r="L190" s="16">
        <f t="shared" si="32"/>
        <v>1</v>
      </c>
      <c r="M190" s="16" t="s">
        <v>5023</v>
      </c>
      <c r="N190" s="16">
        <f t="shared" si="25"/>
        <v>1</v>
      </c>
      <c r="O190" s="16"/>
      <c r="P190" s="16"/>
      <c r="Q190" s="16"/>
      <c r="R190" s="16" cm="1">
        <f t="array" aca="1" ref="R190" ca="1">IF(P190&gt;0,INDIRECT(ADDRESS(MOD(ROW(O190)-1,1500)+1,P190,1,1,"rand_B")),IF(ISBLANK(P190),-1,0))</f>
        <v>-1</v>
      </c>
      <c r="S190" s="16" cm="1">
        <f t="array" aca="1" ref="S190" ca="1">IF(AND(P190=0,O190&gt;0,Q190&gt;0),INDIRECT(ADDRESS(MOD(ROW(O190)-1,1500)+1,Q190,1,1,"rand_B")),IF(ISBLANK(Q190),-1,0))</f>
        <v>-1</v>
      </c>
      <c r="T190" s="16">
        <f t="shared" si="23"/>
        <v>-1</v>
      </c>
      <c r="U190" s="16"/>
      <c r="V190" s="16"/>
      <c r="W190" s="16"/>
      <c r="X190" s="16">
        <f t="shared" si="31"/>
        <v>-1</v>
      </c>
      <c r="Y190" s="16">
        <f t="shared" si="26"/>
        <v>1</v>
      </c>
      <c r="Z190" s="16">
        <v>0</v>
      </c>
      <c r="AA190" s="16">
        <v>1</v>
      </c>
      <c r="AB190" s="16" cm="1">
        <f t="array" aca="1" ref="AB190" ca="1">IF(Z190&gt;0,INDIRECT(ADDRESS(MOD(ROW(Y190)-1,1500)+1,Z190,1,1,"rand_C")),IF(ISBLANK(Z190),-1,0))</f>
        <v>0</v>
      </c>
      <c r="AC190" s="16" t="e" cm="1">
        <f t="array" aca="1" ref="AC190" ca="1">IF(AND(Z190=0,Y190&gt;0, AA190&gt;0),INDIRECT(ADDRESS(MOD(ROW(Y190)-1,1500)+1,AA190,1,1,"rand_C")),IF(ISBLANK(AA190),-1,0))</f>
        <v>#VALUE!</v>
      </c>
      <c r="AD190" s="16">
        <f t="shared" si="24"/>
        <v>0</v>
      </c>
      <c r="AE190" s="16">
        <v>1</v>
      </c>
      <c r="AF190" s="16">
        <v>0</v>
      </c>
      <c r="AG190" s="16" t="s">
        <v>5024</v>
      </c>
      <c r="AH190" s="16">
        <f t="shared" si="27"/>
        <v>-1</v>
      </c>
      <c r="AI190" s="16">
        <v>-1</v>
      </c>
      <c r="AJ190" s="16">
        <v>-1</v>
      </c>
      <c r="AK190" s="16">
        <f t="shared" si="28"/>
        <v>-1</v>
      </c>
      <c r="AL190" s="16">
        <v>-1</v>
      </c>
      <c r="AM190" s="16">
        <f t="shared" si="29"/>
        <v>-1</v>
      </c>
      <c r="AN190" s="16">
        <f t="shared" si="30"/>
        <v>0</v>
      </c>
      <c r="AO190" s="16">
        <v>-1</v>
      </c>
      <c r="AP190" s="16">
        <v>1</v>
      </c>
      <c r="AQ190" s="16">
        <v>0</v>
      </c>
      <c r="AR190" s="16" t="s">
        <v>5025</v>
      </c>
    </row>
    <row r="191" spans="1:44" x14ac:dyDescent="0.2">
      <c r="A191" s="15" t="s">
        <v>4382</v>
      </c>
      <c r="B191" s="4" t="str">
        <f>VLOOKUP(A191, PaperMeta!A$1:O$750, 6,FALSE)</f>
        <v>Defending one's worldview under mortality salience: Testing the validity of an established idea</v>
      </c>
      <c r="C191" s="15">
        <f>VLOOKUP(A191, PaperMeta!A$1:O$750, 2,FALSE)</f>
        <v>1</v>
      </c>
      <c r="D191" s="16">
        <v>3</v>
      </c>
      <c r="E191" s="20" t="s">
        <v>5155</v>
      </c>
      <c r="F191" s="16">
        <f>VLOOKUP($A191, ResearchPaper!$A$1:$L$750,11,FALSE)</f>
        <v>1</v>
      </c>
      <c r="G191" s="16">
        <f>VLOOKUP($A191, ResearchPaper!$A$1:$L$750,11,FALSE)</f>
        <v>1</v>
      </c>
      <c r="H191" s="16">
        <v>2</v>
      </c>
      <c r="I191" s="16">
        <v>1</v>
      </c>
      <c r="J191" s="16">
        <v>2</v>
      </c>
      <c r="K191" s="16">
        <v>-1</v>
      </c>
      <c r="L191" s="16">
        <f t="shared" si="32"/>
        <v>0</v>
      </c>
      <c r="M191" s="16" t="s">
        <v>5023</v>
      </c>
      <c r="N191" s="16">
        <f t="shared" si="25"/>
        <v>-1</v>
      </c>
      <c r="O191" s="16"/>
      <c r="P191" s="16"/>
      <c r="Q191" s="16"/>
      <c r="R191" s="16" cm="1">
        <f t="array" aca="1" ref="R191" ca="1">IF(P191&gt;0,INDIRECT(ADDRESS(MOD(ROW(O191)-1,1500)+1,P191,1,1,"rand_B")),IF(ISBLANK(P191),-1,0))</f>
        <v>-1</v>
      </c>
      <c r="S191" s="16" cm="1">
        <f t="array" aca="1" ref="S191" ca="1">IF(AND(P191=0,O191&gt;0,Q191&gt;0),INDIRECT(ADDRESS(MOD(ROW(O191)-1,1500)+1,Q191,1,1,"rand_B")),IF(ISBLANK(Q191),-1,0))</f>
        <v>-1</v>
      </c>
      <c r="T191" s="16">
        <f t="shared" si="23"/>
        <v>-1</v>
      </c>
      <c r="U191" s="16"/>
      <c r="V191" s="16"/>
      <c r="W191" s="16"/>
      <c r="X191" s="16">
        <f t="shared" si="31"/>
        <v>-1</v>
      </c>
      <c r="Y191" s="16">
        <f t="shared" si="26"/>
        <v>0</v>
      </c>
      <c r="Z191" s="16"/>
      <c r="AA191" s="16"/>
      <c r="AB191" s="16" cm="1">
        <f t="array" aca="1" ref="AB191" ca="1">IF(Z191&gt;0,INDIRECT(ADDRESS(MOD(ROW(Y191)-1,1500)+1,Z191,1,1,"rand_C")),IF(ISBLANK(Z191),-1,0))</f>
        <v>-1</v>
      </c>
      <c r="AC191" s="16" cm="1">
        <f t="array" aca="1" ref="AC191" ca="1">IF(AND(Z191=0,Y191&gt;0, AA191&gt;0),INDIRECT(ADDRESS(MOD(ROW(Y191)-1,1500)+1,AA191,1,1,"rand_C")),IF(ISBLANK(AA191),-1,0))</f>
        <v>-1</v>
      </c>
      <c r="AD191" s="16">
        <f t="shared" si="24"/>
        <v>-1</v>
      </c>
      <c r="AE191" s="16"/>
      <c r="AF191" s="16"/>
      <c r="AG191" s="16"/>
      <c r="AH191" s="16">
        <f t="shared" si="27"/>
        <v>-1</v>
      </c>
      <c r="AI191" s="16">
        <v>-1</v>
      </c>
      <c r="AJ191" s="16">
        <v>-1</v>
      </c>
      <c r="AK191" s="16">
        <f t="shared" si="28"/>
        <v>-1</v>
      </c>
      <c r="AL191" s="16">
        <v>-1</v>
      </c>
      <c r="AM191" s="16">
        <f t="shared" si="29"/>
        <v>-1</v>
      </c>
      <c r="AN191" s="16">
        <f t="shared" si="30"/>
        <v>0</v>
      </c>
      <c r="AO191" s="16">
        <v>-1</v>
      </c>
      <c r="AP191" s="16">
        <v>1</v>
      </c>
      <c r="AQ191" s="16">
        <v>0</v>
      </c>
      <c r="AR191" s="16" t="s">
        <v>5020</v>
      </c>
    </row>
    <row r="1463" spans="1:29" s="14" customFormat="1" x14ac:dyDescent="0.2">
      <c r="A1463" s="15"/>
      <c r="B1463" s="4"/>
      <c r="C1463" s="15"/>
      <c r="E1463"/>
      <c r="Y1463" s="16">
        <v>6</v>
      </c>
      <c r="Z1463" s="16">
        <v>3</v>
      </c>
      <c r="AA1463" s="16"/>
      <c r="AB1463" s="16" t="e" cm="1">
        <f t="array" aca="1" ref="AB1463" ca="1">IF(Z1463&gt;0,INDIRECT(ADDRESS(MOD(ROW(Y1463)-1,1500)+1,Z1463,1,1,"rand_C")),-1)</f>
        <v>#VALUE!</v>
      </c>
      <c r="AC1463" s="16" cm="1">
        <f t="array" aca="1" ref="AC1463" ca="1">IF(AND(Z1463=0,NOT(ISBLANK(Y1463))),INDIRECT(ADDRESS(MOD(ROW(Y1463)-1,1500)+1,Y1463-Z1463,1,1,"rand_B")),-1)</f>
        <v>-1</v>
      </c>
    </row>
    <row r="1464" spans="1:29" s="14" customFormat="1" x14ac:dyDescent="0.2">
      <c r="A1464" s="15"/>
      <c r="B1464" s="4"/>
      <c r="C1464" s="15"/>
      <c r="E1464"/>
      <c r="Y1464" s="16">
        <v>6</v>
      </c>
      <c r="Z1464" s="16">
        <v>3</v>
      </c>
      <c r="AA1464" s="16"/>
      <c r="AB1464" s="16" t="e" cm="1">
        <f t="array" aca="1" ref="AB1464" ca="1">IF(Z1464&gt;0,INDIRECT(ADDRESS(MOD(ROW(Y1464)-1,1500)+1,Z1464,1,1,"rand_C")),-1)</f>
        <v>#VALUE!</v>
      </c>
      <c r="AC1464" s="16" cm="1">
        <f t="array" aca="1" ref="AC1464" ca="1">IF(AND(Z1464=0,NOT(ISBLANK(Y1464))),INDIRECT(ADDRESS(MOD(ROW(Y1464)-1,1500)+1,Y1464-Z1464,1,1,"rand_B")),-1)</f>
        <v>-1</v>
      </c>
    </row>
    <row r="1465" spans="1:29" s="14" customFormat="1" x14ac:dyDescent="0.2">
      <c r="A1465" s="15"/>
      <c r="B1465" s="4"/>
      <c r="C1465" s="15"/>
      <c r="E1465"/>
      <c r="Y1465" s="16">
        <v>6</v>
      </c>
      <c r="Z1465" s="16">
        <v>3</v>
      </c>
      <c r="AA1465" s="16"/>
      <c r="AB1465" s="16" t="e" cm="1">
        <f t="array" aca="1" ref="AB1465" ca="1">IF(Z1465&gt;0,INDIRECT(ADDRESS(MOD(ROW(Y1465)-1,1500)+1,Z1465,1,1,"rand_C")),-1)</f>
        <v>#VALUE!</v>
      </c>
      <c r="AC1465" s="16" cm="1">
        <f t="array" aca="1" ref="AC1465" ca="1">IF(AND(Z1465=0,NOT(ISBLANK(Y1465))),INDIRECT(ADDRESS(MOD(ROW(Y1465)-1,1500)+1,Y1465-Z1465,1,1,"rand_B")),-1)</f>
        <v>-1</v>
      </c>
    </row>
    <row r="1466" spans="1:29" s="14" customFormat="1" x14ac:dyDescent="0.2">
      <c r="A1466" s="15"/>
      <c r="B1466" s="4"/>
      <c r="C1466" s="15"/>
      <c r="E1466"/>
      <c r="Y1466" s="16">
        <v>6</v>
      </c>
      <c r="Z1466" s="16">
        <v>3</v>
      </c>
      <c r="AA1466" s="16"/>
      <c r="AB1466" s="16" t="e" cm="1">
        <f t="array" aca="1" ref="AB1466" ca="1">IF(Z1466&gt;0,INDIRECT(ADDRESS(MOD(ROW(Y1466)-1,1500)+1,Z1466,1,1,"rand_C")),-1)</f>
        <v>#VALUE!</v>
      </c>
      <c r="AC1466" s="16" cm="1">
        <f t="array" aca="1" ref="AC1466" ca="1">IF(AND(Z1466=0,NOT(ISBLANK(Y1466))),INDIRECT(ADDRESS(MOD(ROW(Y1466)-1,1500)+1,Y1466-Z1466,1,1,"rand_B")),-1)</f>
        <v>-1</v>
      </c>
    </row>
    <row r="1467" spans="1:29" s="14" customFormat="1" x14ac:dyDescent="0.2">
      <c r="A1467" s="15"/>
      <c r="B1467" s="4"/>
      <c r="C1467" s="15"/>
      <c r="E1467"/>
      <c r="Y1467" s="16">
        <v>6</v>
      </c>
      <c r="Z1467" s="16">
        <v>3</v>
      </c>
      <c r="AA1467" s="16"/>
      <c r="AB1467" s="16" t="e" cm="1">
        <f t="array" aca="1" ref="AB1467" ca="1">IF(Z1467&gt;0,INDIRECT(ADDRESS(MOD(ROW(Y1467)-1,1500)+1,Z1467,1,1,"rand_C")),-1)</f>
        <v>#VALUE!</v>
      </c>
      <c r="AC1467" s="16" cm="1">
        <f t="array" aca="1" ref="AC1467" ca="1">IF(AND(Z1467=0,NOT(ISBLANK(Y1467))),INDIRECT(ADDRESS(MOD(ROW(Y1467)-1,1500)+1,Y1467-Z1467,1,1,"rand_B")),-1)</f>
        <v>-1</v>
      </c>
    </row>
    <row r="1468" spans="1:29" s="14" customFormat="1" x14ac:dyDescent="0.2">
      <c r="A1468" s="15"/>
      <c r="B1468" s="4"/>
      <c r="C1468" s="15"/>
      <c r="E1468"/>
      <c r="Y1468" s="16">
        <v>6</v>
      </c>
      <c r="Z1468" s="16">
        <v>3</v>
      </c>
      <c r="AA1468" s="16"/>
      <c r="AB1468" s="16" t="e" cm="1">
        <f t="array" aca="1" ref="AB1468" ca="1">IF(Z1468&gt;0,INDIRECT(ADDRESS(MOD(ROW(Y1468)-1,1500)+1,Z1468,1,1,"rand_C")),-1)</f>
        <v>#VALUE!</v>
      </c>
      <c r="AC1468" s="16" cm="1">
        <f t="array" aca="1" ref="AC1468" ca="1">IF(AND(Z1468=0,NOT(ISBLANK(Y1468))),INDIRECT(ADDRESS(MOD(ROW(Y1468)-1,1500)+1,Y1468-Z1468,1,1,"rand_B")),-1)</f>
        <v>-1</v>
      </c>
    </row>
    <row r="1469" spans="1:29" s="14" customFormat="1" x14ac:dyDescent="0.2">
      <c r="A1469" s="15"/>
      <c r="B1469" s="4"/>
      <c r="C1469" s="15"/>
      <c r="E1469"/>
      <c r="Y1469" s="16">
        <v>6</v>
      </c>
      <c r="Z1469" s="16">
        <v>3</v>
      </c>
      <c r="AA1469" s="16"/>
      <c r="AB1469" s="16" t="e" cm="1">
        <f t="array" aca="1" ref="AB1469" ca="1">IF(Z1469&gt;0,INDIRECT(ADDRESS(MOD(ROW(Y1469)-1,1500)+1,Z1469,1,1,"rand_C")),-1)</f>
        <v>#VALUE!</v>
      </c>
      <c r="AC1469" s="16" cm="1">
        <f t="array" aca="1" ref="AC1469" ca="1">IF(AND(Z1469=0,NOT(ISBLANK(Y1469))),INDIRECT(ADDRESS(MOD(ROW(Y1469)-1,1500)+1,Y1469-Z1469,1,1,"rand_B")),-1)</f>
        <v>-1</v>
      </c>
    </row>
    <row r="1470" spans="1:29" s="14" customFormat="1" x14ac:dyDescent="0.2">
      <c r="A1470" s="15"/>
      <c r="B1470" s="4"/>
      <c r="C1470" s="15"/>
      <c r="E1470"/>
      <c r="Y1470" s="16">
        <v>6</v>
      </c>
      <c r="Z1470" s="16">
        <v>3</v>
      </c>
      <c r="AA1470" s="16"/>
      <c r="AB1470" s="16" t="e" cm="1">
        <f t="array" aca="1" ref="AB1470" ca="1">IF(Z1470&gt;0,INDIRECT(ADDRESS(MOD(ROW(Y1470)-1,1500)+1,Z1470,1,1,"rand_C")),-1)</f>
        <v>#VALUE!</v>
      </c>
      <c r="AC1470" s="16" cm="1">
        <f t="array" aca="1" ref="AC1470" ca="1">IF(AND(Z1470=0,NOT(ISBLANK(Y1470))),INDIRECT(ADDRESS(MOD(ROW(Y1470)-1,1500)+1,Y1470-Z1470,1,1,"rand_B")),-1)</f>
        <v>-1</v>
      </c>
    </row>
    <row r="1471" spans="1:29" s="14" customFormat="1" x14ac:dyDescent="0.2">
      <c r="A1471" s="15"/>
      <c r="B1471" s="4"/>
      <c r="C1471" s="15"/>
      <c r="E1471"/>
      <c r="Y1471" s="16">
        <v>6</v>
      </c>
      <c r="Z1471" s="16">
        <v>3</v>
      </c>
      <c r="AA1471" s="16"/>
      <c r="AB1471" s="16" t="e" cm="1">
        <f t="array" aca="1" ref="AB1471" ca="1">IF(Z1471&gt;0,INDIRECT(ADDRESS(MOD(ROW(Y1471)-1,1500)+1,Z1471,1,1,"rand_C")),-1)</f>
        <v>#VALUE!</v>
      </c>
      <c r="AC1471" s="16" cm="1">
        <f t="array" aca="1" ref="AC1471" ca="1">IF(AND(Z1471=0,NOT(ISBLANK(Y1471))),INDIRECT(ADDRESS(MOD(ROW(Y1471)-1,1500)+1,Y1471-Z1471,1,1,"rand_B")),-1)</f>
        <v>-1</v>
      </c>
    </row>
    <row r="1472" spans="1:29" s="14" customFormat="1" x14ac:dyDescent="0.2">
      <c r="A1472" s="15"/>
      <c r="B1472" s="4"/>
      <c r="C1472" s="15"/>
      <c r="E1472"/>
      <c r="Y1472" s="16">
        <v>6</v>
      </c>
      <c r="Z1472" s="16">
        <v>3</v>
      </c>
      <c r="AA1472" s="16"/>
      <c r="AB1472" s="16" t="e" cm="1">
        <f t="array" aca="1" ref="AB1472" ca="1">IF(Z1472&gt;0,INDIRECT(ADDRESS(MOD(ROW(Y1472)-1,1500)+1,Z1472,1,1,"rand_C")),-1)</f>
        <v>#VALUE!</v>
      </c>
      <c r="AC1472" s="16" cm="1">
        <f t="array" aca="1" ref="AC1472" ca="1">IF(AND(Z1472=0,NOT(ISBLANK(Y1472))),INDIRECT(ADDRESS(MOD(ROW(Y1472)-1,1500)+1,Y1472-Z1472,1,1,"rand_B")),-1)</f>
        <v>-1</v>
      </c>
    </row>
    <row r="1473" spans="1:29" s="14" customFormat="1" x14ac:dyDescent="0.2">
      <c r="A1473" s="15"/>
      <c r="B1473" s="4"/>
      <c r="C1473" s="15"/>
      <c r="E1473"/>
      <c r="Y1473" s="16">
        <v>6</v>
      </c>
      <c r="Z1473" s="16">
        <v>3</v>
      </c>
      <c r="AA1473" s="16"/>
      <c r="AB1473" s="16" t="e" cm="1">
        <f t="array" aca="1" ref="AB1473" ca="1">IF(Z1473&gt;0,INDIRECT(ADDRESS(MOD(ROW(Y1473)-1,1500)+1,Z1473,1,1,"rand_C")),-1)</f>
        <v>#VALUE!</v>
      </c>
      <c r="AC1473" s="16" cm="1">
        <f t="array" aca="1" ref="AC1473" ca="1">IF(AND(Z1473=0,NOT(ISBLANK(Y1473))),INDIRECT(ADDRESS(MOD(ROW(Y1473)-1,1500)+1,Y1473-Z1473,1,1,"rand_B")),-1)</f>
        <v>-1</v>
      </c>
    </row>
    <row r="1474" spans="1:29" s="14" customFormat="1" x14ac:dyDescent="0.2">
      <c r="A1474" s="15"/>
      <c r="B1474" s="4"/>
      <c r="C1474" s="15"/>
      <c r="E1474"/>
      <c r="Y1474" s="16">
        <v>6</v>
      </c>
      <c r="Z1474" s="16">
        <v>3</v>
      </c>
      <c r="AA1474" s="16"/>
      <c r="AB1474" s="16" t="e" cm="1">
        <f t="array" aca="1" ref="AB1474" ca="1">IF(Z1474&gt;0,INDIRECT(ADDRESS(MOD(ROW(Y1474)-1,1500)+1,Z1474,1,1,"rand_C")),-1)</f>
        <v>#VALUE!</v>
      </c>
      <c r="AC1474" s="16" cm="1">
        <f t="array" aca="1" ref="AC1474" ca="1">IF(AND(Z1474=0,NOT(ISBLANK(Y1474))),INDIRECT(ADDRESS(MOD(ROW(Y1474)-1,1500)+1,Y1474-Z1474,1,1,"rand_B")),-1)</f>
        <v>-1</v>
      </c>
    </row>
    <row r="1475" spans="1:29" s="14" customFormat="1" x14ac:dyDescent="0.2">
      <c r="A1475" s="15"/>
      <c r="B1475" s="4"/>
      <c r="C1475" s="15"/>
      <c r="E1475"/>
      <c r="Y1475" s="16">
        <v>6</v>
      </c>
      <c r="Z1475" s="16">
        <v>3</v>
      </c>
      <c r="AA1475" s="16"/>
      <c r="AB1475" s="16" t="e" cm="1">
        <f t="array" aca="1" ref="AB1475" ca="1">IF(Z1475&gt;0,INDIRECT(ADDRESS(MOD(ROW(Y1475)-1,1500)+1,Z1475,1,1,"rand_C")),-1)</f>
        <v>#VALUE!</v>
      </c>
      <c r="AC1475" s="16" cm="1">
        <f t="array" aca="1" ref="AC1475" ca="1">IF(AND(Z1475=0,NOT(ISBLANK(Y1475))),INDIRECT(ADDRESS(MOD(ROW(Y1475)-1,1500)+1,Y1475-Z1475,1,1,"rand_B")),-1)</f>
        <v>-1</v>
      </c>
    </row>
    <row r="1476" spans="1:29" s="14" customFormat="1" x14ac:dyDescent="0.2">
      <c r="A1476" s="15"/>
      <c r="B1476" s="4"/>
      <c r="C1476" s="15"/>
      <c r="E1476"/>
      <c r="Y1476" s="16">
        <v>6</v>
      </c>
      <c r="Z1476" s="16">
        <v>3</v>
      </c>
      <c r="AA1476" s="16"/>
      <c r="AB1476" s="16" t="e" cm="1">
        <f t="array" aca="1" ref="AB1476" ca="1">IF(Z1476&gt;0,INDIRECT(ADDRESS(MOD(ROW(Y1476)-1,1500)+1,Z1476,1,1,"rand_C")),-1)</f>
        <v>#VALUE!</v>
      </c>
      <c r="AC1476" s="16" cm="1">
        <f t="array" aca="1" ref="AC1476" ca="1">IF(AND(Z1476=0,NOT(ISBLANK(Y1476))),INDIRECT(ADDRESS(MOD(ROW(Y1476)-1,1500)+1,Y1476-Z1476,1,1,"rand_B")),-1)</f>
        <v>-1</v>
      </c>
    </row>
    <row r="1477" spans="1:29" s="14" customFormat="1" x14ac:dyDescent="0.2">
      <c r="A1477" s="15"/>
      <c r="B1477" s="4"/>
      <c r="C1477" s="15"/>
      <c r="E1477"/>
      <c r="Y1477" s="16">
        <v>6</v>
      </c>
      <c r="Z1477" s="16">
        <v>3</v>
      </c>
      <c r="AA1477" s="16"/>
      <c r="AB1477" s="16" t="e" cm="1">
        <f t="array" aca="1" ref="AB1477" ca="1">IF(Z1477&gt;0,INDIRECT(ADDRESS(MOD(ROW(Y1477)-1,1500)+1,Z1477,1,1,"rand_C")),-1)</f>
        <v>#VALUE!</v>
      </c>
      <c r="AC1477" s="16" cm="1">
        <f t="array" aca="1" ref="AC1477" ca="1">IF(AND(Z1477=0,NOT(ISBLANK(Y1477))),INDIRECT(ADDRESS(MOD(ROW(Y1477)-1,1500)+1,Y1477-Z1477,1,1,"rand_B")),-1)</f>
        <v>-1</v>
      </c>
    </row>
    <row r="1478" spans="1:29" s="14" customFormat="1" x14ac:dyDescent="0.2">
      <c r="A1478" s="15"/>
      <c r="B1478" s="4"/>
      <c r="C1478" s="15"/>
      <c r="E1478"/>
      <c r="Y1478" s="16">
        <v>6</v>
      </c>
      <c r="Z1478" s="16">
        <v>3</v>
      </c>
      <c r="AA1478" s="16"/>
      <c r="AB1478" s="16" t="e" cm="1">
        <f t="array" aca="1" ref="AB1478" ca="1">IF(Z1478&gt;0,INDIRECT(ADDRESS(MOD(ROW(Y1478)-1,1500)+1,Z1478,1,1,"rand_C")),-1)</f>
        <v>#VALUE!</v>
      </c>
      <c r="AC1478" s="16" cm="1">
        <f t="array" aca="1" ref="AC1478" ca="1">IF(AND(Z1478=0,NOT(ISBLANK(Y1478))),INDIRECT(ADDRESS(MOD(ROW(Y1478)-1,1500)+1,Y1478-Z1478,1,1,"rand_B")),-1)</f>
        <v>-1</v>
      </c>
    </row>
    <row r="1479" spans="1:29" s="14" customFormat="1" x14ac:dyDescent="0.2">
      <c r="A1479" s="15"/>
      <c r="B1479" s="4"/>
      <c r="C1479" s="15"/>
      <c r="E1479"/>
      <c r="Y1479" s="16">
        <v>6</v>
      </c>
      <c r="Z1479" s="16">
        <v>3</v>
      </c>
      <c r="AA1479" s="16"/>
      <c r="AB1479" s="16" t="e" cm="1">
        <f t="array" aca="1" ref="AB1479" ca="1">IF(Z1479&gt;0,INDIRECT(ADDRESS(MOD(ROW(Y1479)-1,1500)+1,Z1479,1,1,"rand_C")),-1)</f>
        <v>#VALUE!</v>
      </c>
      <c r="AC1479" s="16" cm="1">
        <f t="array" aca="1" ref="AC1479" ca="1">IF(AND(Z1479=0,NOT(ISBLANK(Y1479))),INDIRECT(ADDRESS(MOD(ROW(Y1479)-1,1500)+1,Y1479-Z1479,1,1,"rand_B")),-1)</f>
        <v>-1</v>
      </c>
    </row>
    <row r="1480" spans="1:29" s="14" customFormat="1" x14ac:dyDescent="0.2">
      <c r="A1480" s="15"/>
      <c r="B1480" s="4"/>
      <c r="C1480" s="15"/>
      <c r="E1480"/>
      <c r="Y1480" s="16">
        <v>6</v>
      </c>
      <c r="Z1480" s="16">
        <v>0</v>
      </c>
      <c r="AA1480" s="16"/>
      <c r="AB1480" s="16" cm="1">
        <f t="array" aca="1" ref="AB1480" ca="1">IF(Z1480&gt;0,INDIRECT(ADDRESS(MOD(ROW(Y1480)-1,1500)+1,Z1480,1,1,"rand_C")),-1)</f>
        <v>-1</v>
      </c>
      <c r="AC1480" s="16" t="e" cm="1">
        <f t="array" aca="1" ref="AC1480" ca="1">IF(AND(Z1480=0,NOT(ISBLANK(Y1480))),INDIRECT(ADDRESS(MOD(ROW(Y1480)-1,1500)+1,Y1480-Z1480,1,1,"rand_B")),-1)</f>
        <v>#VALUE!</v>
      </c>
    </row>
    <row r="1481" spans="1:29" s="14" customFormat="1" x14ac:dyDescent="0.2">
      <c r="A1481" s="15"/>
      <c r="B1481" s="4"/>
      <c r="C1481" s="15"/>
      <c r="E1481"/>
      <c r="Y1481" s="16">
        <v>6</v>
      </c>
      <c r="Z1481" s="16">
        <v>0</v>
      </c>
      <c r="AA1481" s="16"/>
      <c r="AB1481" s="16" cm="1">
        <f t="array" aca="1" ref="AB1481" ca="1">IF(Z1481&gt;0,INDIRECT(ADDRESS(MOD(ROW(Y1481)-1,1500)+1,Z1481,1,1,"rand_C")),-1)</f>
        <v>-1</v>
      </c>
      <c r="AC1481" s="16" t="e" cm="1">
        <f t="array" aca="1" ref="AC1481" ca="1">IF(AND(Z1481=0,NOT(ISBLANK(Y1481))),INDIRECT(ADDRESS(MOD(ROW(Y1481)-1,1500)+1,Y1481-Z1481,1,1,"rand_B")),-1)</f>
        <v>#VALUE!</v>
      </c>
    </row>
    <row r="1482" spans="1:29" s="14" customFormat="1" x14ac:dyDescent="0.2">
      <c r="A1482" s="15"/>
      <c r="B1482" s="4"/>
      <c r="C1482" s="15"/>
      <c r="E1482"/>
      <c r="Y1482" s="16">
        <v>6</v>
      </c>
      <c r="Z1482" s="16">
        <v>0</v>
      </c>
      <c r="AA1482" s="16"/>
      <c r="AB1482" s="16" cm="1">
        <f t="array" aca="1" ref="AB1482" ca="1">IF(Z1482&gt;0,INDIRECT(ADDRESS(MOD(ROW(Y1482)-1,1500)+1,Z1482,1,1,"rand_C")),-1)</f>
        <v>-1</v>
      </c>
      <c r="AC1482" s="16" t="e" cm="1">
        <f t="array" aca="1" ref="AC1482" ca="1">IF(AND(Z1482=0,NOT(ISBLANK(Y1482))),INDIRECT(ADDRESS(MOD(ROW(Y1482)-1,1500)+1,Y1482-Z1482,1,1,"rand_B")),-1)</f>
        <v>#VALUE!</v>
      </c>
    </row>
    <row r="1483" spans="1:29" s="14" customFormat="1" x14ac:dyDescent="0.2">
      <c r="A1483" s="15"/>
      <c r="B1483" s="4"/>
      <c r="C1483" s="15"/>
      <c r="E1483"/>
      <c r="Y1483" s="16">
        <v>6</v>
      </c>
      <c r="Z1483" s="16">
        <v>0</v>
      </c>
      <c r="AA1483" s="16"/>
      <c r="AB1483" s="16" cm="1">
        <f t="array" aca="1" ref="AB1483" ca="1">IF(Z1483&gt;0,INDIRECT(ADDRESS(MOD(ROW(Y1483)-1,1500)+1,Z1483,1,1,"rand_C")),-1)</f>
        <v>-1</v>
      </c>
      <c r="AC1483" s="16" t="e" cm="1">
        <f t="array" aca="1" ref="AC1483" ca="1">IF(AND(Z1483=0,NOT(ISBLANK(Y1483))),INDIRECT(ADDRESS(MOD(ROW(Y1483)-1,1500)+1,Y1483-Z1483,1,1,"rand_B")),-1)</f>
        <v>#VALUE!</v>
      </c>
    </row>
    <row r="1484" spans="1:29" s="14" customFormat="1" x14ac:dyDescent="0.2">
      <c r="A1484" s="15"/>
      <c r="B1484" s="4"/>
      <c r="C1484" s="15"/>
      <c r="E1484"/>
      <c r="Y1484" s="16">
        <v>6</v>
      </c>
      <c r="Z1484" s="16">
        <v>0</v>
      </c>
      <c r="AA1484" s="16"/>
      <c r="AB1484" s="16" cm="1">
        <f t="array" aca="1" ref="AB1484" ca="1">IF(Z1484&gt;0,INDIRECT(ADDRESS(MOD(ROW(Y1484)-1,1500)+1,Z1484,1,1,"rand_C")),-1)</f>
        <v>-1</v>
      </c>
      <c r="AC1484" s="16" t="e" cm="1">
        <f t="array" aca="1" ref="AC1484" ca="1">IF(AND(Z1484=0,NOT(ISBLANK(Y1484))),INDIRECT(ADDRESS(MOD(ROW(Y1484)-1,1500)+1,Y1484-Z1484,1,1,"rand_B")),-1)</f>
        <v>#VALUE!</v>
      </c>
    </row>
    <row r="1485" spans="1:29" s="14" customFormat="1" x14ac:dyDescent="0.2">
      <c r="A1485" s="15"/>
      <c r="B1485" s="4"/>
      <c r="C1485" s="15"/>
      <c r="E1485"/>
      <c r="Y1485" s="16">
        <v>6</v>
      </c>
      <c r="Z1485" s="16">
        <v>0</v>
      </c>
      <c r="AA1485" s="16"/>
      <c r="AB1485" s="16" cm="1">
        <f t="array" aca="1" ref="AB1485" ca="1">IF(Z1485&gt;0,INDIRECT(ADDRESS(MOD(ROW(Y1485)-1,1500)+1,Z1485,1,1,"rand_C")),-1)</f>
        <v>-1</v>
      </c>
      <c r="AC1485" s="16" t="e" cm="1">
        <f t="array" aca="1" ref="AC1485" ca="1">IF(AND(Z1485=0,NOT(ISBLANK(Y1485))),INDIRECT(ADDRESS(MOD(ROW(Y1485)-1,1500)+1,Y1485-Z1485,1,1,"rand_B")),-1)</f>
        <v>#VALUE!</v>
      </c>
    </row>
    <row r="1486" spans="1:29" s="14" customFormat="1" x14ac:dyDescent="0.2">
      <c r="A1486" s="15"/>
      <c r="B1486" s="4"/>
      <c r="C1486" s="15"/>
      <c r="E1486"/>
      <c r="Y1486" s="16">
        <v>6</v>
      </c>
      <c r="Z1486" s="16">
        <v>0</v>
      </c>
      <c r="AA1486" s="16"/>
      <c r="AB1486" s="16" cm="1">
        <f t="array" aca="1" ref="AB1486" ca="1">IF(Z1486&gt;0,INDIRECT(ADDRESS(MOD(ROW(Y1486)-1,1500)+1,Z1486,1,1,"rand_C")),-1)</f>
        <v>-1</v>
      </c>
      <c r="AC1486" s="16" t="e" cm="1">
        <f t="array" aca="1" ref="AC1486" ca="1">IF(AND(Z1486=0,NOT(ISBLANK(Y1486))),INDIRECT(ADDRESS(MOD(ROW(Y1486)-1,1500)+1,Y1486-Z1486,1,1,"rand_B")),-1)</f>
        <v>#VALUE!</v>
      </c>
    </row>
  </sheetData>
  <conditionalFormatting sqref="F2:G191">
    <cfRule type="cellIs" dxfId="11" priority="4" operator="between">
      <formula>0</formula>
      <formula>-1</formula>
    </cfRule>
  </conditionalFormatting>
  <conditionalFormatting sqref="H2:AR191">
    <cfRule type="containsBlanks" dxfId="10" priority="3">
      <formula>LEN(TRIM(H2))=0</formula>
    </cfRule>
  </conditionalFormatting>
  <conditionalFormatting sqref="Y1463:AC1486">
    <cfRule type="containsBlanks" dxfId="9" priority="2">
      <formula>LEN(TRIM(Y1463))=0</formula>
    </cfRule>
  </conditionalFormatting>
  <conditionalFormatting sqref="C2:C191">
    <cfRule type="cellIs" dxfId="8" priority="1" operator="equal">
      <formula>0</formula>
    </cfRule>
  </conditionalFormatting>
  <dataValidations count="57">
    <dataValidation allowBlank="1" showInputMessage="1" showErrorMessage="1" errorTitle="Invalid value" error="0: not applicable_x000a_1: applicable" sqref="AN2:AN191" xr:uid="{5A8E9A3C-9032-8F4F-AD3A-A6718A8F36D0}"/>
    <dataValidation type="list" allowBlank="1" showInputMessage="1" showErrorMessage="1" sqref="AR2:AR191" xr:uid="{D4208217-5468-D643-951B-116FA7A34960}">
      <formula1>"Frequentist, Bayesian"</formula1>
    </dataValidation>
    <dataValidation type="list" allowBlank="1" showInputMessage="1" showErrorMessage="1" sqref="AQ2:AQ191" xr:uid="{5A558EF6-3425-9C4F-8330-D78F03FA29CE}">
      <formula1>"0,1"</formula1>
    </dataValidation>
    <dataValidation type="whole" allowBlank="1" showInputMessage="1" showErrorMessage="1" sqref="I2:J191 H34:H36 H39:H43 H49 H62:H78 H87:H91 H96:H100 H112:H114 H135:H140 H159:H164 H166:H167 H178:H182 H191" xr:uid="{37068042-9ED3-1241-B29E-C0CD18777E62}">
      <formula1>1</formula1>
      <formula2>20</formula2>
    </dataValidation>
    <dataValidation type="list" allowBlank="1" showInputMessage="1" showErrorMessage="1" errorTitle="Invalid value" error="-1: not applicable_x000a_0: no_x000a_1: yes" sqref="AO2:AO191" xr:uid="{98C0C8E0-7305-104F-BFC0-BD835DAFD19C}">
      <formula1>"-1,0,1"</formula1>
    </dataValidation>
    <dataValidation type="list" allowBlank="1" showInputMessage="1" showErrorMessage="1" errorTitle="Invalid value" error="0: no_x000a_1: yes" sqref="AP2:AP191" xr:uid="{EEB2D628-0F84-024C-AFAB-EB746713DB01}">
      <formula1>"0,1"</formula1>
    </dataValidation>
    <dataValidation type="whole" allowBlank="1" showInputMessage="1" showErrorMessage="1" errorTitle="Invalid number" error="The nubmer in Column O should not be smaller than the sum of Column P and Q." sqref="P21:Q21 U24:W25 U21:W21 P24:Q25 O2:O191" xr:uid="{A01C4CDF-3018-684D-AC5C-BE696612E5EC}">
      <formula1>P2+Q2</formula1>
      <formula2>100</formula2>
    </dataValidation>
    <dataValidation type="whole" allowBlank="1" showInputMessage="1" showErrorMessage="1" errorTitle="Invalid number" error="The nubmer in Column Y should not be smaller than that in Column AA." sqref="AA2:AA33" xr:uid="{4FAFFD83-E840-D64F-8037-A1FE7458F6A9}">
      <formula1>0</formula1>
      <formula2>Y2</formula2>
    </dataValidation>
    <dataValidation type="whole" allowBlank="1" showInputMessage="1" showErrorMessage="1" errorTitle="Invalid number" error="The nubmer in Column Y should not be smaller than that in Column Z." sqref="Z2:Z33" xr:uid="{AA2423DB-A617-C44E-89F4-C13E7E1067C9}">
      <formula1>0</formula1>
      <formula2>Y2</formula2>
    </dataValidation>
    <dataValidation type="whole" allowBlank="1" showInputMessage="1" showErrorMessage="1" errorTitle="Invalid number" error="The nubmer in Column O should not be smaller than that in Column Q." sqref="Q2:Q20 Q22:Q23 Q26:Q33" xr:uid="{32280364-D97E-1E4C-BC79-2F0422C1862C}">
      <formula1>0</formula1>
      <formula2>O2</formula2>
    </dataValidation>
    <dataValidation type="whole" allowBlank="1" showInputMessage="1" showErrorMessage="1" errorTitle="Invalid number" error="The nubmer in Column O should not be smaller than that in Column P." sqref="P2:P20 P22:P23 P26:P33" xr:uid="{6516ADE9-33B2-8A4B-813C-3278B7C3C465}">
      <formula1>0</formula1>
      <formula2>O2</formula2>
    </dataValidation>
    <dataValidation allowBlank="1" showInputMessage="1" showErrorMessage="1" prompt="Number of NON-significant two-way interactions reported in the ANOVA for this dependent variable. The number in this column should not be larger than that in Column W." sqref="AA1" xr:uid="{3927DD2D-0082-0C45-8CA2-1A0D1292218D}"/>
    <dataValidation allowBlank="1" showInputMessage="1" showErrorMessage="1" prompt="Number of factors with three or more levels and their statistical results were NOT significant. The number should not be larger than the number in Column N." sqref="Q1" xr:uid="{ED4FA5EB-214B-0440-812B-AA834A932ECF}"/>
    <dataValidation allowBlank="1" showInputMessage="1" showErrorMessage="1" prompt="Number of factors with three or more levels and their statistical results were NOT signifciant. The number in this Column should not be larger than that in Column N. _x000a_" sqref="Q1" xr:uid="{C4EAF2F9-CF80-FD4C-B0BC-73CA74A712A0}"/>
    <dataValidation type="list" allowBlank="1" showInputMessage="1" showErrorMessage="1" sqref="V2:V20 V22:V23 AF2:AF191 K2:K191 AD2:AD191 AI2:AJ191 AL2:AL191 V26:V191" xr:uid="{5A69DDAB-5547-8141-9CF5-1A37C774454A}">
      <formula1>"-1,0,1"</formula1>
    </dataValidation>
    <dataValidation allowBlank="1" showInputMessage="1" showErrorMessage="1" prompt="Whether there are more than one factor" sqref="L1" xr:uid="{ADF50C7D-2704-884E-9734-1CB41AABBD07}"/>
    <dataValidation allowBlank="1" showInputMessage="1" showErrorMessage="1" prompt="Whether report results of all effects (at least significant ones)." sqref="K1" xr:uid="{BC8D0078-5978-1142-ADAF-B5A61164E5CF}"/>
    <dataValidation allowBlank="1" showInputMessage="1" showErrorMessage="1" prompt="Whether multiple comparison corrections were applied for the simple effect analysis." sqref="AG1" xr:uid="{0EEABFBA-78D5-C242-B563-D919F63E0D58}"/>
    <dataValidation allowBlank="1" showInputMessage="1" showErrorMessage="1" prompt="Whether multiple comparison corrections were applied for the posthoc analysis." sqref="W1" xr:uid="{ACE85820-7908-6C4B-92A5-385DF6D84A49}"/>
    <dataValidation allowBlank="1" showInputMessage="1" showErrorMessage="1" prompt="Combine one or more factors and performed multiple ANOVAs._x000a_-1: not applicable_x000a_0: no_x000a_1: yes" sqref="AL1" xr:uid="{01566A7D-2EB8-CC4D-80E4-BF17A5B15C04}"/>
    <dataValidation allowBlank="1" showInputMessage="1" showErrorMessage="1" prompt="Whether the highest order interaction was significant when their are three or more factors._x000a_-1: not applicable_x000a_0: not signiciant_x000a_1: significant_x000a_" sqref="AI1" xr:uid="{777E6D52-1DA7-104D-BC0C-2548BFC385C5}"/>
    <dataValidation allowBlank="1" showInputMessage="1" showErrorMessage="1" prompt="Separated one or more factors and performed multiple ANOVAs._x000a_-1: not applicable_x000a_0: no_x000a_1: yes" sqref="AJ1" xr:uid="{73DC7546-DE0B-224B-91C9-8BA1571EF8C7}"/>
    <dataValidation allowBlank="1" showInputMessage="1" showErrorMessage="1" prompt="Whether perform simple effect analysis._x000a_-1: not applicable;_x000a_0: no_x000a_1: yes." sqref="AF1" xr:uid="{0FFF545B-2C80-314D-BFFE-C01E0A4E481E}"/>
    <dataValidation allowBlank="1" showInputMessage="1" showErrorMessage="1" prompt="Whether posthoc analysis was performed for the main effect with more than two levels." sqref="V1" xr:uid="{1F2E226F-18AB-0C44-89D2-DE03B308B799}"/>
    <dataValidation allowBlank="1" showInputMessage="1" showErrorMessage="1" prompt="Maximum number of levels (among all factors) in the ANOVA for this dependent variable." sqref="J1" xr:uid="{5F4CE4F4-FA95-2849-9242-9A752DC220DC}"/>
    <dataValidation allowBlank="1" showInputMessage="1" showErrorMessage="1" prompt="Number of factors in the most complicated ANOVA for this dependent variable. " sqref="I1" xr:uid="{6D7AE018-4A78-4540-A194-96E3F80FEB9C}"/>
    <dataValidation allowBlank="1" showInputMessage="1" showErrorMessage="1" prompt="Specific design of the most complicated ANOVA:_x000a_&quot;2_2&quot; denotes 2*2 design._x000a_&quot;2_3_2&quot; denotes 2*3*2 design." sqref="H1" xr:uid="{917C10FF-B751-0D4D-9E27-E18B41929A44}"/>
    <dataValidation allowBlank="1" showInputMessage="1" showErrorMessage="1" prompt="A. Reported all effects of the ANOVA, including (at least significant) main effects and interactions _x000a_0: do not apply the convention;_x000a_1: apply the convention;_x000a_-1: not applicable_x000a_" sqref="N1" xr:uid="{D2F8C2E6-4B23-7A40-8E89-8AA1DBF833C7}"/>
    <dataValidation type="whole" allowBlank="1" showInputMessage="1" showErrorMessage="1" sqref="Z1480:AA1486" xr:uid="{62E6073B-CBAF-9D41-8475-131D37E5F4EB}">
      <formula1>-1</formula1>
      <formula2>Y1480</formula2>
    </dataValidation>
    <dataValidation type="whole" allowBlank="1" showInputMessage="1" showErrorMessage="1" errorTitle="Invalid number" error="The nubmer in Column N should be larger than that in Column O." sqref="Z1463:AA1479" xr:uid="{EB81BEA2-22B3-CF41-A05B-7062FDBE1850}">
      <formula1>0</formula1>
      <formula2>Y1463</formula2>
    </dataValidation>
    <dataValidation type="whole" allowBlank="1" showInputMessage="1" showErrorMessage="1" errorTitle="Invalid number" error="The nubmer in Column N should be larger than that in Column O." sqref="Y1463:Y1486" xr:uid="{A8C3740A-3802-C04D-8141-693ECE00F613}">
      <formula1>Z1463</formula1>
      <formula2>100</formula2>
    </dataValidation>
    <dataValidation allowBlank="1" showInputMessage="1" showErrorMessage="1" prompt="Number of factors with three or more levels." sqref="O1" xr:uid="{44490F4C-413E-4C4A-B0C8-167047E237D4}"/>
    <dataValidation allowBlank="1" showInputMessage="1" showErrorMessage="1" prompt="Number of factors with three or more levels and their statistical results were significant. The number should not be larger than the number in Column N." sqref="P1" xr:uid="{692FBE5F-9D17-4346-82BD-4E9D142CCA5C}"/>
    <dataValidation allowBlank="1" showInputMessage="1" showErrorMessage="1" prompt="Number of factors with three or more levels and their statistical results were signifciant. The number in this Column should not be larger than that in Column N. _x000a_" sqref="P1" xr:uid="{7799EC68-995D-404A-83B8-2941BD4664F4}"/>
    <dataValidation allowBlank="1" showInputMessage="1" showErrorMessage="1" prompt="Which factor (with three or more levels) should be insepcted if at least one factor (with three or more levels) was significant. _x000a_0: not applicable_x000a_other numbers: the one in alphabetic order." sqref="R1" xr:uid="{BD42ED5D-3718-974C-9F98-B21BA8B98006}"/>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4A901428-F5CC-1047-85A9-E55F78188081}"/>
    <dataValidation allowBlank="1" showInputMessage="1" showErrorMessage="1" prompt="Whether the inspected factor (with three or more levels, i.e., the main effect) was significant. _x000a_-1: not applicable_x000a_0: no_x000a_1: yes" sqref="T1" xr:uid="{35D7D684-9F07-2143-8829-BF5AF77EA179}"/>
    <dataValidation allowBlank="1" showInputMessage="1" showErrorMessage="1" prompt="The name of the factor (with three or more levels) that was inspected. If there is only one two-way interaction in the ANOVA, the input for this column can be &quot;1&quot;." sqref="U1" xr:uid="{8E5EAA22-659D-5C48-9C1A-AB7BD90E14F1}"/>
    <dataValidation allowBlank="1" showInputMessage="1" showErrorMessage="1" prompt="Number of two-way interactions in the ANOVA for this dependent variable." sqref="Y1" xr:uid="{E25CFFEA-9083-0543-A3AE-99CC32D61354}"/>
    <dataValidation allowBlank="1" showInputMessage="1" showErrorMessage="1" prompt="Number of SIGNIFICANT two-way interactions reported in the ANOVA for this dependent variable. The number in this column should not be larger than that in Column W." sqref="Z1" xr:uid="{EAC9D7A2-0C53-234D-8B5E-B4532D625117}"/>
    <dataValidation allowBlank="1" showInputMessage="1" showErrorMessage="1" prompt="Which two-way interaction should be inspected if more than two are significant.  _x000a_0: not applicable_x000a_other numbers: the one in alphabetic order." sqref="AB1" xr:uid="{8F34A342-0D5D-A84A-85ED-CDD424774998}"/>
    <dataValidation allowBlank="1" showInputMessage="1" showErrorMessage="1" prompt="Which two-way interaction should be inspected if none of them are significant.  _x000a_0: not applicable_x000a_other numbers: the one in alphabetic order._x000a_" sqref="AC1" xr:uid="{C5353EF9-CF17-EE4B-9892-86F247C0E59C}"/>
    <dataValidation allowBlank="1" showInputMessage="1" showErrorMessage="1" prompt="Whether the inspected two-way interaction was significant._x000a_-1: not applicable_x000a_0: no_x000a_1: yes_x000a__x000a__x000a_" sqref="AD1" xr:uid="{9F690758-0CC7-0D4A-BC3F-8BFED0F4B6CD}"/>
    <dataValidation allowBlank="1" showInputMessage="1" showErrorMessage="1" prompt="Dependent variable" sqref="E1" xr:uid="{69B9AC98-735A-8545-ADF4-98AF8B2DFBAE}"/>
    <dataValidation allowBlank="1" showInputMessage="1" showErrorMessage="1" prompt="Whether perform post-hoc analysis when the (main) effect was significant." sqref="X1" xr:uid="{97056D08-083D-234D-B46C-7094EABA650E}"/>
    <dataValidation allowBlank="1" showInputMessage="1" showErrorMessage="1" prompt="Perform simple effect analysis when the interaction is significant._x000a_-1: not applicable_x000a_0: no_x000a_1: yes" sqref="AH1" xr:uid="{9861F3D4-AB40-8941-A7A6-5F7ACFE637A3}"/>
    <dataValidation allowBlank="1" showInputMessage="1" showErrorMessage="1" prompt="Separate one or more factors when a higer-order interaction is significant._x000a_-1: not applicable_x000a_0: no_x000a_1: yes" sqref="AK1" xr:uid="{D1E90659-26D8-664B-AF9B-2EBC1DEC1310}"/>
    <dataValidation allowBlank="1" showInputMessage="1" showErrorMessage="1" prompt="Combine one or more factors when a higher-order interaction was not significant. _x000a_-1: not applicable_x000a_0: no_x000a_1: yes" sqref="AM1" xr:uid="{1B90D394-DC72-B342-86C7-35FDDEBF5FB1}"/>
    <dataValidation allowBlank="1" showInputMessage="1" showErrorMessage="1" prompt="In short, if it is an multi-way ANOVA and at least one of the factor has three ore more levels, the simple interaction analysis is applicable. _x000a_-1: not applicable_x000a_0: no_x000a_1: yes" sqref="AN1" xr:uid="{0BEDB659-2FD1-6D40-8D67-757AEE47B4B6}"/>
    <dataValidation allowBlank="1" showInputMessage="1" showErrorMessage="1" prompt="Whether the simple interaction analysis was applied._x000a_-1: not applicable_x000a_0: no_x000a_1: yes" sqref="AO1" xr:uid="{314615BD-8993-0B4D-BA3E-05F1D26A3B91}"/>
    <dataValidation allowBlank="1" showInputMessage="1" showErrorMessage="1" prompt="The name of the insepcted two-way interaction. If there is only one two-way interaction in the ANOVA, the input for this column could be &quot;1&quot;." sqref="AE1" xr:uid="{D139126B-525C-294F-9412-83E8D34CCB6F}"/>
    <dataValidation allowBlank="1" showInputMessage="1" showErrorMessage="1" prompt="Whether any correction (e.g., the omnibus F-test) was applied for inspecting multiple effects in ANOVA." sqref="M1" xr:uid="{91D30B95-C53D-9343-A4C3-65AE56574BF5}"/>
    <dataValidation type="whole" allowBlank="1" showInputMessage="1" showErrorMessage="1" errorTitle="Invalid number" error="The nubmer in Column O should not be smaller than that in Column Q." sqref="Q34:Q191" xr:uid="{E3821B55-DCFF-7D4D-BAA6-C074F17835A2}">
      <formula1>-1</formula1>
      <formula2>O34</formula2>
    </dataValidation>
    <dataValidation type="whole" allowBlank="1" showInputMessage="1" showErrorMessage="1" errorTitle="Invalid number" error="The nubmer in Column O should not be smaller than that in Column P." sqref="P34:P191" xr:uid="{857B41B8-4960-EF41-93AE-F043620427FD}">
      <formula1>-1</formula1>
      <formula2>O34</formula2>
    </dataValidation>
    <dataValidation type="whole" allowBlank="1" showInputMessage="1" showErrorMessage="1" errorTitle="Invalid number" error="The nubmer in Column N should not be smaller than the sum of Column Z and AA." sqref="Y2:Y191" xr:uid="{520C44C6-7B3E-2442-8EC7-C1A41A6DF549}">
      <formula1>Z2+AA2</formula1>
      <formula2>100</formula2>
    </dataValidation>
    <dataValidation type="whole" allowBlank="1" showInputMessage="1" showErrorMessage="1" errorTitle="Invalid number" error="The nubmer in Column Y should not be smaller than that in Column AA." sqref="AA34:AA191" xr:uid="{720EDB6D-1A1D-2849-8FF4-A44C3256D937}">
      <formula1>-1</formula1>
      <formula2>Y34</formula2>
    </dataValidation>
    <dataValidation type="whole" allowBlank="1" showInputMessage="1" showErrorMessage="1" errorTitle="Invalid number" error="The nubmer in Column Y should not be smaller than that in Column Z." sqref="Z34:Z191" xr:uid="{EE884485-D910-9640-9F1A-BFBC2280E784}">
      <formula1>-1</formula1>
      <formula2>Y34</formula2>
    </dataValidation>
  </dataValidation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F8702-966D-0348-B6C2-ABE1C0D664B0}">
  <dimension ref="A1:AS1482"/>
  <sheetViews>
    <sheetView zoomScale="150" zoomScaleNormal="150" workbookViewId="0">
      <pane xSplit="5" ySplit="2" topLeftCell="AL130" activePane="bottomRight" state="frozen"/>
      <selection pane="topRight" activeCell="E1" sqref="E1"/>
      <selection pane="bottomLeft" activeCell="A3" sqref="A3"/>
      <selection pane="bottomRight" activeCell="AO1" sqref="AO1"/>
    </sheetView>
  </sheetViews>
  <sheetFormatPr baseColWidth="10" defaultRowHeight="15" x14ac:dyDescent="0.2"/>
  <cols>
    <col min="1" max="1" width="9" style="15" customWidth="1"/>
    <col min="2" max="2" width="33.1640625" style="4" customWidth="1"/>
    <col min="3" max="3" width="8" style="15" customWidth="1"/>
    <col min="4" max="4" width="7.5" style="14" customWidth="1"/>
    <col min="5" max="5" width="13.6640625"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0.83203125" style="14"/>
    <col min="15" max="15" width="12.33203125" style="14" bestFit="1" customWidth="1"/>
    <col min="16" max="16" width="16.83203125" style="14" bestFit="1" customWidth="1"/>
    <col min="17" max="17" width="16.83203125" style="14" customWidth="1"/>
    <col min="18" max="18" width="17.16406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0.83203125"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5013</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6" t="s">
        <v>1004</v>
      </c>
      <c r="B2" s="4" t="str">
        <f>VLOOKUP(A2, PaperMeta!A$1:O$750, 6,FALSE)</f>
        <v>Children Prioritize Humans Over Animals Less Than Adults Do</v>
      </c>
      <c r="C2" s="15">
        <f>VLOOKUP(A2, PaperMeta!A$1:O$750, 2,FALSE)</f>
        <v>1</v>
      </c>
      <c r="D2" s="16">
        <v>1</v>
      </c>
      <c r="E2" s="20" t="s">
        <v>5021</v>
      </c>
      <c r="F2" s="16">
        <f>VLOOKUP($A2, ResearchPaper!$A$1:$L$750,11,FALSE)</f>
        <v>1</v>
      </c>
      <c r="G2" s="16">
        <f>VLOOKUP($A2, ResearchPaper!$A$1:$L$750,11,FALSE)</f>
        <v>1</v>
      </c>
      <c r="H2" s="16" t="s">
        <v>5022</v>
      </c>
      <c r="I2" s="16">
        <v>2</v>
      </c>
      <c r="J2" s="16">
        <v>2</v>
      </c>
      <c r="K2" s="16">
        <v>1</v>
      </c>
      <c r="L2" s="16">
        <f>IF(ISBLANK(I2),-1,INT(I2&gt;1))</f>
        <v>1</v>
      </c>
      <c r="M2" s="16" t="s">
        <v>5023</v>
      </c>
      <c r="N2" s="16">
        <f>IF(L2=1, K2,-1)</f>
        <v>1</v>
      </c>
      <c r="O2" s="16">
        <v>0</v>
      </c>
      <c r="P2" s="16">
        <v>0</v>
      </c>
      <c r="Q2" s="16">
        <v>0</v>
      </c>
      <c r="R2" s="16" cm="1">
        <f t="array" aca="1" ref="R2" ca="1">IF(P2&gt;0,INDIRECT(ADDRESS(MOD(ROW(O2)-1,1500)+1,P2,1,1,"rand_B")),IF(ISBLANK(P2),-1,0))</f>
        <v>0</v>
      </c>
      <c r="S2" s="16" cm="1">
        <f t="array" aca="1" ref="S2" ca="1">IF(AND(P2=0,O2&gt;0,Q2&gt;0),INDIRECT(ADDRESS(MOD(ROW(O2)-1,1500)+1,Q2,1,1,"rand_B")),IF(ISBLANK(Q2),-1,0))</f>
        <v>0</v>
      </c>
      <c r="T2" s="16">
        <f t="shared" ref="T2:T23" si="0">IF(O2&gt;0, IF(ISBLANK(P2),-1,INT(P2&gt;0)), -1)</f>
        <v>-1</v>
      </c>
      <c r="U2" s="16" t="s">
        <v>5024</v>
      </c>
      <c r="V2" s="16">
        <v>-1</v>
      </c>
      <c r="W2" s="16" t="s">
        <v>5024</v>
      </c>
      <c r="X2" s="16">
        <f>IF(T2=1, V2, -1)</f>
        <v>-1</v>
      </c>
      <c r="Y2" s="16">
        <f>IF(I2&gt;1,COMBIN(I2,2),0)</f>
        <v>1</v>
      </c>
      <c r="Z2" s="16">
        <v>1</v>
      </c>
      <c r="AA2" s="16">
        <v>0</v>
      </c>
      <c r="AB2" s="16" t="e" cm="1">
        <f t="array" aca="1" ref="AB2" ca="1">IF(Z2&gt;0,INDIRECT(ADDRESS(MOD(ROW(Y2)-1,1500)+1,Z2,1,1,"rand_C")),IF(ISBLANK(Z2),-1,0))</f>
        <v>#VALUE!</v>
      </c>
      <c r="AC2" s="16" cm="1">
        <f t="array" aca="1" ref="AC2" ca="1">IF(AND(Z2=0,Y2&gt;0, AA2&gt;0),INDIRECT(ADDRESS(MOD(ROW(Y2)-1,1500)+1,AA2,1,1,"rand_C")),IF(ISBLANK(AA2),-1,0))</f>
        <v>0</v>
      </c>
      <c r="AD2" s="16">
        <f t="shared" ref="AD2:AD65"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6" t="s">
        <v>1004</v>
      </c>
      <c r="B3" s="4" t="str">
        <f>VLOOKUP(A3, PaperMeta!A$1:O$750, 6,FALSE)</f>
        <v>Children Prioritize Humans Over Animals Less Than Adults Do</v>
      </c>
      <c r="C3" s="15">
        <f>VLOOKUP(A3, PaperMeta!A$1:O$750, 2,FALSE)</f>
        <v>1</v>
      </c>
      <c r="D3" s="16">
        <v>2</v>
      </c>
      <c r="E3" s="20" t="s">
        <v>5021</v>
      </c>
      <c r="F3" s="16">
        <f>VLOOKUP($A3, ResearchPaper!$A$1:$L$750,11,FALSE)</f>
        <v>1</v>
      </c>
      <c r="G3" s="16">
        <f>VLOOKUP($A3, ResearchPaper!$A$1:$L$750,11,FALSE)</f>
        <v>1</v>
      </c>
      <c r="H3" s="16" t="s">
        <v>5022</v>
      </c>
      <c r="I3" s="16">
        <v>2</v>
      </c>
      <c r="J3" s="16">
        <v>2</v>
      </c>
      <c r="K3" s="16">
        <v>1</v>
      </c>
      <c r="L3" s="16">
        <f t="shared" ref="L3:L44" si="2">IF(ISBLANK(I3),-1,INT(I3&gt;1))</f>
        <v>1</v>
      </c>
      <c r="M3" s="16" t="s">
        <v>5023</v>
      </c>
      <c r="N3" s="16">
        <f t="shared" ref="N3:N15" si="3">IF(L3=1, K3,-1)</f>
        <v>1</v>
      </c>
      <c r="O3" s="16">
        <v>0</v>
      </c>
      <c r="P3" s="16">
        <v>0</v>
      </c>
      <c r="Q3" s="16">
        <v>0</v>
      </c>
      <c r="R3" s="16" cm="1">
        <f t="array" aca="1" ref="R3" ca="1">IF(P3&gt;0,INDIRECT(ADDRESS(MOD(ROW(O3)-1,1500)+1,P3,1,1,"rand_B")),IF(ISBLANK(P3),-1,0))</f>
        <v>0</v>
      </c>
      <c r="S3" s="16" cm="1">
        <f t="array" aca="1" ref="S3" ca="1">IF(AND(P3=0,O3&gt;0,Q3&gt;0),INDIRECT(ADDRESS(MOD(ROW(O3)-1,1500)+1,Q3,1,1,"rand_B")),IF(ISBLANK(Q3),-1,0))</f>
        <v>0</v>
      </c>
      <c r="T3" s="16">
        <f t="shared" si="0"/>
        <v>-1</v>
      </c>
      <c r="U3" s="16" t="s">
        <v>5024</v>
      </c>
      <c r="V3" s="16">
        <v>-1</v>
      </c>
      <c r="W3" s="16" t="s">
        <v>5024</v>
      </c>
      <c r="X3" s="16">
        <f t="shared" ref="X3:X4" si="4">IF(T3=1, V3, -1)</f>
        <v>-1</v>
      </c>
      <c r="Y3" s="16">
        <f t="shared" ref="Y3:Y66" si="5">IF(I3&gt;1,COMBIN(I3,2),0)</f>
        <v>1</v>
      </c>
      <c r="Z3" s="16">
        <v>1</v>
      </c>
      <c r="AA3" s="16">
        <v>0</v>
      </c>
      <c r="AB3" s="16" t="e" cm="1">
        <f t="array" aca="1" ref="AB3" ca="1">IF(Z3&gt;0,INDIRECT(ADDRESS(MOD(ROW(Y3)-1,1500)+1,Z3,1,1,"rand_C")),IF(ISBLANK(Z3),-1,0))</f>
        <v>#VALUE!</v>
      </c>
      <c r="AC3" s="16" cm="1">
        <f t="array" aca="1" ref="AC3" ca="1">IF(AND(Z3=0,Y3&gt;0, AA3&gt;0),INDIRECT(ADDRESS(MOD(ROW(Y3)-1,1500)+1,AA3,1,1,"rand_C")),IF(ISBLANK(AA3),-1,0))</f>
        <v>0</v>
      </c>
      <c r="AD3" s="16">
        <f t="shared" si="1"/>
        <v>1</v>
      </c>
      <c r="AE3" s="16">
        <v>1</v>
      </c>
      <c r="AF3" s="16">
        <v>0</v>
      </c>
      <c r="AG3" s="16" t="s">
        <v>5024</v>
      </c>
      <c r="AH3" s="16">
        <f t="shared" ref="AH3:AH66" si="6">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6" t="s">
        <v>1008</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5022</v>
      </c>
      <c r="I4" s="16">
        <v>2</v>
      </c>
      <c r="J4" s="16">
        <v>2</v>
      </c>
      <c r="K4" s="16">
        <v>1</v>
      </c>
      <c r="L4" s="16">
        <f t="shared" si="2"/>
        <v>1</v>
      </c>
      <c r="M4" s="16" t="s">
        <v>5023</v>
      </c>
      <c r="N4" s="16">
        <f t="shared" si="3"/>
        <v>1</v>
      </c>
      <c r="O4" s="16">
        <v>0</v>
      </c>
      <c r="P4" s="16">
        <v>0</v>
      </c>
      <c r="Q4" s="16">
        <v>0</v>
      </c>
      <c r="R4" s="16" cm="1">
        <f t="array" aca="1" ref="R4" ca="1">IF(P4&gt;0,INDIRECT(ADDRESS(MOD(ROW(O4)-1,1500)+1,P4,1,1,"rand_B")),IF(ISBLANK(P4),-1,0))</f>
        <v>0</v>
      </c>
      <c r="S4" s="16" cm="1">
        <f t="array" aca="1" ref="S4" ca="1">IF(AND(P4=0,O4&gt;0,Q4&gt;0),INDIRECT(ADDRESS(MOD(ROW(O4)-1,1500)+1,Q4,1,1,"rand_B")),IF(ISBLANK(Q4),-1,0))</f>
        <v>0</v>
      </c>
      <c r="T4" s="16">
        <f t="shared" si="0"/>
        <v>-1</v>
      </c>
      <c r="U4" s="16" t="s">
        <v>5024</v>
      </c>
      <c r="V4" s="16">
        <v>-1</v>
      </c>
      <c r="W4" s="16" t="s">
        <v>5024</v>
      </c>
      <c r="X4" s="16">
        <f t="shared" si="4"/>
        <v>-1</v>
      </c>
      <c r="Y4" s="16">
        <f t="shared" si="5"/>
        <v>1</v>
      </c>
      <c r="Z4" s="16">
        <v>1</v>
      </c>
      <c r="AA4" s="16">
        <v>0</v>
      </c>
      <c r="AB4" s="16" t="e" cm="1">
        <f t="array" aca="1" ref="AB4" ca="1">IF(Z4&gt;0,INDIRECT(ADDRESS(MOD(ROW(Y4)-1,1500)+1,Z4,1,1,"rand_C")),IF(ISBLANK(Z4),-1,0))</f>
        <v>#VALUE!</v>
      </c>
      <c r="AC4" s="16" cm="1">
        <f t="array" aca="1" ref="AC4" ca="1">IF(AND(Z4=0,Y4&gt;0, AA4&gt;0),INDIRECT(ADDRESS(MOD(ROW(Y4)-1,1500)+1,AA4,1,1,"rand_C")),IF(ISBLANK(AA4),-1,0))</f>
        <v>0</v>
      </c>
      <c r="AD4" s="16">
        <f t="shared" si="1"/>
        <v>1</v>
      </c>
      <c r="AE4" s="16">
        <v>1</v>
      </c>
      <c r="AF4" s="16">
        <v>1</v>
      </c>
      <c r="AG4" s="16" t="s">
        <v>5023</v>
      </c>
      <c r="AH4" s="16">
        <f t="shared" si="6"/>
        <v>1</v>
      </c>
      <c r="AI4" s="16">
        <v>-1</v>
      </c>
      <c r="AJ4" s="16">
        <v>-1</v>
      </c>
      <c r="AK4" s="16">
        <f t="shared" ref="AK4:AK67" si="7">IF(AI4=1,AJ4,-1)</f>
        <v>-1</v>
      </c>
      <c r="AL4" s="16">
        <v>-1</v>
      </c>
      <c r="AM4" s="16">
        <f t="shared" ref="AM4:AM67" si="8">IF(AND(NOT(ISBLANK(AI4)),AI4=0),AL4,-1)</f>
        <v>-1</v>
      </c>
      <c r="AN4" s="16">
        <f t="shared" ref="AN4:AN9" si="9">IF(AND(I4&gt;1, J4&gt;2), 1, IF(ISBLANK(I4),-1,0))</f>
        <v>0</v>
      </c>
      <c r="AO4" s="16">
        <v>-1</v>
      </c>
      <c r="AP4" s="16">
        <v>0</v>
      </c>
      <c r="AQ4" s="16">
        <v>0</v>
      </c>
      <c r="AR4" s="16" t="s">
        <v>5025</v>
      </c>
    </row>
    <row r="5" spans="1:44" s="20" customFormat="1" x14ac:dyDescent="0.2">
      <c r="A5" s="16" t="s">
        <v>1008</v>
      </c>
      <c r="B5" s="4" t="str">
        <f>VLOOKUP(A5, PaperMeta!A$1:O$750, 6,FALSE)</f>
        <v>Keeping an Eye on Effort: A Pupillometric Investigation of Effort and Effortlessness in Visual Word Recognition</v>
      </c>
      <c r="C5" s="15">
        <f>VLOOKUP(A5, PaperMeta!A$1:O$750, 2,FALSE)</f>
        <v>1</v>
      </c>
      <c r="D5" s="16">
        <v>1</v>
      </c>
      <c r="E5" s="20" t="s">
        <v>5026</v>
      </c>
      <c r="F5" s="16">
        <f>VLOOKUP($A5, ResearchPaper!$A$1:$L$750,11,FALSE)</f>
        <v>1</v>
      </c>
      <c r="G5" s="16">
        <f>VLOOKUP($A5, ResearchPaper!$A$1:$L$750,11,FALSE)</f>
        <v>1</v>
      </c>
      <c r="H5" s="16" t="s">
        <v>5022</v>
      </c>
      <c r="I5" s="16">
        <v>2</v>
      </c>
      <c r="J5" s="16">
        <v>2</v>
      </c>
      <c r="K5" s="16">
        <v>1</v>
      </c>
      <c r="L5" s="16">
        <f t="shared" si="2"/>
        <v>1</v>
      </c>
      <c r="M5" s="16" t="s">
        <v>5023</v>
      </c>
      <c r="N5" s="16">
        <f t="shared" si="3"/>
        <v>1</v>
      </c>
      <c r="O5" s="16">
        <v>0</v>
      </c>
      <c r="P5" s="16">
        <v>0</v>
      </c>
      <c r="Q5" s="16">
        <v>0</v>
      </c>
      <c r="R5" s="16" cm="1">
        <f t="array" aca="1" ref="R5" ca="1">IF(P5&gt;0,INDIRECT(ADDRESS(MOD(ROW(O5)-1,1500)+1,P5,1,1,"rand_B")),IF(ISBLANK(P5),-1,0))</f>
        <v>0</v>
      </c>
      <c r="S5" s="16" cm="1">
        <f t="array" aca="1" ref="S5" ca="1">IF(AND(P5=0,O5&gt;0,Q5&gt;0),INDIRECT(ADDRESS(MOD(ROW(O5)-1,1500)+1,Q5,1,1,"rand_B")),IF(ISBLANK(Q5),-1,0))</f>
        <v>0</v>
      </c>
      <c r="T5" s="16">
        <f t="shared" si="0"/>
        <v>-1</v>
      </c>
      <c r="U5" s="16" t="s">
        <v>5024</v>
      </c>
      <c r="V5" s="16">
        <v>-1</v>
      </c>
      <c r="W5" s="16" t="s">
        <v>5024</v>
      </c>
      <c r="X5" s="16">
        <f>IF(T5=1, V5, -1)</f>
        <v>-1</v>
      </c>
      <c r="Y5" s="16">
        <f t="shared" si="5"/>
        <v>1</v>
      </c>
      <c r="Z5" s="16">
        <v>1</v>
      </c>
      <c r="AA5" s="16">
        <v>0</v>
      </c>
      <c r="AB5" s="16" t="e" cm="1">
        <f t="array" aca="1" ref="AB5" ca="1">IF(Z5&gt;0,INDIRECT(ADDRESS(MOD(ROW(Y5)-1,1500)+1,Z5,1,1,"rand_C")),IF(ISBLANK(Z5),-1,0))</f>
        <v>#VALUE!</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6" t="s">
        <v>1008</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5022</v>
      </c>
      <c r="I6" s="16">
        <v>2</v>
      </c>
      <c r="J6" s="16">
        <v>2</v>
      </c>
      <c r="K6" s="16">
        <v>1</v>
      </c>
      <c r="L6" s="16">
        <f t="shared" si="2"/>
        <v>1</v>
      </c>
      <c r="M6" s="16" t="s">
        <v>5023</v>
      </c>
      <c r="N6" s="16">
        <f t="shared" si="3"/>
        <v>1</v>
      </c>
      <c r="O6" s="16">
        <v>0</v>
      </c>
      <c r="P6" s="16">
        <v>0</v>
      </c>
      <c r="Q6" s="16">
        <v>0</v>
      </c>
      <c r="R6" s="16" cm="1">
        <f t="array" aca="1" ref="R6" ca="1">IF(P6&gt;0,INDIRECT(ADDRESS(MOD(ROW(O6)-1,1500)+1,P6,1,1,"rand_B")),IF(ISBLANK(P6),-1,0))</f>
        <v>0</v>
      </c>
      <c r="S6" s="16" cm="1">
        <f t="array" aca="1" ref="S6" ca="1">IF(AND(P6=0,O6&gt;0,Q6&gt;0),INDIRECT(ADDRESS(MOD(ROW(O6)-1,1500)+1,Q6,1,1,"rand_B")),IF(ISBLANK(Q6),-1,0))</f>
        <v>0</v>
      </c>
      <c r="T6" s="16">
        <f t="shared" si="0"/>
        <v>-1</v>
      </c>
      <c r="U6" s="16" t="s">
        <v>5024</v>
      </c>
      <c r="V6" s="16">
        <v>-1</v>
      </c>
      <c r="W6" s="16" t="s">
        <v>5024</v>
      </c>
      <c r="X6" s="16">
        <f>IF(T6=1, V6, -1)</f>
        <v>-1</v>
      </c>
      <c r="Y6" s="16">
        <f t="shared" si="5"/>
        <v>1</v>
      </c>
      <c r="Z6" s="16">
        <v>0</v>
      </c>
      <c r="AA6" s="16">
        <v>1</v>
      </c>
      <c r="AB6" s="16" cm="1">
        <f t="array" aca="1" ref="AB6" ca="1">IF(Z6&gt;0,INDIRECT(ADDRESS(MOD(ROW(Y6)-1,1500)+1,Z6,1,1,"rand_C")),IF(ISBLANK(Z6),-1,0))</f>
        <v>0</v>
      </c>
      <c r="AC6" s="16" t="e" cm="1">
        <f t="array" aca="1" ref="AC6" ca="1">IF(AND(Z6=0,Y6&gt;0, AA6&gt;0),INDIRECT(ADDRESS(MOD(ROW(Y6)-1,1500)+1,AA6,1,1,"rand_C")),IF(ISBLANK(AA6),-1,0))</f>
        <v>#VALUE!</v>
      </c>
      <c r="AD6" s="16">
        <f t="shared" si="1"/>
        <v>0</v>
      </c>
      <c r="AE6" s="16">
        <v>1</v>
      </c>
      <c r="AF6" s="16">
        <v>0</v>
      </c>
      <c r="AG6" s="16" t="s">
        <v>5024</v>
      </c>
      <c r="AH6" s="16">
        <f t="shared" si="6"/>
        <v>-1</v>
      </c>
      <c r="AI6" s="16">
        <v>-1</v>
      </c>
      <c r="AJ6" s="16">
        <v>-1</v>
      </c>
      <c r="AK6" s="16">
        <f t="shared" si="7"/>
        <v>-1</v>
      </c>
      <c r="AL6" s="16">
        <v>-1</v>
      </c>
      <c r="AM6" s="16">
        <f t="shared" si="8"/>
        <v>-1</v>
      </c>
      <c r="AN6" s="16">
        <f t="shared" si="9"/>
        <v>0</v>
      </c>
      <c r="AO6" s="16">
        <v>-1</v>
      </c>
      <c r="AP6" s="16">
        <v>0</v>
      </c>
      <c r="AQ6" s="16">
        <v>0</v>
      </c>
      <c r="AR6" s="16" t="s">
        <v>5025</v>
      </c>
    </row>
    <row r="7" spans="1:44" s="20" customFormat="1" x14ac:dyDescent="0.2">
      <c r="A7" s="16" t="s">
        <v>1008</v>
      </c>
      <c r="B7" s="4" t="str">
        <f>VLOOKUP(A7, PaperMeta!A$1:O$750, 6,FALSE)</f>
        <v>Keeping an Eye on Effort: A Pupillometric Investigation of Effort and Effortlessness in Visual Word Recognition</v>
      </c>
      <c r="C7" s="15">
        <f>VLOOKUP(A7, PaperMeta!A$1:O$750, 2,FALSE)</f>
        <v>1</v>
      </c>
      <c r="D7" s="16">
        <v>1</v>
      </c>
      <c r="E7" s="20" t="s">
        <v>5030</v>
      </c>
      <c r="F7" s="16">
        <f>VLOOKUP($A7, ResearchPaper!$A$1:$L$750,11,FALSE)</f>
        <v>1</v>
      </c>
      <c r="G7" s="16">
        <f>VLOOKUP($A7, ResearchPaper!$A$1:$L$750,11,FALSE)</f>
        <v>1</v>
      </c>
      <c r="H7" s="16" t="s">
        <v>5022</v>
      </c>
      <c r="I7" s="16">
        <v>2</v>
      </c>
      <c r="J7" s="16">
        <v>2</v>
      </c>
      <c r="K7" s="16">
        <v>1</v>
      </c>
      <c r="L7" s="16">
        <f t="shared" si="2"/>
        <v>1</v>
      </c>
      <c r="M7" s="16" t="s">
        <v>5023</v>
      </c>
      <c r="N7" s="16">
        <f t="shared" si="3"/>
        <v>1</v>
      </c>
      <c r="O7" s="16">
        <v>0</v>
      </c>
      <c r="P7" s="16">
        <v>0</v>
      </c>
      <c r="Q7" s="16">
        <v>0</v>
      </c>
      <c r="R7" s="16" cm="1">
        <f t="array" aca="1" ref="R7" ca="1">IF(P7&gt;0,INDIRECT(ADDRESS(MOD(ROW(O7)-1,1500)+1,P7,1,1,"rand_B")),IF(ISBLANK(P7),-1,0))</f>
        <v>0</v>
      </c>
      <c r="S7" s="16" cm="1">
        <f t="array" aca="1" ref="S7" ca="1">IF(AND(P7=0,O7&gt;0,Q7&gt;0),INDIRECT(ADDRESS(MOD(ROW(O7)-1,1500)+1,Q7,1,1,"rand_B")),IF(ISBLANK(Q7),-1,0))</f>
        <v>0</v>
      </c>
      <c r="T7" s="16">
        <f t="shared" si="0"/>
        <v>-1</v>
      </c>
      <c r="U7" s="16" t="s">
        <v>5024</v>
      </c>
      <c r="V7" s="16">
        <v>-1</v>
      </c>
      <c r="W7" s="16" t="s">
        <v>5024</v>
      </c>
      <c r="X7" s="16">
        <f t="shared" ref="X7:X9" si="10">IF(T7=1, V7, -1)</f>
        <v>-1</v>
      </c>
      <c r="Y7" s="16">
        <f t="shared" si="5"/>
        <v>1</v>
      </c>
      <c r="Z7" s="16">
        <v>1</v>
      </c>
      <c r="AA7" s="16">
        <v>0</v>
      </c>
      <c r="AB7" s="16" t="e" cm="1">
        <f t="array" aca="1" ref="AB7" ca="1">IF(Z7&gt;0,INDIRECT(ADDRESS(MOD(ROW(Y7)-1,1500)+1,Z7,1,1,"rand_C")),IF(ISBLANK(Z7),-1,0))</f>
        <v>#VALUE!</v>
      </c>
      <c r="AC7" s="16" cm="1">
        <f t="array" aca="1" ref="AC7" ca="1">IF(AND(Z7=0,Y7&gt;0, AA7&gt;0),INDIRECT(ADDRESS(MOD(ROW(Y7)-1,1500)+1,AA7,1,1,"rand_C")),IF(ISBLANK(AA7),-1,0))</f>
        <v>0</v>
      </c>
      <c r="AD7" s="16">
        <f t="shared" si="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6" t="s">
        <v>1008</v>
      </c>
      <c r="B8" s="4" t="str">
        <f>VLOOKUP(A8, PaperMeta!A$1:O$750, 6,FALSE)</f>
        <v>Keeping an Eye on Effort: A Pupillometric Investigation of Effort and Effortlessness in Visual Word Recognition</v>
      </c>
      <c r="C8" s="15">
        <f>VLOOKUP(A8, PaperMeta!A$1:O$750, 2,FALSE)</f>
        <v>1</v>
      </c>
      <c r="D8" s="16">
        <v>1</v>
      </c>
      <c r="E8" s="20" t="s">
        <v>5028</v>
      </c>
      <c r="F8" s="16">
        <f>VLOOKUP($A8, ResearchPaper!$A$1:$L$750,11,FALSE)</f>
        <v>1</v>
      </c>
      <c r="G8" s="16">
        <f>VLOOKUP($A8, ResearchPaper!$A$1:$L$750,11,FALSE)</f>
        <v>1</v>
      </c>
      <c r="H8" s="16" t="s">
        <v>5022</v>
      </c>
      <c r="I8" s="16">
        <v>2</v>
      </c>
      <c r="J8" s="16">
        <v>2</v>
      </c>
      <c r="K8" s="16">
        <v>1</v>
      </c>
      <c r="L8" s="16">
        <f t="shared" si="2"/>
        <v>1</v>
      </c>
      <c r="M8" s="16" t="s">
        <v>5023</v>
      </c>
      <c r="N8" s="16">
        <f t="shared" si="3"/>
        <v>1</v>
      </c>
      <c r="O8" s="16">
        <v>0</v>
      </c>
      <c r="P8" s="16">
        <v>0</v>
      </c>
      <c r="Q8" s="16">
        <v>0</v>
      </c>
      <c r="R8" s="16" cm="1">
        <f t="array" aca="1" ref="R8" ca="1">IF(P8&gt;0,INDIRECT(ADDRESS(MOD(ROW(O8)-1,1500)+1,P8,1,1,"rand_B")),IF(ISBLANK(P8),-1,0))</f>
        <v>0</v>
      </c>
      <c r="S8" s="16" cm="1">
        <f t="array" aca="1" ref="S8" ca="1">IF(AND(P8=0,O8&gt;0,Q8&gt;0),INDIRECT(ADDRESS(MOD(ROW(O8)-1,1500)+1,Q8,1,1,"rand_B")),IF(ISBLANK(Q8),-1,0))</f>
        <v>0</v>
      </c>
      <c r="T8" s="16">
        <f t="shared" si="0"/>
        <v>-1</v>
      </c>
      <c r="U8" s="16" t="s">
        <v>5024</v>
      </c>
      <c r="V8" s="16">
        <v>-1</v>
      </c>
      <c r="W8" s="16" t="s">
        <v>5024</v>
      </c>
      <c r="X8" s="16">
        <f t="shared" si="10"/>
        <v>-1</v>
      </c>
      <c r="Y8" s="16">
        <f t="shared" si="5"/>
        <v>1</v>
      </c>
      <c r="Z8" s="16">
        <v>1</v>
      </c>
      <c r="AA8" s="16">
        <v>0</v>
      </c>
      <c r="AB8" s="16" t="e" cm="1">
        <f t="array" aca="1" ref="AB8" ca="1">IF(Z8&gt;0,INDIRECT(ADDRESS(MOD(ROW(Y8)-1,1500)+1,Z8,1,1,"rand_C")),IF(ISBLANK(Z8),-1,0))</f>
        <v>#VALUE!</v>
      </c>
      <c r="AC8" s="16" cm="1">
        <f t="array" aca="1" ref="AC8" ca="1">IF(AND(Z8=0,Y8&gt;0, AA8&gt;0),INDIRECT(ADDRESS(MOD(ROW(Y8)-1,1500)+1,AA8,1,1,"rand_C")),IF(ISBLANK(AA8),-1,0))</f>
        <v>0</v>
      </c>
      <c r="AD8" s="16">
        <f t="shared" si="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6" t="s">
        <v>1008</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5022</v>
      </c>
      <c r="I9" s="16">
        <v>2</v>
      </c>
      <c r="J9" s="16">
        <v>2</v>
      </c>
      <c r="K9" s="16">
        <v>1</v>
      </c>
      <c r="L9" s="16">
        <f t="shared" si="2"/>
        <v>1</v>
      </c>
      <c r="M9" s="16" t="s">
        <v>5023</v>
      </c>
      <c r="N9" s="16">
        <f t="shared" si="3"/>
        <v>1</v>
      </c>
      <c r="O9" s="16">
        <v>0</v>
      </c>
      <c r="P9" s="16">
        <v>0</v>
      </c>
      <c r="Q9" s="16">
        <v>0</v>
      </c>
      <c r="R9" s="16" cm="1">
        <f t="array" aca="1" ref="R9" ca="1">IF(P9&gt;0,INDIRECT(ADDRESS(MOD(ROW(O9)-1,1500)+1,P9,1,1,"rand_B")),IF(ISBLANK(P9),-1,0))</f>
        <v>0</v>
      </c>
      <c r="S9" s="16" cm="1">
        <f t="array" aca="1" ref="S9" ca="1">IF(AND(P9=0,O9&gt;0,Q9&gt;0),INDIRECT(ADDRESS(MOD(ROW(O9)-1,1500)+1,Q9,1,1,"rand_B")),IF(ISBLANK(Q9),-1,0))</f>
        <v>0</v>
      </c>
      <c r="T9" s="16">
        <f t="shared" si="0"/>
        <v>-1</v>
      </c>
      <c r="U9" s="16" t="s">
        <v>5024</v>
      </c>
      <c r="V9" s="16">
        <v>-1</v>
      </c>
      <c r="W9" s="16" t="s">
        <v>5024</v>
      </c>
      <c r="X9" s="16">
        <f t="shared" si="10"/>
        <v>-1</v>
      </c>
      <c r="Y9" s="16">
        <f t="shared" si="5"/>
        <v>1</v>
      </c>
      <c r="Z9" s="16">
        <v>1</v>
      </c>
      <c r="AA9" s="16">
        <v>0</v>
      </c>
      <c r="AB9" s="16" t="e" cm="1">
        <f t="array" aca="1" ref="AB9" ca="1">IF(Z9&gt;0,INDIRECT(ADDRESS(MOD(ROW(Y9)-1,1500)+1,Z9,1,1,"rand_C")),IF(ISBLANK(Z9),-1,0))</f>
        <v>#VALUE!</v>
      </c>
      <c r="AC9" s="16" cm="1">
        <f t="array" aca="1" ref="AC9" ca="1">IF(AND(Z9=0,Y9&gt;0, AA9&gt;0),INDIRECT(ADDRESS(MOD(ROW(Y9)-1,1500)+1,AA9,1,1,"rand_C")),IF(ISBLANK(AA9),-1,0))</f>
        <v>0</v>
      </c>
      <c r="AD9" s="16">
        <f t="shared" si="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6" t="s">
        <v>1008</v>
      </c>
      <c r="B10" s="4" t="str">
        <f>VLOOKUP(A10, PaperMeta!A$1:O$750, 6,FALSE)</f>
        <v>Keeping an Eye on Effort: A Pupillometric Investigation of Effort and Effortlessness in Visual Word Recognition</v>
      </c>
      <c r="C10" s="15">
        <f>VLOOKUP(A10, PaperMeta!A$1:O$750, 2,FALSE)</f>
        <v>1</v>
      </c>
      <c r="D10" s="16">
        <v>2</v>
      </c>
      <c r="E10" s="20" t="s">
        <v>5026</v>
      </c>
      <c r="F10" s="16">
        <f>VLOOKUP($A10, ResearchPaper!$A$1:$L$750,11,FALSE)</f>
        <v>1</v>
      </c>
      <c r="G10" s="16">
        <f>VLOOKUP($A10, ResearchPaper!$A$1:$L$750,11,FALSE)</f>
        <v>1</v>
      </c>
      <c r="H10" s="16" t="s">
        <v>5022</v>
      </c>
      <c r="I10" s="16">
        <v>2</v>
      </c>
      <c r="J10" s="16">
        <v>2</v>
      </c>
      <c r="K10" s="16">
        <v>1</v>
      </c>
      <c r="L10" s="16">
        <f t="shared" si="2"/>
        <v>1</v>
      </c>
      <c r="M10" s="16" t="s">
        <v>5023</v>
      </c>
      <c r="N10" s="16">
        <f t="shared" si="3"/>
        <v>1</v>
      </c>
      <c r="O10" s="16">
        <v>0</v>
      </c>
      <c r="P10" s="16">
        <v>0</v>
      </c>
      <c r="Q10" s="16">
        <v>0</v>
      </c>
      <c r="R10" s="16" cm="1">
        <f t="array" aca="1" ref="R10" ca="1">IF(P10&gt;0,INDIRECT(ADDRESS(MOD(ROW(O10)-1,1500)+1,P10,1,1,"rand_B")),IF(ISBLANK(P10),-1,0))</f>
        <v>0</v>
      </c>
      <c r="S10" s="16" cm="1">
        <f t="array" aca="1" ref="S10" ca="1">IF(AND(P10=0,O10&gt;0,Q10&gt;0),INDIRECT(ADDRESS(MOD(ROW(O10)-1,1500)+1,Q10,1,1,"rand_B")),IF(ISBLANK(Q10),-1,0))</f>
        <v>0</v>
      </c>
      <c r="T10" s="16">
        <f t="shared" si="0"/>
        <v>-1</v>
      </c>
      <c r="U10" s="16" t="s">
        <v>5024</v>
      </c>
      <c r="V10" s="16">
        <v>-1</v>
      </c>
      <c r="W10" s="16" t="s">
        <v>5024</v>
      </c>
      <c r="X10" s="16">
        <f>IF(T10=1, V10, -1)</f>
        <v>-1</v>
      </c>
      <c r="Y10" s="16">
        <f t="shared" si="5"/>
        <v>1</v>
      </c>
      <c r="Z10" s="16">
        <v>1</v>
      </c>
      <c r="AA10" s="16">
        <v>0</v>
      </c>
      <c r="AB10" s="16" t="e" cm="1">
        <f t="array" aca="1" ref="AB10" ca="1">IF(Z10&gt;0,INDIRECT(ADDRESS(MOD(ROW(Y10)-1,1500)+1,Z10,1,1,"rand_C")),IF(ISBLANK(Z10),-1,0))</f>
        <v>#VALUE!</v>
      </c>
      <c r="AC10" s="16" cm="1">
        <f t="array" aca="1" ref="AC10" ca="1">IF(AND(Z10=0,Y10&gt;0, AA10&gt;0),INDIRECT(ADDRESS(MOD(ROW(Y10)-1,1500)+1,AA10,1,1,"rand_C")),IF(ISBLANK(AA10),-1,0))</f>
        <v>0</v>
      </c>
      <c r="AD10" s="16">
        <f t="shared" si="1"/>
        <v>1</v>
      </c>
      <c r="AE10" s="16">
        <v>1</v>
      </c>
      <c r="AF10" s="16">
        <v>1</v>
      </c>
      <c r="AG10" s="16" t="s">
        <v>5023</v>
      </c>
      <c r="AH10" s="16">
        <f t="shared" si="6"/>
        <v>1</v>
      </c>
      <c r="AI10" s="16">
        <v>-1</v>
      </c>
      <c r="AJ10" s="16">
        <v>-1</v>
      </c>
      <c r="AK10" s="16">
        <f t="shared" si="7"/>
        <v>-1</v>
      </c>
      <c r="AL10" s="16">
        <v>-1</v>
      </c>
      <c r="AM10" s="16">
        <f t="shared" si="8"/>
        <v>-1</v>
      </c>
      <c r="AN10" s="16">
        <f>IF(AND(I10&gt;1, J10&gt;2), 1, IF(ISBLANK(I10),-1,0))</f>
        <v>0</v>
      </c>
      <c r="AO10" s="16">
        <v>-1</v>
      </c>
      <c r="AP10" s="16">
        <v>0</v>
      </c>
      <c r="AQ10" s="16">
        <v>0</v>
      </c>
      <c r="AR10" s="16" t="s">
        <v>5025</v>
      </c>
    </row>
    <row r="11" spans="1:44" s="20" customFormat="1" x14ac:dyDescent="0.2">
      <c r="A11" s="16" t="s">
        <v>1008</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5022</v>
      </c>
      <c r="I11" s="16">
        <v>2</v>
      </c>
      <c r="J11" s="16">
        <v>2</v>
      </c>
      <c r="K11" s="16">
        <v>1</v>
      </c>
      <c r="L11" s="16">
        <f t="shared" si="2"/>
        <v>1</v>
      </c>
      <c r="M11" s="16" t="s">
        <v>5023</v>
      </c>
      <c r="N11" s="16">
        <f t="shared" si="3"/>
        <v>1</v>
      </c>
      <c r="O11" s="16">
        <v>0</v>
      </c>
      <c r="P11" s="16">
        <v>0</v>
      </c>
      <c r="Q11" s="16">
        <v>0</v>
      </c>
      <c r="R11" s="16" cm="1">
        <f t="array" aca="1" ref="R11" ca="1">IF(P11&gt;0,INDIRECT(ADDRESS(MOD(ROW(O11)-1,1500)+1,P11,1,1,"rand_B")),IF(ISBLANK(P11),-1,0))</f>
        <v>0</v>
      </c>
      <c r="S11" s="16" cm="1">
        <f t="array" aca="1" ref="S11" ca="1">IF(AND(P11=0,O11&gt;0,Q11&gt;0),INDIRECT(ADDRESS(MOD(ROW(O11)-1,1500)+1,Q11,1,1,"rand_B")),IF(ISBLANK(Q11),-1,0))</f>
        <v>0</v>
      </c>
      <c r="T11" s="16">
        <f t="shared" si="0"/>
        <v>-1</v>
      </c>
      <c r="U11" s="16" t="s">
        <v>5024</v>
      </c>
      <c r="V11" s="16">
        <v>-1</v>
      </c>
      <c r="W11" s="16" t="s">
        <v>5024</v>
      </c>
      <c r="X11" s="16">
        <f t="shared" ref="X11:X74" si="11">IF(T11=1, V11, -1)</f>
        <v>-1</v>
      </c>
      <c r="Y11" s="16">
        <f t="shared" si="5"/>
        <v>1</v>
      </c>
      <c r="Z11" s="16">
        <v>1</v>
      </c>
      <c r="AA11" s="16">
        <v>0</v>
      </c>
      <c r="AB11" s="16" t="e" cm="1">
        <f t="array" aca="1" ref="AB11" ca="1">IF(Z11&gt;0,INDIRECT(ADDRESS(MOD(ROW(Y11)-1,1500)+1,Z11,1,1,"rand_C")),IF(ISBLANK(Z11),-1,0))</f>
        <v>#VALUE!</v>
      </c>
      <c r="AC11" s="16" cm="1">
        <f t="array" aca="1" ref="AC11" ca="1">IF(AND(Z11=0,Y11&gt;0, AA11&gt;0),INDIRECT(ADDRESS(MOD(ROW(Y11)-1,1500)+1,AA11,1,1,"rand_C")),IF(ISBLANK(AA11),-1,0))</f>
        <v>0</v>
      </c>
      <c r="AD11" s="16">
        <f t="shared" si="1"/>
        <v>1</v>
      </c>
      <c r="AE11" s="16">
        <v>1</v>
      </c>
      <c r="AF11" s="16">
        <v>1</v>
      </c>
      <c r="AG11" s="16" t="s">
        <v>5023</v>
      </c>
      <c r="AH11" s="16">
        <f t="shared" si="6"/>
        <v>1</v>
      </c>
      <c r="AI11" s="16">
        <v>-1</v>
      </c>
      <c r="AJ11" s="16">
        <v>-1</v>
      </c>
      <c r="AK11" s="16">
        <f t="shared" si="7"/>
        <v>-1</v>
      </c>
      <c r="AL11" s="16">
        <v>-1</v>
      </c>
      <c r="AM11" s="16">
        <f t="shared" si="8"/>
        <v>-1</v>
      </c>
      <c r="AN11" s="16">
        <f>IF(AND(I11&gt;1, J11&gt;2), 1, IF(ISBLANK(I11),-1,0))</f>
        <v>0</v>
      </c>
      <c r="AO11" s="16">
        <v>-1</v>
      </c>
      <c r="AP11" s="16">
        <v>0</v>
      </c>
      <c r="AQ11" s="16">
        <v>0</v>
      </c>
      <c r="AR11" s="16" t="s">
        <v>5025</v>
      </c>
    </row>
    <row r="12" spans="1:44" s="20" customFormat="1" x14ac:dyDescent="0.2">
      <c r="A12" s="16" t="s">
        <v>1008</v>
      </c>
      <c r="B12" s="4" t="str">
        <f>VLOOKUP(A12, PaperMeta!A$1:O$750, 6,FALSE)</f>
        <v>Keeping an Eye on Effort: A Pupillometric Investigation of Effort and Effortlessness in Visual Word Recognition</v>
      </c>
      <c r="C12" s="15">
        <f>VLOOKUP(A12, PaperMeta!A$1:O$750, 2,FALSE)</f>
        <v>1</v>
      </c>
      <c r="D12" s="16">
        <v>2</v>
      </c>
      <c r="E12" s="20" t="s">
        <v>5031</v>
      </c>
      <c r="F12" s="16">
        <f>VLOOKUP($A12, ResearchPaper!$A$1:$L$750,11,FALSE)</f>
        <v>1</v>
      </c>
      <c r="G12" s="16">
        <f>VLOOKUP($A12, ResearchPaper!$A$1:$L$750,11,FALSE)</f>
        <v>1</v>
      </c>
      <c r="H12" s="16" t="s">
        <v>5022</v>
      </c>
      <c r="I12" s="16">
        <v>2</v>
      </c>
      <c r="J12" s="16">
        <v>2</v>
      </c>
      <c r="K12" s="16">
        <v>1</v>
      </c>
      <c r="L12" s="16">
        <f t="shared" si="2"/>
        <v>1</v>
      </c>
      <c r="M12" s="16" t="s">
        <v>5023</v>
      </c>
      <c r="N12" s="16">
        <f t="shared" si="3"/>
        <v>1</v>
      </c>
      <c r="O12" s="16">
        <v>0</v>
      </c>
      <c r="P12" s="16">
        <v>0</v>
      </c>
      <c r="Q12" s="16">
        <v>0</v>
      </c>
      <c r="R12" s="16" cm="1">
        <f t="array" aca="1" ref="R12" ca="1">IF(P12&gt;0,INDIRECT(ADDRESS(MOD(ROW(O12)-1,1500)+1,P12,1,1,"rand_B")),IF(ISBLANK(P12),-1,0))</f>
        <v>0</v>
      </c>
      <c r="S12" s="16" cm="1">
        <f t="array" aca="1" ref="S12" ca="1">IF(AND(P12=0,O12&gt;0,Q12&gt;0),INDIRECT(ADDRESS(MOD(ROW(O12)-1,1500)+1,Q12,1,1,"rand_B")),IF(ISBLANK(Q12),-1,0))</f>
        <v>0</v>
      </c>
      <c r="T12" s="16">
        <f t="shared" si="0"/>
        <v>-1</v>
      </c>
      <c r="U12" s="16" t="s">
        <v>5024</v>
      </c>
      <c r="V12" s="16">
        <v>-1</v>
      </c>
      <c r="W12" s="16" t="s">
        <v>5024</v>
      </c>
      <c r="X12" s="16">
        <f t="shared" si="11"/>
        <v>-1</v>
      </c>
      <c r="Y12" s="16">
        <f t="shared" si="5"/>
        <v>1</v>
      </c>
      <c r="Z12" s="16">
        <v>1</v>
      </c>
      <c r="AA12" s="16">
        <v>0</v>
      </c>
      <c r="AB12" s="16" t="e" cm="1">
        <f t="array" aca="1" ref="AB12" ca="1">IF(Z12&gt;0,INDIRECT(ADDRESS(MOD(ROW(Y12)-1,1500)+1,Z12,1,1,"rand_C")),IF(ISBLANK(Z12),-1,0))</f>
        <v>#VALUE!</v>
      </c>
      <c r="AC12" s="16" cm="1">
        <f t="array" aca="1" ref="AC12" ca="1">IF(AND(Z12=0,Y12&gt;0, AA12&gt;0),INDIRECT(ADDRESS(MOD(ROW(Y12)-1,1500)+1,AA12,1,1,"rand_C")),IF(ISBLANK(AA12),-1,0))</f>
        <v>0</v>
      </c>
      <c r="AD12" s="16">
        <f t="shared" si="1"/>
        <v>1</v>
      </c>
      <c r="AE12" s="16">
        <v>1</v>
      </c>
      <c r="AF12" s="16">
        <v>1</v>
      </c>
      <c r="AG12" s="16" t="s">
        <v>5023</v>
      </c>
      <c r="AH12" s="16">
        <f t="shared" si="6"/>
        <v>1</v>
      </c>
      <c r="AI12" s="16">
        <v>-1</v>
      </c>
      <c r="AJ12" s="16">
        <v>-1</v>
      </c>
      <c r="AK12" s="16">
        <f t="shared" si="7"/>
        <v>-1</v>
      </c>
      <c r="AL12" s="16">
        <v>-1</v>
      </c>
      <c r="AM12" s="16">
        <f t="shared" si="8"/>
        <v>-1</v>
      </c>
      <c r="AN12" s="16">
        <f t="shared" ref="AN12:AN19" si="12">IF(AND(I12&gt;1, J12&gt;2), 1, IF(ISBLANK(I12),-1,0))</f>
        <v>0</v>
      </c>
      <c r="AO12" s="16">
        <v>-1</v>
      </c>
      <c r="AP12" s="16">
        <v>0</v>
      </c>
      <c r="AQ12" s="16">
        <v>0</v>
      </c>
      <c r="AR12" s="16" t="s">
        <v>5025</v>
      </c>
    </row>
    <row r="13" spans="1:44" s="20" customFormat="1" x14ac:dyDescent="0.2">
      <c r="A13" s="16" t="s">
        <v>1008</v>
      </c>
      <c r="B13" s="4" t="str">
        <f>VLOOKUP(A13, PaperMeta!A$1:O$750, 6,FALSE)</f>
        <v>Keeping an Eye on Effort: A Pupillometric Investigation of Effort and Effortlessness in Visual Word Recognition</v>
      </c>
      <c r="C13" s="15">
        <f>VLOOKUP(A13, PaperMeta!A$1:O$750, 2,FALSE)</f>
        <v>1</v>
      </c>
      <c r="D13" s="16">
        <v>2</v>
      </c>
      <c r="E13" s="20" t="s">
        <v>5028</v>
      </c>
      <c r="F13" s="16">
        <f>VLOOKUP($A13, ResearchPaper!$A$1:$L$750,11,FALSE)</f>
        <v>1</v>
      </c>
      <c r="G13" s="16">
        <f>VLOOKUP($A13, ResearchPaper!$A$1:$L$750,11,FALSE)</f>
        <v>1</v>
      </c>
      <c r="H13" s="16" t="s">
        <v>5022</v>
      </c>
      <c r="I13" s="16">
        <v>2</v>
      </c>
      <c r="J13" s="16">
        <v>2</v>
      </c>
      <c r="K13" s="16">
        <v>1</v>
      </c>
      <c r="L13" s="16">
        <f t="shared" si="2"/>
        <v>1</v>
      </c>
      <c r="M13" s="16" t="s">
        <v>5023</v>
      </c>
      <c r="N13" s="16">
        <f t="shared" si="3"/>
        <v>1</v>
      </c>
      <c r="O13" s="16">
        <v>0</v>
      </c>
      <c r="P13" s="16">
        <v>0</v>
      </c>
      <c r="Q13" s="16">
        <v>0</v>
      </c>
      <c r="R13" s="16" cm="1">
        <f t="array" aca="1" ref="R13" ca="1">IF(P13&gt;0,INDIRECT(ADDRESS(MOD(ROW(O13)-1,1500)+1,P13,1,1,"rand_B")),IF(ISBLANK(P13),-1,0))</f>
        <v>0</v>
      </c>
      <c r="S13" s="16" cm="1">
        <f t="array" aca="1" ref="S13" ca="1">IF(AND(P13=0,O13&gt;0,Q13&gt;0),INDIRECT(ADDRESS(MOD(ROW(O13)-1,1500)+1,Q13,1,1,"rand_B")),IF(ISBLANK(Q13),-1,0))</f>
        <v>0</v>
      </c>
      <c r="T13" s="16">
        <f t="shared" si="0"/>
        <v>-1</v>
      </c>
      <c r="U13" s="16" t="s">
        <v>5024</v>
      </c>
      <c r="V13" s="16">
        <v>-1</v>
      </c>
      <c r="W13" s="16" t="s">
        <v>5024</v>
      </c>
      <c r="X13" s="16">
        <f t="shared" si="11"/>
        <v>-1</v>
      </c>
      <c r="Y13" s="16">
        <f t="shared" si="5"/>
        <v>1</v>
      </c>
      <c r="Z13" s="16">
        <v>0</v>
      </c>
      <c r="AA13" s="16">
        <v>1</v>
      </c>
      <c r="AB13" s="16" cm="1">
        <f t="array" aca="1" ref="AB13" ca="1">IF(Z13&gt;0,INDIRECT(ADDRESS(MOD(ROW(Y13)-1,1500)+1,Z13,1,1,"rand_C")),IF(ISBLANK(Z13),-1,0))</f>
        <v>0</v>
      </c>
      <c r="AC13" s="16" t="e" cm="1">
        <f t="array" aca="1" ref="AC13" ca="1">IF(AND(Z13=0,Y13&gt;0, AA13&gt;0),INDIRECT(ADDRESS(MOD(ROW(Y13)-1,1500)+1,AA13,1,1,"rand_C")),IF(ISBLANK(AA13),-1,0))</f>
        <v>#VALUE!</v>
      </c>
      <c r="AD13" s="16">
        <f t="shared" si="1"/>
        <v>0</v>
      </c>
      <c r="AE13" s="16">
        <v>1</v>
      </c>
      <c r="AF13" s="16">
        <v>0</v>
      </c>
      <c r="AG13" s="16" t="s">
        <v>5024</v>
      </c>
      <c r="AH13" s="16">
        <f t="shared" si="6"/>
        <v>-1</v>
      </c>
      <c r="AI13" s="16">
        <v>-1</v>
      </c>
      <c r="AJ13" s="16">
        <v>-1</v>
      </c>
      <c r="AK13" s="16">
        <f t="shared" si="7"/>
        <v>-1</v>
      </c>
      <c r="AL13" s="16">
        <v>-1</v>
      </c>
      <c r="AM13" s="16">
        <f t="shared" si="8"/>
        <v>-1</v>
      </c>
      <c r="AN13" s="16">
        <f t="shared" si="12"/>
        <v>0</v>
      </c>
      <c r="AO13" s="16">
        <v>-1</v>
      </c>
      <c r="AP13" s="16">
        <v>0</v>
      </c>
      <c r="AQ13" s="16">
        <v>0</v>
      </c>
      <c r="AR13" s="16" t="s">
        <v>5025</v>
      </c>
    </row>
    <row r="14" spans="1:44" s="20" customFormat="1" x14ac:dyDescent="0.2">
      <c r="A14" s="16" t="s">
        <v>1008</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5022</v>
      </c>
      <c r="I14" s="16">
        <v>2</v>
      </c>
      <c r="J14" s="16">
        <v>2</v>
      </c>
      <c r="K14" s="16">
        <v>1</v>
      </c>
      <c r="L14" s="16">
        <f t="shared" si="2"/>
        <v>1</v>
      </c>
      <c r="M14" s="16" t="s">
        <v>5023</v>
      </c>
      <c r="N14" s="16">
        <f t="shared" si="3"/>
        <v>1</v>
      </c>
      <c r="O14" s="16">
        <v>0</v>
      </c>
      <c r="P14" s="16">
        <v>0</v>
      </c>
      <c r="Q14" s="16">
        <v>0</v>
      </c>
      <c r="R14" s="16" cm="1">
        <f t="array" aca="1" ref="R14" ca="1">IF(P14&gt;0,INDIRECT(ADDRESS(MOD(ROW(O14)-1,1500)+1,P14,1,1,"rand_B")),IF(ISBLANK(P14),-1,0))</f>
        <v>0</v>
      </c>
      <c r="S14" s="16" cm="1">
        <f t="array" aca="1" ref="S14" ca="1">IF(AND(P14=0,O14&gt;0,Q14&gt;0),INDIRECT(ADDRESS(MOD(ROW(O14)-1,1500)+1,Q14,1,1,"rand_B")),IF(ISBLANK(Q14),-1,0))</f>
        <v>0</v>
      </c>
      <c r="T14" s="16">
        <f t="shared" si="0"/>
        <v>-1</v>
      </c>
      <c r="U14" s="16" t="s">
        <v>5024</v>
      </c>
      <c r="V14" s="16">
        <v>-1</v>
      </c>
      <c r="W14" s="16" t="s">
        <v>5024</v>
      </c>
      <c r="X14" s="16">
        <f t="shared" si="11"/>
        <v>-1</v>
      </c>
      <c r="Y14" s="16">
        <f t="shared" si="5"/>
        <v>1</v>
      </c>
      <c r="Z14" s="16">
        <v>1</v>
      </c>
      <c r="AA14" s="16">
        <v>0</v>
      </c>
      <c r="AB14" s="16" t="e" cm="1">
        <f t="array" aca="1" ref="AB14" ca="1">IF(Z14&gt;0,INDIRECT(ADDRESS(MOD(ROW(Y14)-1,1500)+1,Z14,1,1,"rand_C")),IF(ISBLANK(Z14),-1,0))</f>
        <v>#VALUE!</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12"/>
        <v>0</v>
      </c>
      <c r="AO14" s="16">
        <v>-1</v>
      </c>
      <c r="AP14" s="16">
        <v>0</v>
      </c>
      <c r="AQ14" s="16">
        <v>0</v>
      </c>
      <c r="AR14" s="16" t="s">
        <v>5025</v>
      </c>
    </row>
    <row r="15" spans="1:44" s="20" customFormat="1" x14ac:dyDescent="0.2">
      <c r="A15" s="16" t="s">
        <v>1008</v>
      </c>
      <c r="B15" s="4" t="str">
        <f>VLOOKUP(A15, PaperMeta!A$1:O$750, 6,FALSE)</f>
        <v>Keeping an Eye on Effort: A Pupillometric Investigation of Effort and Effortlessness in Visual Word Recognition</v>
      </c>
      <c r="C15" s="15">
        <f>VLOOKUP(A15, PaperMeta!A$1:O$750, 2,FALSE)</f>
        <v>1</v>
      </c>
      <c r="D15" s="16">
        <v>3</v>
      </c>
      <c r="E15" s="20" t="s">
        <v>5026</v>
      </c>
      <c r="F15" s="16">
        <f>VLOOKUP($A15, ResearchPaper!$A$1:$L$750,11,FALSE)</f>
        <v>1</v>
      </c>
      <c r="G15" s="16">
        <f>VLOOKUP($A15, ResearchPaper!$A$1:$L$750,11,FALSE)</f>
        <v>1</v>
      </c>
      <c r="H15" s="16" t="s">
        <v>5022</v>
      </c>
      <c r="I15" s="16">
        <v>2</v>
      </c>
      <c r="J15" s="16">
        <v>2</v>
      </c>
      <c r="K15" s="16">
        <v>1</v>
      </c>
      <c r="L15" s="16">
        <f t="shared" si="2"/>
        <v>1</v>
      </c>
      <c r="M15" s="16" t="s">
        <v>5023</v>
      </c>
      <c r="N15" s="16">
        <f t="shared" si="3"/>
        <v>1</v>
      </c>
      <c r="O15" s="16">
        <v>0</v>
      </c>
      <c r="P15" s="16">
        <v>0</v>
      </c>
      <c r="Q15" s="16">
        <v>0</v>
      </c>
      <c r="R15" s="16" cm="1">
        <f t="array" aca="1" ref="R15" ca="1">IF(P15&gt;0,INDIRECT(ADDRESS(MOD(ROW(O15)-1,1500)+1,P15,1,1,"rand_B")),IF(ISBLANK(P15),-1,0))</f>
        <v>0</v>
      </c>
      <c r="S15" s="16" cm="1">
        <f t="array" aca="1" ref="S15" ca="1">IF(AND(P15=0,O15&gt;0,Q15&gt;0),INDIRECT(ADDRESS(MOD(ROW(O15)-1,1500)+1,Q15,1,1,"rand_B")),IF(ISBLANK(Q15),-1,0))</f>
        <v>0</v>
      </c>
      <c r="T15" s="16">
        <f t="shared" si="0"/>
        <v>-1</v>
      </c>
      <c r="U15" s="16" t="s">
        <v>5024</v>
      </c>
      <c r="V15" s="16">
        <v>-1</v>
      </c>
      <c r="W15" s="16" t="s">
        <v>5024</v>
      </c>
      <c r="X15" s="16">
        <f t="shared" si="11"/>
        <v>-1</v>
      </c>
      <c r="Y15" s="16">
        <f t="shared" si="5"/>
        <v>1</v>
      </c>
      <c r="Z15" s="16">
        <v>1</v>
      </c>
      <c r="AA15" s="16">
        <v>0</v>
      </c>
      <c r="AB15" s="16" t="e" cm="1">
        <f t="array" aca="1" ref="AB15" ca="1">IF(Z15&gt;0,INDIRECT(ADDRESS(MOD(ROW(Y15)-1,1500)+1,Z15,1,1,"rand_C")),IF(ISBLANK(Z15),-1,0))</f>
        <v>#VALUE!</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12"/>
        <v>0</v>
      </c>
      <c r="AO15" s="16">
        <v>-1</v>
      </c>
      <c r="AP15" s="16">
        <v>0</v>
      </c>
      <c r="AQ15" s="16">
        <v>0</v>
      </c>
      <c r="AR15" s="16" t="s">
        <v>5025</v>
      </c>
    </row>
    <row r="16" spans="1:44" s="20" customFormat="1" x14ac:dyDescent="0.2">
      <c r="A16" s="16" t="s">
        <v>1008</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5022</v>
      </c>
      <c r="I16" s="16">
        <v>2</v>
      </c>
      <c r="J16" s="16">
        <v>2</v>
      </c>
      <c r="K16" s="16">
        <v>1</v>
      </c>
      <c r="L16" s="16">
        <f t="shared" si="2"/>
        <v>1</v>
      </c>
      <c r="M16" s="16" t="s">
        <v>5023</v>
      </c>
      <c r="N16" s="16">
        <f>IF(L16=1, K16,-1)</f>
        <v>1</v>
      </c>
      <c r="O16" s="16">
        <v>0</v>
      </c>
      <c r="P16" s="16">
        <v>0</v>
      </c>
      <c r="Q16" s="16">
        <v>0</v>
      </c>
      <c r="R16" s="16" cm="1">
        <f t="array" aca="1" ref="R16" ca="1">IF(P16&gt;0,INDIRECT(ADDRESS(MOD(ROW(O16)-1,1500)+1,P16,1,1,"rand_B")),IF(ISBLANK(P16),-1,0))</f>
        <v>0</v>
      </c>
      <c r="S16" s="16" cm="1">
        <f t="array" aca="1" ref="S16" ca="1">IF(AND(P16=0,O16&gt;0,Q16&gt;0),INDIRECT(ADDRESS(MOD(ROW(O16)-1,1500)+1,Q16,1,1,"rand_B")),IF(ISBLANK(Q16),-1,0))</f>
        <v>0</v>
      </c>
      <c r="T16" s="16">
        <f t="shared" si="0"/>
        <v>-1</v>
      </c>
      <c r="U16" s="16" t="s">
        <v>5024</v>
      </c>
      <c r="V16" s="16">
        <v>-1</v>
      </c>
      <c r="W16" s="16" t="s">
        <v>5024</v>
      </c>
      <c r="X16" s="16">
        <f t="shared" si="11"/>
        <v>-1</v>
      </c>
      <c r="Y16" s="16">
        <f t="shared" si="5"/>
        <v>1</v>
      </c>
      <c r="Z16" s="16">
        <v>0</v>
      </c>
      <c r="AA16" s="16">
        <v>1</v>
      </c>
      <c r="AB16" s="16" cm="1">
        <f t="array" aca="1" ref="AB16" ca="1">IF(Z16&gt;0,INDIRECT(ADDRESS(MOD(ROW(Y16)-1,1500)+1,Z16,1,1,"rand_C")),IF(ISBLANK(Z16),-1,0))</f>
        <v>0</v>
      </c>
      <c r="AC16" s="16" t="e" cm="1">
        <f t="array" aca="1" ref="AC16" ca="1">IF(AND(Z16=0,Y16&gt;0, AA16&gt;0),INDIRECT(ADDRESS(MOD(ROW(Y16)-1,1500)+1,AA16,1,1,"rand_C")),IF(ISBLANK(AA16),-1,0))</f>
        <v>#VALUE!</v>
      </c>
      <c r="AD16" s="16">
        <f t="shared" si="1"/>
        <v>0</v>
      </c>
      <c r="AE16" s="16">
        <v>1</v>
      </c>
      <c r="AF16" s="16">
        <v>0</v>
      </c>
      <c r="AG16" s="16" t="s">
        <v>5024</v>
      </c>
      <c r="AH16" s="16">
        <f t="shared" si="6"/>
        <v>-1</v>
      </c>
      <c r="AI16" s="16">
        <v>-1</v>
      </c>
      <c r="AJ16" s="16">
        <v>-1</v>
      </c>
      <c r="AK16" s="16">
        <f t="shared" si="7"/>
        <v>-1</v>
      </c>
      <c r="AL16" s="16">
        <v>-1</v>
      </c>
      <c r="AM16" s="16">
        <f t="shared" si="8"/>
        <v>-1</v>
      </c>
      <c r="AN16" s="16">
        <f t="shared" si="12"/>
        <v>0</v>
      </c>
      <c r="AO16" s="16">
        <v>-1</v>
      </c>
      <c r="AP16" s="16">
        <v>0</v>
      </c>
      <c r="AQ16" s="16">
        <v>0</v>
      </c>
      <c r="AR16" s="16" t="s">
        <v>5025</v>
      </c>
    </row>
    <row r="17" spans="1:44" s="20" customFormat="1" x14ac:dyDescent="0.2">
      <c r="A17" s="16" t="s">
        <v>1008</v>
      </c>
      <c r="B17" s="4" t="str">
        <f>VLOOKUP(A17, PaperMeta!A$1:O$750, 6,FALSE)</f>
        <v>Keeping an Eye on Effort: A Pupillometric Investigation of Effort and Effortlessness in Visual Word Recognition</v>
      </c>
      <c r="C17" s="15">
        <f>VLOOKUP(A17, PaperMeta!A$1:O$750, 2,FALSE)</f>
        <v>1</v>
      </c>
      <c r="D17" s="16">
        <v>3</v>
      </c>
      <c r="E17" s="20" t="s">
        <v>5030</v>
      </c>
      <c r="F17" s="16">
        <f>VLOOKUP($A17, ResearchPaper!$A$1:$L$750,11,FALSE)</f>
        <v>1</v>
      </c>
      <c r="G17" s="16">
        <f>VLOOKUP($A17, ResearchPaper!$A$1:$L$750,11,FALSE)</f>
        <v>1</v>
      </c>
      <c r="H17" s="16" t="s">
        <v>5022</v>
      </c>
      <c r="I17" s="16">
        <v>2</v>
      </c>
      <c r="J17" s="16">
        <v>2</v>
      </c>
      <c r="K17" s="16">
        <v>1</v>
      </c>
      <c r="L17" s="16">
        <f t="shared" si="2"/>
        <v>1</v>
      </c>
      <c r="M17" s="16" t="s">
        <v>5023</v>
      </c>
      <c r="N17" s="16">
        <f>IF(L17=1, K17,-1)</f>
        <v>1</v>
      </c>
      <c r="O17" s="16">
        <v>0</v>
      </c>
      <c r="P17" s="16">
        <v>0</v>
      </c>
      <c r="Q17" s="16">
        <v>0</v>
      </c>
      <c r="R17" s="16" cm="1">
        <f t="array" aca="1" ref="R17" ca="1">IF(P17&gt;0,INDIRECT(ADDRESS(MOD(ROW(O17)-1,1500)+1,P17,1,1,"rand_B")),IF(ISBLANK(P17),-1,0))</f>
        <v>0</v>
      </c>
      <c r="S17" s="16" cm="1">
        <f t="array" aca="1" ref="S17" ca="1">IF(AND(P17=0,O17&gt;0,Q17&gt;0),INDIRECT(ADDRESS(MOD(ROW(O17)-1,1500)+1,Q17,1,1,"rand_B")),IF(ISBLANK(Q17),-1,0))</f>
        <v>0</v>
      </c>
      <c r="T17" s="16">
        <f t="shared" si="0"/>
        <v>-1</v>
      </c>
      <c r="U17" s="16" t="s">
        <v>5024</v>
      </c>
      <c r="V17" s="16">
        <v>-1</v>
      </c>
      <c r="W17" s="16" t="s">
        <v>5024</v>
      </c>
      <c r="X17" s="16">
        <f t="shared" si="11"/>
        <v>-1</v>
      </c>
      <c r="Y17" s="16">
        <f t="shared" si="5"/>
        <v>1</v>
      </c>
      <c r="Z17" s="16">
        <v>1</v>
      </c>
      <c r="AA17" s="16">
        <v>0</v>
      </c>
      <c r="AB17" s="16" t="e" cm="1">
        <f t="array" aca="1" ref="AB17" ca="1">IF(Z17&gt;0,INDIRECT(ADDRESS(MOD(ROW(Y17)-1,1500)+1,Z17,1,1,"rand_C")),IF(ISBLANK(Z17),-1,0))</f>
        <v>#VALUE!</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12"/>
        <v>0</v>
      </c>
      <c r="AO17" s="16">
        <v>-1</v>
      </c>
      <c r="AP17" s="16">
        <v>0</v>
      </c>
      <c r="AQ17" s="16">
        <v>0</v>
      </c>
      <c r="AR17" s="16" t="s">
        <v>5025</v>
      </c>
    </row>
    <row r="18" spans="1:44" s="20" customFormat="1" x14ac:dyDescent="0.2">
      <c r="A18" s="16" t="s">
        <v>1008</v>
      </c>
      <c r="B18" s="4" t="str">
        <f>VLOOKUP(A18, PaperMeta!A$1:O$750, 6,FALSE)</f>
        <v>Keeping an Eye on Effort: A Pupillometric Investigation of Effort and Effortlessness in Visual Word Recognition</v>
      </c>
      <c r="C18" s="15">
        <f>VLOOKUP(A18, PaperMeta!A$1:O$750, 2,FALSE)</f>
        <v>1</v>
      </c>
      <c r="D18" s="16">
        <v>3</v>
      </c>
      <c r="E18" s="20" t="s">
        <v>5028</v>
      </c>
      <c r="F18" s="16">
        <f>VLOOKUP($A18, ResearchPaper!$A$1:$L$750,11,FALSE)</f>
        <v>1</v>
      </c>
      <c r="G18" s="16">
        <f>VLOOKUP($A18, ResearchPaper!$A$1:$L$750,11,FALSE)</f>
        <v>1</v>
      </c>
      <c r="H18" s="16" t="s">
        <v>5022</v>
      </c>
      <c r="I18" s="16">
        <v>2</v>
      </c>
      <c r="J18" s="16">
        <v>2</v>
      </c>
      <c r="K18" s="16">
        <v>1</v>
      </c>
      <c r="L18" s="16">
        <f t="shared" si="2"/>
        <v>1</v>
      </c>
      <c r="M18" s="16" t="s">
        <v>5023</v>
      </c>
      <c r="N18" s="16">
        <f t="shared" ref="N18:N81" si="13">IF(L18=1, K18,-1)</f>
        <v>1</v>
      </c>
      <c r="O18" s="16">
        <v>0</v>
      </c>
      <c r="P18" s="16">
        <v>0</v>
      </c>
      <c r="Q18" s="16">
        <v>0</v>
      </c>
      <c r="R18" s="16" cm="1">
        <f t="array" aca="1" ref="R18" ca="1">IF(P18&gt;0,INDIRECT(ADDRESS(MOD(ROW(O18)-1,1500)+1,P18,1,1,"rand_B")),IF(ISBLANK(P18),-1,0))</f>
        <v>0</v>
      </c>
      <c r="S18" s="16" cm="1">
        <f t="array" aca="1" ref="S18" ca="1">IF(AND(P18=0,O18&gt;0,Q18&gt;0),INDIRECT(ADDRESS(MOD(ROW(O18)-1,1500)+1,Q18,1,1,"rand_B")),IF(ISBLANK(Q18),-1,0))</f>
        <v>0</v>
      </c>
      <c r="T18" s="16">
        <f t="shared" si="0"/>
        <v>-1</v>
      </c>
      <c r="U18" s="16" t="s">
        <v>5024</v>
      </c>
      <c r="V18" s="16">
        <v>-1</v>
      </c>
      <c r="W18" s="16" t="s">
        <v>5024</v>
      </c>
      <c r="X18" s="16">
        <f t="shared" si="11"/>
        <v>-1</v>
      </c>
      <c r="Y18" s="16">
        <f t="shared" si="5"/>
        <v>1</v>
      </c>
      <c r="Z18" s="16">
        <v>1</v>
      </c>
      <c r="AA18" s="16">
        <v>0</v>
      </c>
      <c r="AB18" s="16" t="e" cm="1">
        <f t="array" aca="1" ref="AB18" ca="1">IF(Z18&gt;0,INDIRECT(ADDRESS(MOD(ROW(Y18)-1,1500)+1,Z18,1,1,"rand_C")),IF(ISBLANK(Z18),-1,0))</f>
        <v>#VALUE!</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12"/>
        <v>0</v>
      </c>
      <c r="AO18" s="16">
        <v>-1</v>
      </c>
      <c r="AP18" s="16">
        <v>0</v>
      </c>
      <c r="AQ18" s="16">
        <v>0</v>
      </c>
      <c r="AR18" s="16" t="s">
        <v>5025</v>
      </c>
    </row>
    <row r="19" spans="1:44" s="20" customFormat="1" x14ac:dyDescent="0.2">
      <c r="A19" s="16" t="s">
        <v>1015</v>
      </c>
      <c r="B19" s="4" t="str">
        <f>VLOOKUP(A19, PaperMeta!A$1:O$750, 6,FALSE)</f>
        <v>The Long-Term Effects of New Evidence on Implicit Impressions of Other People</v>
      </c>
      <c r="C19" s="15">
        <f>VLOOKUP(A19, PaperMeta!A$1:O$750, 2,FALSE)</f>
        <v>1</v>
      </c>
      <c r="D19" s="16">
        <v>1</v>
      </c>
      <c r="E19" s="20" t="s">
        <v>5032</v>
      </c>
      <c r="F19" s="16">
        <f>VLOOKUP($A19, ResearchPaper!$A$1:$L$750,11,FALSE)</f>
        <v>1</v>
      </c>
      <c r="G19" s="16">
        <f>VLOOKUP($A19, ResearchPaper!$A$1:$L$750,11,FALSE)</f>
        <v>1</v>
      </c>
      <c r="H19" s="16" t="s">
        <v>5034</v>
      </c>
      <c r="I19" s="16">
        <v>3</v>
      </c>
      <c r="J19" s="16">
        <v>3</v>
      </c>
      <c r="K19" s="16">
        <v>0</v>
      </c>
      <c r="L19" s="16">
        <f t="shared" si="2"/>
        <v>1</v>
      </c>
      <c r="M19" s="16" t="s">
        <v>5023</v>
      </c>
      <c r="N19" s="16">
        <f t="shared" si="13"/>
        <v>0</v>
      </c>
      <c r="O19" s="16">
        <v>1</v>
      </c>
      <c r="P19" s="16">
        <v>0</v>
      </c>
      <c r="Q19" s="16">
        <v>0</v>
      </c>
      <c r="R19" s="16" cm="1">
        <f t="array" aca="1" ref="R19" ca="1">IF(P19&gt;0,INDIRECT(ADDRESS(MOD(ROW(O19)-1,1500)+1,P19,1,1,"rand_B")),IF(ISBLANK(P19),-1,0))</f>
        <v>0</v>
      </c>
      <c r="S19" s="16" cm="1">
        <f t="array" aca="1" ref="S19" ca="1">IF(AND(P19=0,O19&gt;0,Q19&gt;0),INDIRECT(ADDRESS(MOD(ROW(O19)-1,1500)+1,Q19,1,1,"rand_B")),IF(ISBLANK(Q19),-1,0))</f>
        <v>0</v>
      </c>
      <c r="T19" s="16">
        <f t="shared" si="0"/>
        <v>0</v>
      </c>
      <c r="U19" s="16" t="s">
        <v>5024</v>
      </c>
      <c r="V19" s="16">
        <v>-1</v>
      </c>
      <c r="W19" s="16" t="s">
        <v>5024</v>
      </c>
      <c r="X19" s="16">
        <f t="shared" si="11"/>
        <v>-1</v>
      </c>
      <c r="Y19" s="16">
        <f t="shared" si="5"/>
        <v>3</v>
      </c>
      <c r="Z19" s="16">
        <v>0</v>
      </c>
      <c r="AA19" s="16">
        <v>0</v>
      </c>
      <c r="AB19" s="16" cm="1">
        <f t="array" aca="1" ref="AB19" ca="1">IF(Z19&gt;0,INDIRECT(ADDRESS(MOD(ROW(Y19)-1,1500)+1,Z19,1,1,"rand_C")),IF(ISBLANK(Z19),-1,0))</f>
        <v>0</v>
      </c>
      <c r="AC19" s="16" cm="1">
        <f t="array" aca="1" ref="AC19" ca="1">IF(AND(Z19=0,Y19&gt;0, AA19&gt;0),INDIRECT(ADDRESS(MOD(ROW(Y19)-1,1500)+1,AA19,1,1,"rand_C")),IF(ISBLANK(AA19),-1,0))</f>
        <v>0</v>
      </c>
      <c r="AD19" s="16">
        <f t="shared" si="1"/>
        <v>0</v>
      </c>
      <c r="AE19" s="16" t="s">
        <v>5024</v>
      </c>
      <c r="AF19" s="16">
        <v>-1</v>
      </c>
      <c r="AG19" s="16" t="s">
        <v>5024</v>
      </c>
      <c r="AH19" s="16">
        <f t="shared" si="6"/>
        <v>-1</v>
      </c>
      <c r="AI19" s="16">
        <v>1</v>
      </c>
      <c r="AJ19" s="16">
        <v>1</v>
      </c>
      <c r="AK19" s="16">
        <f t="shared" si="7"/>
        <v>1</v>
      </c>
      <c r="AL19" s="16">
        <v>-1</v>
      </c>
      <c r="AM19" s="16">
        <f t="shared" si="8"/>
        <v>-1</v>
      </c>
      <c r="AN19" s="16">
        <f t="shared" si="12"/>
        <v>1</v>
      </c>
      <c r="AO19" s="16">
        <v>1</v>
      </c>
      <c r="AP19" s="16">
        <v>1</v>
      </c>
      <c r="AQ19" s="16">
        <v>0</v>
      </c>
      <c r="AR19" s="16" t="s">
        <v>5025</v>
      </c>
    </row>
    <row r="20" spans="1:44" s="20" customFormat="1" x14ac:dyDescent="0.2">
      <c r="A20" s="16" t="s">
        <v>1015</v>
      </c>
      <c r="B20" s="4" t="str">
        <f>VLOOKUP(A20, PaperMeta!A$1:O$750, 6,FALSE)</f>
        <v>The Long-Term Effects of New Evidence on Implicit Impressions of Other People</v>
      </c>
      <c r="C20" s="15">
        <f>VLOOKUP(A20, PaperMeta!A$1:O$750, 2,FALSE)</f>
        <v>1</v>
      </c>
      <c r="D20" s="16">
        <v>1</v>
      </c>
      <c r="E20" s="20" t="s">
        <v>5033</v>
      </c>
      <c r="F20" s="16">
        <f>VLOOKUP($A20, ResearchPaper!$A$1:$L$750,11,FALSE)</f>
        <v>1</v>
      </c>
      <c r="G20" s="16">
        <f>VLOOKUP($A20, ResearchPaper!$A$1:$L$750,11,FALSE)</f>
        <v>1</v>
      </c>
      <c r="H20" s="16" t="s">
        <v>5035</v>
      </c>
      <c r="I20" s="16">
        <v>2</v>
      </c>
      <c r="J20" s="16">
        <v>3</v>
      </c>
      <c r="K20" s="16">
        <v>1</v>
      </c>
      <c r="L20" s="16">
        <f t="shared" si="2"/>
        <v>1</v>
      </c>
      <c r="M20" s="16" t="s">
        <v>5023</v>
      </c>
      <c r="N20" s="16">
        <f t="shared" si="13"/>
        <v>1</v>
      </c>
      <c r="O20" s="16">
        <v>1</v>
      </c>
      <c r="P20" s="16">
        <v>1</v>
      </c>
      <c r="Q20" s="16">
        <v>0</v>
      </c>
      <c r="R20" s="16" t="e" cm="1">
        <f t="array" aca="1" ref="R20" ca="1">IF(P20&gt;0,INDIRECT(ADDRESS(MOD(ROW(O20)-1,1500)+1,P20,1,1,"rand_B")),IF(ISBLANK(P20),-1,0))</f>
        <v>#VALUE!</v>
      </c>
      <c r="S20" s="16" cm="1">
        <f t="array" aca="1" ref="S20" ca="1">IF(AND(P20=0,O20&gt;0,Q20&gt;0),INDIRECT(ADDRESS(MOD(ROW(O20)-1,1500)+1,Q20,1,1,"rand_B")),IF(ISBLANK(Q20),-1,0))</f>
        <v>0</v>
      </c>
      <c r="T20" s="16">
        <f t="shared" si="0"/>
        <v>1</v>
      </c>
      <c r="U20" s="16">
        <v>1</v>
      </c>
      <c r="V20" s="16">
        <v>0</v>
      </c>
      <c r="W20" s="16" t="s">
        <v>5024</v>
      </c>
      <c r="X20" s="16">
        <f t="shared" si="11"/>
        <v>0</v>
      </c>
      <c r="Y20" s="16">
        <f t="shared" si="5"/>
        <v>1</v>
      </c>
      <c r="Z20" s="16">
        <v>1</v>
      </c>
      <c r="AA20" s="16">
        <v>0</v>
      </c>
      <c r="AB20" s="16" t="e" cm="1">
        <f t="array" aca="1" ref="AB20" ca="1">IF(Z20&gt;0,INDIRECT(ADDRESS(MOD(ROW(Y20)-1,1500)+1,Z20,1,1,"rand_C")),IF(ISBLANK(Z20),-1,0))</f>
        <v>#VALUE!</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v>1</v>
      </c>
      <c r="AO20" s="16">
        <v>1</v>
      </c>
      <c r="AP20" s="16">
        <v>1</v>
      </c>
      <c r="AQ20" s="16">
        <v>0</v>
      </c>
      <c r="AR20" s="16" t="s">
        <v>5025</v>
      </c>
    </row>
    <row r="21" spans="1:44" s="20" customFormat="1" x14ac:dyDescent="0.2">
      <c r="A21" s="16" t="s">
        <v>1015</v>
      </c>
      <c r="B21" s="4" t="str">
        <f>VLOOKUP(A21, PaperMeta!A$1:O$750, 6,FALSE)</f>
        <v>The Long-Term Effects of New Evidence on Implicit Impressions of Other People</v>
      </c>
      <c r="C21" s="15">
        <f>VLOOKUP(A21, PaperMeta!A$1:O$750, 2,FALSE)</f>
        <v>1</v>
      </c>
      <c r="D21" s="16">
        <v>1</v>
      </c>
      <c r="E21" s="20" t="s">
        <v>5036</v>
      </c>
      <c r="F21" s="16">
        <f>VLOOKUP($A21, ResearchPaper!$A$1:$L$750,11,FALSE)</f>
        <v>1</v>
      </c>
      <c r="G21" s="16">
        <f>VLOOKUP($A21, ResearchPaper!$A$1:$L$750,11,FALSE)</f>
        <v>1</v>
      </c>
      <c r="H21" s="16" t="s">
        <v>5022</v>
      </c>
      <c r="I21" s="16">
        <v>2</v>
      </c>
      <c r="J21" s="16">
        <v>2</v>
      </c>
      <c r="K21" s="16">
        <v>1</v>
      </c>
      <c r="L21" s="16">
        <f t="shared" si="2"/>
        <v>1</v>
      </c>
      <c r="M21" s="16" t="s">
        <v>5023</v>
      </c>
      <c r="N21" s="16">
        <f t="shared" si="13"/>
        <v>1</v>
      </c>
      <c r="O21" s="16">
        <v>0</v>
      </c>
      <c r="P21" s="16">
        <v>0</v>
      </c>
      <c r="Q21" s="16">
        <v>0</v>
      </c>
      <c r="R21" s="16" cm="1">
        <f t="array" aca="1" ref="R21" ca="1">IF(P21&gt;0,INDIRECT(ADDRESS(MOD(ROW(O21)-1,1500)+1,P21,1,1,"rand_B")),IF(ISBLANK(P21),-1,0))</f>
        <v>0</v>
      </c>
      <c r="S21" s="16" cm="1">
        <f t="array" aca="1" ref="S21" ca="1">IF(AND(P21=0,O21&gt;0,Q21&gt;0),INDIRECT(ADDRESS(MOD(ROW(O21)-1,1500)+1,Q21,1,1,"rand_B")),IF(ISBLANK(Q21),-1,0))</f>
        <v>0</v>
      </c>
      <c r="T21" s="16">
        <f t="shared" si="0"/>
        <v>-1</v>
      </c>
      <c r="U21" s="16" t="s">
        <v>5024</v>
      </c>
      <c r="V21" s="16">
        <v>-1</v>
      </c>
      <c r="W21" s="16" t="s">
        <v>5024</v>
      </c>
      <c r="X21" s="16">
        <f t="shared" si="11"/>
        <v>-1</v>
      </c>
      <c r="Y21" s="16">
        <f t="shared" si="5"/>
        <v>1</v>
      </c>
      <c r="Z21" s="16">
        <v>1</v>
      </c>
      <c r="AA21" s="16">
        <v>0</v>
      </c>
      <c r="AB21" s="16" t="e" cm="1">
        <f t="array" aca="1" ref="AB21" ca="1">IF(Z21&gt;0,INDIRECT(ADDRESS(MOD(ROW(Y21)-1,1500)+1,Z21,1,1,"rand_C")),IF(ISBLANK(Z21),-1,0))</f>
        <v>#VALUE!</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ref="AN21:AN22" si="14">IF(AND(I21&gt;1, J21&gt;2), 1, IF(ISBLANK(I21),-1,0))</f>
        <v>0</v>
      </c>
      <c r="AO21" s="16">
        <v>-1</v>
      </c>
      <c r="AP21" s="16">
        <v>1</v>
      </c>
      <c r="AQ21" s="16">
        <v>0</v>
      </c>
      <c r="AR21" s="16" t="s">
        <v>5025</v>
      </c>
    </row>
    <row r="22" spans="1:44" s="20" customFormat="1" x14ac:dyDescent="0.2">
      <c r="A22" s="16" t="s">
        <v>1015</v>
      </c>
      <c r="B22" s="4" t="str">
        <f>VLOOKUP(A22, PaperMeta!A$1:O$750, 6,FALSE)</f>
        <v>The Long-Term Effects of New Evidence on Implicit Impressions of Other People</v>
      </c>
      <c r="C22" s="15">
        <f>VLOOKUP(A22, PaperMeta!A$1:O$750, 2,FALSE)</f>
        <v>1</v>
      </c>
      <c r="D22" s="16">
        <v>2</v>
      </c>
      <c r="E22" s="20" t="s">
        <v>5037</v>
      </c>
      <c r="F22" s="16">
        <f>VLOOKUP($A22, ResearchPaper!$A$1:$L$750,11,FALSE)</f>
        <v>1</v>
      </c>
      <c r="G22" s="16">
        <f>VLOOKUP($A22, ResearchPaper!$A$1:$L$750,11,FALSE)</f>
        <v>1</v>
      </c>
      <c r="H22" s="16" t="s">
        <v>5034</v>
      </c>
      <c r="I22" s="16">
        <v>3</v>
      </c>
      <c r="J22" s="16">
        <v>3</v>
      </c>
      <c r="K22" s="16">
        <v>0</v>
      </c>
      <c r="L22" s="16">
        <f t="shared" si="2"/>
        <v>1</v>
      </c>
      <c r="M22" s="16" t="s">
        <v>5023</v>
      </c>
      <c r="N22" s="16">
        <f t="shared" si="13"/>
        <v>0</v>
      </c>
      <c r="O22" s="16">
        <v>1</v>
      </c>
      <c r="P22" s="16">
        <v>0</v>
      </c>
      <c r="Q22" s="16">
        <v>0</v>
      </c>
      <c r="R22" s="16" cm="1">
        <f t="array" aca="1" ref="R22" ca="1">IF(P22&gt;0,INDIRECT(ADDRESS(MOD(ROW(O22)-1,1500)+1,P22,1,1,"rand_B")),IF(ISBLANK(P22),-1,0))</f>
        <v>0</v>
      </c>
      <c r="S22" s="16" cm="1">
        <f t="array" aca="1" ref="S22" ca="1">IF(AND(P22=0,O22&gt;0,Q22&gt;0),INDIRECT(ADDRESS(MOD(ROW(O22)-1,1500)+1,Q22,1,1,"rand_B")),IF(ISBLANK(Q22),-1,0))</f>
        <v>0</v>
      </c>
      <c r="T22" s="16">
        <f t="shared" si="0"/>
        <v>0</v>
      </c>
      <c r="U22" s="16" t="s">
        <v>5024</v>
      </c>
      <c r="V22" s="16">
        <v>-1</v>
      </c>
      <c r="W22" s="16" t="s">
        <v>5024</v>
      </c>
      <c r="X22" s="16">
        <f t="shared" si="11"/>
        <v>-1</v>
      </c>
      <c r="Y22" s="16">
        <f t="shared" si="5"/>
        <v>3</v>
      </c>
      <c r="Z22" s="16">
        <v>0</v>
      </c>
      <c r="AA22" s="16">
        <v>0</v>
      </c>
      <c r="AB22" s="16" cm="1">
        <f t="array" aca="1" ref="AB22" ca="1">IF(Z22&gt;0,INDIRECT(ADDRESS(MOD(ROW(Y22)-1,1500)+1,Z22,1,1,"rand_C")),IF(ISBLANK(Z22),-1,0))</f>
        <v>0</v>
      </c>
      <c r="AC22" s="16" cm="1">
        <f t="array" aca="1" ref="AC22" ca="1">IF(AND(Z22=0,Y22&gt;0, AA22&gt;0),INDIRECT(ADDRESS(MOD(ROW(Y22)-1,1500)+1,AA22,1,1,"rand_C")),IF(ISBLANK(AA22),-1,0))</f>
        <v>0</v>
      </c>
      <c r="AD22" s="16">
        <f t="shared" si="1"/>
        <v>0</v>
      </c>
      <c r="AE22" s="16" t="s">
        <v>5024</v>
      </c>
      <c r="AF22" s="16">
        <v>-1</v>
      </c>
      <c r="AG22" s="16" t="s">
        <v>5024</v>
      </c>
      <c r="AH22" s="16">
        <f t="shared" si="6"/>
        <v>-1</v>
      </c>
      <c r="AI22" s="16">
        <v>1</v>
      </c>
      <c r="AJ22" s="16">
        <v>1</v>
      </c>
      <c r="AK22" s="16">
        <f t="shared" si="7"/>
        <v>1</v>
      </c>
      <c r="AL22" s="16">
        <v>-1</v>
      </c>
      <c r="AM22" s="16">
        <f t="shared" si="8"/>
        <v>-1</v>
      </c>
      <c r="AN22" s="16">
        <f t="shared" si="14"/>
        <v>1</v>
      </c>
      <c r="AO22" s="16">
        <v>1</v>
      </c>
      <c r="AP22" s="16">
        <v>1</v>
      </c>
      <c r="AQ22" s="16">
        <v>0</v>
      </c>
      <c r="AR22" s="16" t="s">
        <v>5025</v>
      </c>
    </row>
    <row r="23" spans="1:44" s="20" customFormat="1" x14ac:dyDescent="0.2">
      <c r="A23" s="16" t="s">
        <v>1015</v>
      </c>
      <c r="B23" s="4" t="str">
        <f>VLOOKUP(A23, PaperMeta!A$1:O$750, 6,FALSE)</f>
        <v>The Long-Term Effects of New Evidence on Implicit Impressions of Other People</v>
      </c>
      <c r="C23" s="15">
        <f>VLOOKUP(A23, PaperMeta!A$1:O$750, 2,FALSE)</f>
        <v>1</v>
      </c>
      <c r="D23" s="16">
        <v>2</v>
      </c>
      <c r="E23" s="20" t="s">
        <v>5033</v>
      </c>
      <c r="F23" s="16">
        <f>VLOOKUP($A23, ResearchPaper!$A$1:$L$750,11,FALSE)</f>
        <v>1</v>
      </c>
      <c r="G23" s="16">
        <f>VLOOKUP($A23, ResearchPaper!$A$1:$L$750,11,FALSE)</f>
        <v>1</v>
      </c>
      <c r="H23" s="16" t="s">
        <v>5035</v>
      </c>
      <c r="I23" s="16">
        <v>2</v>
      </c>
      <c r="J23" s="16">
        <v>3</v>
      </c>
      <c r="K23" s="16">
        <v>0</v>
      </c>
      <c r="L23" s="16">
        <f t="shared" si="2"/>
        <v>1</v>
      </c>
      <c r="M23" s="16" t="s">
        <v>5023</v>
      </c>
      <c r="N23" s="16">
        <f t="shared" si="13"/>
        <v>0</v>
      </c>
      <c r="O23" s="16">
        <v>1</v>
      </c>
      <c r="P23" s="16">
        <v>0</v>
      </c>
      <c r="Q23" s="16">
        <v>0</v>
      </c>
      <c r="R23" s="16" cm="1">
        <f t="array" aca="1" ref="R23" ca="1">IF(P23&gt;0,INDIRECT(ADDRESS(MOD(ROW(O23)-1,1500)+1,P23,1,1,"rand_B")),IF(ISBLANK(P23),-1,0))</f>
        <v>0</v>
      </c>
      <c r="S23" s="16" cm="1">
        <f t="array" aca="1" ref="S23" ca="1">IF(AND(P23=0,O23&gt;0,Q23&gt;0),INDIRECT(ADDRESS(MOD(ROW(O23)-1,1500)+1,Q23,1,1,"rand_B")),IF(ISBLANK(Q23),-1,0))</f>
        <v>0</v>
      </c>
      <c r="T23" s="16">
        <f t="shared" si="0"/>
        <v>0</v>
      </c>
      <c r="U23" s="16" t="s">
        <v>5024</v>
      </c>
      <c r="V23" s="16">
        <v>-1</v>
      </c>
      <c r="W23" s="16" t="s">
        <v>5024</v>
      </c>
      <c r="X23" s="16">
        <f t="shared" si="11"/>
        <v>-1</v>
      </c>
      <c r="Y23" s="16">
        <f t="shared" si="5"/>
        <v>1</v>
      </c>
      <c r="Z23" s="16">
        <v>1</v>
      </c>
      <c r="AA23" s="16">
        <v>0</v>
      </c>
      <c r="AB23" s="16" t="e" cm="1">
        <f t="array" aca="1" ref="AB23" ca="1">IF(Z23&gt;0,INDIRECT(ADDRESS(MOD(ROW(Y23)-1,1500)+1,Z23,1,1,"rand_C")),IF(ISBLANK(Z23),-1,0))</f>
        <v>#VALUE!</v>
      </c>
      <c r="AC23" s="16" cm="1">
        <f t="array" aca="1" ref="AC23" ca="1">IF(AND(Z23=0,Y23&gt;0, AA23&gt;0),INDIRECT(ADDRESS(MOD(ROW(Y23)-1,1500)+1,AA23,1,1,"rand_C")),IF(ISBLANK(AA23),-1,0))</f>
        <v>0</v>
      </c>
      <c r="AD23" s="16">
        <f t="shared" si="1"/>
        <v>1</v>
      </c>
      <c r="AE23" s="16">
        <v>1</v>
      </c>
      <c r="AF23" s="16">
        <v>0</v>
      </c>
      <c r="AG23" s="16" t="s">
        <v>5024</v>
      </c>
      <c r="AH23" s="16">
        <f t="shared" si="6"/>
        <v>0</v>
      </c>
      <c r="AI23" s="16">
        <v>1</v>
      </c>
      <c r="AJ23" s="16">
        <v>1</v>
      </c>
      <c r="AK23" s="16">
        <f t="shared" si="7"/>
        <v>1</v>
      </c>
      <c r="AL23" s="16">
        <v>-1</v>
      </c>
      <c r="AM23" s="16">
        <f t="shared" si="8"/>
        <v>-1</v>
      </c>
      <c r="AN23" s="16">
        <v>1</v>
      </c>
      <c r="AO23" s="16">
        <v>1</v>
      </c>
      <c r="AP23" s="16">
        <v>1</v>
      </c>
      <c r="AQ23" s="16">
        <v>0</v>
      </c>
      <c r="AR23" s="16" t="s">
        <v>5025</v>
      </c>
    </row>
    <row r="24" spans="1:44" s="20" customFormat="1" x14ac:dyDescent="0.2">
      <c r="A24" s="16" t="s">
        <v>1015</v>
      </c>
      <c r="B24" s="4" t="str">
        <f>VLOOKUP(A24, PaperMeta!A$1:O$750, 6,FALSE)</f>
        <v>The Long-Term Effects of New Evidence on Implicit Impressions of Other People</v>
      </c>
      <c r="C24" s="15">
        <f>VLOOKUP(A24, PaperMeta!A$1:O$750, 2,FALSE)</f>
        <v>1</v>
      </c>
      <c r="D24" s="16">
        <v>2</v>
      </c>
      <c r="E24" s="20" t="s">
        <v>5038</v>
      </c>
      <c r="F24" s="16">
        <f>VLOOKUP($A24, ResearchPaper!$A$1:$L$750,11,FALSE)</f>
        <v>1</v>
      </c>
      <c r="G24" s="16">
        <f>VLOOKUP($A24, ResearchPaper!$A$1:$L$750,11,FALSE)</f>
        <v>1</v>
      </c>
      <c r="H24" s="16" t="s">
        <v>5022</v>
      </c>
      <c r="I24" s="16">
        <v>2</v>
      </c>
      <c r="J24" s="16">
        <v>2</v>
      </c>
      <c r="K24" s="16">
        <v>1</v>
      </c>
      <c r="L24" s="16">
        <f t="shared" si="2"/>
        <v>1</v>
      </c>
      <c r="M24" s="16" t="s">
        <v>5023</v>
      </c>
      <c r="N24" s="16">
        <f t="shared" si="13"/>
        <v>1</v>
      </c>
      <c r="O24" s="16">
        <v>0</v>
      </c>
      <c r="P24" s="16">
        <v>0</v>
      </c>
      <c r="Q24" s="16">
        <v>0</v>
      </c>
      <c r="R24" s="16" cm="1">
        <f t="array" aca="1" ref="R24" ca="1">IF(P24&gt;0,INDIRECT(ADDRESS(MOD(ROW(O24)-1,1500)+1,P24,1,1,"rand_B")),IF(ISBLANK(P24),-1,0))</f>
        <v>0</v>
      </c>
      <c r="S24" s="16" cm="1">
        <f t="array" aca="1" ref="S24" ca="1">IF(AND(P24=0,O24&gt;0,Q24&gt;0),INDIRECT(ADDRESS(MOD(ROW(O24)-1,1500)+1,Q24,1,1,"rand_B")),IF(ISBLANK(Q24),-1,0))</f>
        <v>0</v>
      </c>
      <c r="T24" s="16">
        <f>IF(O24&gt;0, IF(ISBLANK(P24),-1,INT(P24&gt;0)), -1)</f>
        <v>-1</v>
      </c>
      <c r="U24" s="16" t="s">
        <v>5024</v>
      </c>
      <c r="V24" s="16">
        <v>-1</v>
      </c>
      <c r="W24" s="16" t="s">
        <v>5024</v>
      </c>
      <c r="X24" s="16">
        <f t="shared" si="11"/>
        <v>-1</v>
      </c>
      <c r="Y24" s="16">
        <f t="shared" si="5"/>
        <v>1</v>
      </c>
      <c r="Z24" s="16">
        <v>1</v>
      </c>
      <c r="AA24" s="16">
        <v>0</v>
      </c>
      <c r="AB24" s="16" t="e" cm="1">
        <f t="array" aca="1" ref="AB24" ca="1">IF(Z24&gt;0,INDIRECT(ADDRESS(MOD(ROW(Y24)-1,1500)+1,Z24,1,1,"rand_C")),IF(ISBLANK(Z24),-1,0))</f>
        <v>#VALUE!</v>
      </c>
      <c r="AC24" s="16" cm="1">
        <f t="array" aca="1" ref="AC24" ca="1">IF(AND(Z24=0,Y24&gt;0, AA24&gt;0),INDIRECT(ADDRESS(MOD(ROW(Y24)-1,1500)+1,AA24,1,1,"rand_C")),IF(ISBLANK(AA24),-1,0))</f>
        <v>0</v>
      </c>
      <c r="AD24" s="16">
        <f t="shared" si="1"/>
        <v>1</v>
      </c>
      <c r="AE24" s="16">
        <v>1</v>
      </c>
      <c r="AF24" s="16">
        <v>1</v>
      </c>
      <c r="AG24" s="16" t="s">
        <v>5023</v>
      </c>
      <c r="AH24" s="16">
        <f t="shared" si="6"/>
        <v>1</v>
      </c>
      <c r="AI24" s="16">
        <v>-1</v>
      </c>
      <c r="AJ24" s="16">
        <v>-1</v>
      </c>
      <c r="AK24" s="16">
        <f t="shared" si="7"/>
        <v>-1</v>
      </c>
      <c r="AL24" s="16">
        <v>-1</v>
      </c>
      <c r="AM24" s="16">
        <f t="shared" si="8"/>
        <v>-1</v>
      </c>
      <c r="AN24" s="16">
        <f t="shared" ref="AN24:AN87" si="15">IF(AND(I24&gt;1, J24&gt;2), 1, IF(ISBLANK(I24),-1,0))</f>
        <v>0</v>
      </c>
      <c r="AO24" s="16">
        <v>-1</v>
      </c>
      <c r="AP24" s="16">
        <v>1</v>
      </c>
      <c r="AQ24" s="16">
        <v>0</v>
      </c>
      <c r="AR24" s="16" t="s">
        <v>5025</v>
      </c>
    </row>
    <row r="25" spans="1:44" s="20" customFormat="1" x14ac:dyDescent="0.2">
      <c r="A25" s="16" t="s">
        <v>1015</v>
      </c>
      <c r="B25" s="4" t="str">
        <f>VLOOKUP(A25, PaperMeta!A$1:O$750, 6,FALSE)</f>
        <v>The Long-Term Effects of New Evidence on Implicit Impressions of Other People</v>
      </c>
      <c r="C25" s="15">
        <f>VLOOKUP(A25, PaperMeta!A$1:O$750, 2,FALSE)</f>
        <v>1</v>
      </c>
      <c r="D25" s="16">
        <v>3</v>
      </c>
      <c r="E25" s="20" t="s">
        <v>5032</v>
      </c>
      <c r="F25" s="16">
        <f>VLOOKUP($A25, ResearchPaper!$A$1:$L$750,11,FALSE)</f>
        <v>1</v>
      </c>
      <c r="G25" s="16">
        <f>VLOOKUP($A25, ResearchPaper!$A$1:$L$750,11,FALSE)</f>
        <v>1</v>
      </c>
      <c r="H25" s="16" t="s">
        <v>5034</v>
      </c>
      <c r="I25" s="16">
        <v>3</v>
      </c>
      <c r="J25" s="16">
        <v>3</v>
      </c>
      <c r="K25" s="16">
        <v>0</v>
      </c>
      <c r="L25" s="16">
        <f t="shared" si="2"/>
        <v>1</v>
      </c>
      <c r="M25" s="16" t="s">
        <v>5023</v>
      </c>
      <c r="N25" s="16">
        <f t="shared" si="13"/>
        <v>0</v>
      </c>
      <c r="O25" s="16">
        <v>1</v>
      </c>
      <c r="P25" s="16">
        <v>0</v>
      </c>
      <c r="Q25" s="16">
        <v>0</v>
      </c>
      <c r="R25" s="16" cm="1">
        <f t="array" aca="1" ref="R25" ca="1">IF(P25&gt;0,INDIRECT(ADDRESS(MOD(ROW(O25)-1,1500)+1,P25,1,1,"rand_B")),IF(ISBLANK(P25),-1,0))</f>
        <v>0</v>
      </c>
      <c r="S25" s="16" cm="1">
        <f t="array" aca="1" ref="S25" ca="1">IF(AND(P25=0,O25&gt;0,Q25&gt;0),INDIRECT(ADDRESS(MOD(ROW(O25)-1,1500)+1,Q25,1,1,"rand_B")),IF(ISBLANK(Q25),-1,0))</f>
        <v>0</v>
      </c>
      <c r="T25" s="16">
        <f t="shared" ref="T25:T88" si="16">IF(O25&gt;0, IF(ISBLANK(P25),-1,INT(P25&gt;0)), -1)</f>
        <v>0</v>
      </c>
      <c r="U25" s="16" t="s">
        <v>5024</v>
      </c>
      <c r="V25" s="16">
        <v>-1</v>
      </c>
      <c r="W25" s="16" t="s">
        <v>5024</v>
      </c>
      <c r="X25" s="16">
        <f t="shared" si="11"/>
        <v>-1</v>
      </c>
      <c r="Y25" s="16">
        <f t="shared" si="5"/>
        <v>3</v>
      </c>
      <c r="Z25" s="16">
        <v>0</v>
      </c>
      <c r="AA25" s="16">
        <v>0</v>
      </c>
      <c r="AB25" s="16" cm="1">
        <f t="array" aca="1" ref="AB25" ca="1">IF(Z25&gt;0,INDIRECT(ADDRESS(MOD(ROW(Y25)-1,1500)+1,Z25,1,1,"rand_C")),IF(ISBLANK(Z25),-1,0))</f>
        <v>0</v>
      </c>
      <c r="AC25" s="16" cm="1">
        <f t="array" aca="1" ref="AC25" ca="1">IF(AND(Z25=0,Y25&gt;0, AA25&gt;0),INDIRECT(ADDRESS(MOD(ROW(Y25)-1,1500)+1,AA25,1,1,"rand_C")),IF(ISBLANK(AA25),-1,0))</f>
        <v>0</v>
      </c>
      <c r="AD25" s="16">
        <f t="shared" si="1"/>
        <v>0</v>
      </c>
      <c r="AE25" s="16" t="s">
        <v>5024</v>
      </c>
      <c r="AF25" s="16">
        <v>-1</v>
      </c>
      <c r="AG25" s="16" t="s">
        <v>5024</v>
      </c>
      <c r="AH25" s="16">
        <f t="shared" si="6"/>
        <v>-1</v>
      </c>
      <c r="AI25" s="16">
        <v>1</v>
      </c>
      <c r="AJ25" s="16">
        <v>1</v>
      </c>
      <c r="AK25" s="16">
        <f t="shared" si="7"/>
        <v>1</v>
      </c>
      <c r="AL25" s="16">
        <v>-1</v>
      </c>
      <c r="AM25" s="16">
        <f t="shared" si="8"/>
        <v>-1</v>
      </c>
      <c r="AN25" s="16">
        <f t="shared" si="15"/>
        <v>1</v>
      </c>
      <c r="AO25" s="16">
        <v>1</v>
      </c>
      <c r="AP25" s="16">
        <v>1</v>
      </c>
      <c r="AQ25" s="16">
        <v>0</v>
      </c>
      <c r="AR25" s="16" t="s">
        <v>5025</v>
      </c>
    </row>
    <row r="26" spans="1:44" s="20" customFormat="1" x14ac:dyDescent="0.2">
      <c r="A26" s="16" t="s">
        <v>1015</v>
      </c>
      <c r="B26" s="4" t="str">
        <f>VLOOKUP(A26, PaperMeta!A$1:O$750, 6,FALSE)</f>
        <v>The Long-Term Effects of New Evidence on Implicit Impressions of Other People</v>
      </c>
      <c r="C26" s="15">
        <f>VLOOKUP(A26, PaperMeta!A$1:O$750, 2,FALSE)</f>
        <v>1</v>
      </c>
      <c r="D26" s="16">
        <v>3</v>
      </c>
      <c r="E26" s="20" t="s">
        <v>5033</v>
      </c>
      <c r="F26" s="16">
        <f>VLOOKUP($A26, ResearchPaper!$A$1:$L$750,11,FALSE)</f>
        <v>1</v>
      </c>
      <c r="G26" s="16">
        <f>VLOOKUP($A26, ResearchPaper!$A$1:$L$750,11,FALSE)</f>
        <v>1</v>
      </c>
      <c r="H26" s="16">
        <v>3</v>
      </c>
      <c r="I26" s="16">
        <v>1</v>
      </c>
      <c r="J26" s="16">
        <v>3</v>
      </c>
      <c r="K26" s="16">
        <v>1</v>
      </c>
      <c r="L26" s="16">
        <f t="shared" si="2"/>
        <v>0</v>
      </c>
      <c r="M26" s="16" t="s">
        <v>5023</v>
      </c>
      <c r="N26" s="16">
        <f t="shared" si="13"/>
        <v>-1</v>
      </c>
      <c r="O26" s="16">
        <v>1</v>
      </c>
      <c r="P26" s="16">
        <v>0</v>
      </c>
      <c r="Q26" s="16">
        <v>1</v>
      </c>
      <c r="R26" s="16" cm="1">
        <f t="array" aca="1" ref="R26" ca="1">IF(P26&gt;0,INDIRECT(ADDRESS(MOD(ROW(O26)-1,1500)+1,P26,1,1,"rand_B")),IF(ISBLANK(P26),-1,0))</f>
        <v>0</v>
      </c>
      <c r="S26" s="16" t="e" cm="1">
        <f t="array" aca="1" ref="S26" ca="1">IF(AND(P26=0,O26&gt;0,Q26&gt;0),INDIRECT(ADDRESS(MOD(ROW(O26)-1,1500)+1,Q26,1,1,"rand_B")),IF(ISBLANK(Q26),-1,0))</f>
        <v>#VALUE!</v>
      </c>
      <c r="T26" s="16">
        <f t="shared" si="16"/>
        <v>0</v>
      </c>
      <c r="U26" s="16">
        <v>1</v>
      </c>
      <c r="V26" s="16">
        <v>0</v>
      </c>
      <c r="W26" s="16" t="s">
        <v>5024</v>
      </c>
      <c r="X26" s="16">
        <f t="shared" si="11"/>
        <v>-1</v>
      </c>
      <c r="Y26" s="16">
        <f t="shared" si="5"/>
        <v>0</v>
      </c>
      <c r="Z26" s="16">
        <v>0</v>
      </c>
      <c r="AA26" s="16">
        <v>0</v>
      </c>
      <c r="AB26" s="16" cm="1">
        <f t="array" aca="1" ref="AB26" ca="1">IF(Z26&gt;0,INDIRECT(ADDRESS(MOD(ROW(Y26)-1,1500)+1,Z26,1,1,"rand_C")),IF(ISBLANK(Z26),-1,0))</f>
        <v>0</v>
      </c>
      <c r="AC26" s="16" cm="1">
        <f t="array" aca="1" ref="AC26" ca="1">IF(AND(Z26=0,Y26&gt;0, AA26&gt;0),INDIRECT(ADDRESS(MOD(ROW(Y26)-1,1500)+1,AA26,1,1,"rand_C")),IF(ISBLANK(AA26),-1,0))</f>
        <v>0</v>
      </c>
      <c r="AD26" s="16">
        <f t="shared" si="1"/>
        <v>-1</v>
      </c>
      <c r="AE26" s="16" t="s">
        <v>5024</v>
      </c>
      <c r="AF26" s="16">
        <v>-1</v>
      </c>
      <c r="AG26" s="16" t="s">
        <v>5024</v>
      </c>
      <c r="AH26" s="16">
        <f t="shared" si="6"/>
        <v>-1</v>
      </c>
      <c r="AI26" s="16">
        <v>-1</v>
      </c>
      <c r="AJ26" s="16">
        <v>-1</v>
      </c>
      <c r="AK26" s="16">
        <f t="shared" si="7"/>
        <v>-1</v>
      </c>
      <c r="AL26" s="16">
        <v>-1</v>
      </c>
      <c r="AM26" s="16">
        <f t="shared" si="8"/>
        <v>-1</v>
      </c>
      <c r="AN26" s="16">
        <f t="shared" si="15"/>
        <v>0</v>
      </c>
      <c r="AO26" s="16">
        <v>0</v>
      </c>
      <c r="AP26" s="16">
        <v>1</v>
      </c>
      <c r="AQ26" s="16">
        <v>0</v>
      </c>
      <c r="AR26" s="16" t="s">
        <v>5025</v>
      </c>
    </row>
    <row r="27" spans="1:44" s="20" customFormat="1" x14ac:dyDescent="0.2">
      <c r="A27" s="16" t="s">
        <v>1017</v>
      </c>
      <c r="B27" s="4" t="str">
        <f>VLOOKUP(A27, PaperMeta!A$1:O$750, 6,FALSE)</f>
        <v>Dissociating Representations of Time and Number in Reinforcement-Rate Learning by Deletion of the GluA1 AMPA Receptor Subunit in Mice</v>
      </c>
      <c r="C27" s="15">
        <f>VLOOKUP(A27, PaperMeta!A$1:O$750, 2,FALSE)</f>
        <v>1</v>
      </c>
      <c r="D27" s="16">
        <v>1</v>
      </c>
      <c r="E27" s="20" t="s">
        <v>5040</v>
      </c>
      <c r="F27" s="16">
        <f>VLOOKUP($A27, ResearchPaper!$A$1:$L$750,11,FALSE)</f>
        <v>1</v>
      </c>
      <c r="G27" s="16">
        <f>VLOOKUP($A27, ResearchPaper!$A$1:$L$750,11,FALSE)</f>
        <v>1</v>
      </c>
      <c r="H27" s="16" t="s">
        <v>5039</v>
      </c>
      <c r="I27" s="16">
        <v>3</v>
      </c>
      <c r="J27" s="16">
        <v>12</v>
      </c>
      <c r="K27" s="16">
        <v>0</v>
      </c>
      <c r="L27" s="16">
        <f t="shared" si="2"/>
        <v>1</v>
      </c>
      <c r="M27" s="16" t="s">
        <v>5023</v>
      </c>
      <c r="N27" s="16">
        <f t="shared" si="13"/>
        <v>0</v>
      </c>
      <c r="O27" s="16">
        <v>1</v>
      </c>
      <c r="P27" s="16">
        <v>0</v>
      </c>
      <c r="Q27" s="16">
        <v>0</v>
      </c>
      <c r="R27" s="16" cm="1">
        <f t="array" aca="1" ref="R27" ca="1">IF(P27&gt;0,INDIRECT(ADDRESS(MOD(ROW(O27)-1,1500)+1,P27,1,1,"rand_B")),IF(ISBLANK(P27),-1,0))</f>
        <v>0</v>
      </c>
      <c r="S27" s="16" cm="1">
        <f t="array" aca="1" ref="S27" ca="1">IF(AND(P27=0,O27&gt;0,Q27&gt;0),INDIRECT(ADDRESS(MOD(ROW(O27)-1,1500)+1,Q27,1,1,"rand_B")),IF(ISBLANK(Q27),-1,0))</f>
        <v>0</v>
      </c>
      <c r="T27" s="16">
        <f t="shared" si="16"/>
        <v>0</v>
      </c>
      <c r="U27" s="16" t="s">
        <v>5024</v>
      </c>
      <c r="V27" s="16">
        <v>-1</v>
      </c>
      <c r="W27" s="16" t="s">
        <v>5024</v>
      </c>
      <c r="X27" s="16">
        <f t="shared" si="11"/>
        <v>-1</v>
      </c>
      <c r="Y27" s="16">
        <f t="shared" si="5"/>
        <v>3</v>
      </c>
      <c r="Z27" s="16">
        <v>0</v>
      </c>
      <c r="AA27" s="16">
        <v>0</v>
      </c>
      <c r="AB27" s="16" cm="1">
        <f t="array" aca="1" ref="AB27" ca="1">IF(Z27&gt;0,INDIRECT(ADDRESS(MOD(ROW(Y27)-1,1500)+1,Z27,1,1,"rand_C")),IF(ISBLANK(Z27),-1,0))</f>
        <v>0</v>
      </c>
      <c r="AC27" s="16" cm="1">
        <f t="array" aca="1" ref="AC27" ca="1">IF(AND(Z27=0,Y27&gt;0, AA27&gt;0),INDIRECT(ADDRESS(MOD(ROW(Y27)-1,1500)+1,AA27,1,1,"rand_C")),IF(ISBLANK(AA27),-1,0))</f>
        <v>0</v>
      </c>
      <c r="AD27" s="16">
        <f t="shared" si="1"/>
        <v>0</v>
      </c>
      <c r="AE27" s="16" t="s">
        <v>5024</v>
      </c>
      <c r="AF27" s="16">
        <v>-1</v>
      </c>
      <c r="AG27" s="16" t="s">
        <v>5024</v>
      </c>
      <c r="AH27" s="16">
        <f t="shared" si="6"/>
        <v>-1</v>
      </c>
      <c r="AI27" s="16">
        <v>1</v>
      </c>
      <c r="AJ27" s="16">
        <v>1</v>
      </c>
      <c r="AK27" s="16">
        <f t="shared" si="7"/>
        <v>1</v>
      </c>
      <c r="AL27" s="16">
        <v>-1</v>
      </c>
      <c r="AM27" s="16">
        <f t="shared" si="8"/>
        <v>-1</v>
      </c>
      <c r="AN27" s="16">
        <f t="shared" si="15"/>
        <v>1</v>
      </c>
      <c r="AO27" s="16">
        <v>0</v>
      </c>
      <c r="AP27" s="16">
        <v>0</v>
      </c>
      <c r="AQ27" s="16">
        <v>0</v>
      </c>
      <c r="AR27" s="16" t="s">
        <v>5025</v>
      </c>
    </row>
    <row r="28" spans="1:44" s="20" customFormat="1" x14ac:dyDescent="0.2">
      <c r="A28" s="16" t="s">
        <v>1017</v>
      </c>
      <c r="B28" s="4" t="str">
        <f>VLOOKUP(A28, PaperMeta!A$1:O$750, 6,FALSE)</f>
        <v>Dissociating Representations of Time and Number in Reinforcement-Rate Learning by Deletion of the GluA1 AMPA Receptor Subunit in Mice</v>
      </c>
      <c r="C28" s="15">
        <f>VLOOKUP(A28, PaperMeta!A$1:O$750, 2,FALSE)</f>
        <v>1</v>
      </c>
      <c r="D28" s="16">
        <v>2</v>
      </c>
      <c r="E28" s="20" t="s">
        <v>5040</v>
      </c>
      <c r="F28" s="16">
        <f>VLOOKUP($A28, ResearchPaper!$A$1:$L$750,11,FALSE)</f>
        <v>1</v>
      </c>
      <c r="G28" s="16">
        <f>VLOOKUP($A28, ResearchPaper!$A$1:$L$750,11,FALSE)</f>
        <v>1</v>
      </c>
      <c r="H28" s="16" t="s">
        <v>5039</v>
      </c>
      <c r="I28" s="16">
        <v>3</v>
      </c>
      <c r="J28" s="16">
        <v>12</v>
      </c>
      <c r="K28" s="16">
        <v>0</v>
      </c>
      <c r="L28" s="16">
        <f t="shared" si="2"/>
        <v>1</v>
      </c>
      <c r="M28" s="16" t="s">
        <v>5023</v>
      </c>
      <c r="N28" s="16">
        <f t="shared" si="13"/>
        <v>0</v>
      </c>
      <c r="O28" s="16">
        <v>1</v>
      </c>
      <c r="P28" s="16">
        <v>0</v>
      </c>
      <c r="Q28" s="16">
        <v>0</v>
      </c>
      <c r="R28" s="16" cm="1">
        <f t="array" aca="1" ref="R28" ca="1">IF(P28&gt;0,INDIRECT(ADDRESS(MOD(ROW(O28)-1,1500)+1,P28,1,1,"rand_B")),IF(ISBLANK(P28),-1,0))</f>
        <v>0</v>
      </c>
      <c r="S28" s="16" cm="1">
        <f t="array" aca="1" ref="S28" ca="1">IF(AND(P28=0,O28&gt;0,Q28&gt;0),INDIRECT(ADDRESS(MOD(ROW(O28)-1,1500)+1,Q28,1,1,"rand_B")),IF(ISBLANK(Q28),-1,0))</f>
        <v>0</v>
      </c>
      <c r="T28" s="16">
        <f t="shared" si="16"/>
        <v>0</v>
      </c>
      <c r="U28" s="16" t="s">
        <v>5024</v>
      </c>
      <c r="V28" s="16">
        <v>-1</v>
      </c>
      <c r="W28" s="16" t="s">
        <v>5024</v>
      </c>
      <c r="X28" s="16">
        <f t="shared" si="11"/>
        <v>-1</v>
      </c>
      <c r="Y28" s="16">
        <f t="shared" si="5"/>
        <v>3</v>
      </c>
      <c r="Z28" s="16">
        <v>0</v>
      </c>
      <c r="AA28" s="16">
        <v>0</v>
      </c>
      <c r="AB28" s="16" cm="1">
        <f t="array" aca="1" ref="AB28" ca="1">IF(Z28&gt;0,INDIRECT(ADDRESS(MOD(ROW(Y28)-1,1500)+1,Z28,1,1,"rand_C")),IF(ISBLANK(Z28),-1,0))</f>
        <v>0</v>
      </c>
      <c r="AC28" s="16" cm="1">
        <f t="array" aca="1" ref="AC28" ca="1">IF(AND(Z28=0,Y28&gt;0, AA28&gt;0),INDIRECT(ADDRESS(MOD(ROW(Y28)-1,1500)+1,AA28,1,1,"rand_C")),IF(ISBLANK(AA28),-1,0))</f>
        <v>0</v>
      </c>
      <c r="AD28" s="16">
        <f t="shared" si="1"/>
        <v>0</v>
      </c>
      <c r="AE28" s="16" t="s">
        <v>5024</v>
      </c>
      <c r="AF28" s="16">
        <v>-1</v>
      </c>
      <c r="AG28" s="16" t="s">
        <v>5024</v>
      </c>
      <c r="AH28" s="16">
        <f t="shared" si="6"/>
        <v>-1</v>
      </c>
      <c r="AI28" s="16">
        <v>1</v>
      </c>
      <c r="AJ28" s="16">
        <v>1</v>
      </c>
      <c r="AK28" s="16">
        <f t="shared" si="7"/>
        <v>1</v>
      </c>
      <c r="AL28" s="16">
        <v>0</v>
      </c>
      <c r="AM28" s="16">
        <f t="shared" si="8"/>
        <v>-1</v>
      </c>
      <c r="AN28" s="16">
        <f t="shared" si="15"/>
        <v>1</v>
      </c>
      <c r="AO28" s="16">
        <v>0</v>
      </c>
      <c r="AP28" s="16">
        <v>0</v>
      </c>
      <c r="AQ28" s="16">
        <v>0</v>
      </c>
      <c r="AR28" s="16" t="s">
        <v>5025</v>
      </c>
    </row>
    <row r="29" spans="1:44" s="20" customFormat="1" x14ac:dyDescent="0.2">
      <c r="A29" s="16" t="s">
        <v>1017</v>
      </c>
      <c r="B29" s="4" t="str">
        <f>VLOOKUP(A29, PaperMeta!A$1:O$750, 6,FALSE)</f>
        <v>Dissociating Representations of Time and Number in Reinforcement-Rate Learning by Deletion of the GluA1 AMPA Receptor Subunit in Mice</v>
      </c>
      <c r="C29" s="15">
        <f>VLOOKUP(A29, PaperMeta!A$1:O$750, 2,FALSE)</f>
        <v>1</v>
      </c>
      <c r="D29" s="16">
        <v>3</v>
      </c>
      <c r="E29" s="20" t="s">
        <v>5040</v>
      </c>
      <c r="F29" s="16">
        <f>VLOOKUP($A29, ResearchPaper!$A$1:$L$750,11,FALSE)</f>
        <v>1</v>
      </c>
      <c r="G29" s="16">
        <f>VLOOKUP($A29, ResearchPaper!$A$1:$L$750,11,FALSE)</f>
        <v>1</v>
      </c>
      <c r="H29" s="16" t="s">
        <v>5039</v>
      </c>
      <c r="I29" s="16">
        <v>3</v>
      </c>
      <c r="J29" s="16">
        <v>12</v>
      </c>
      <c r="K29" s="16">
        <v>1</v>
      </c>
      <c r="L29" s="16">
        <f t="shared" si="2"/>
        <v>1</v>
      </c>
      <c r="M29" s="16" t="s">
        <v>5023</v>
      </c>
      <c r="N29" s="16">
        <f t="shared" si="13"/>
        <v>1</v>
      </c>
      <c r="O29" s="16">
        <v>1</v>
      </c>
      <c r="P29" s="16">
        <v>1</v>
      </c>
      <c r="Q29" s="16">
        <v>0</v>
      </c>
      <c r="R29" s="16" t="e" cm="1">
        <f t="array" aca="1" ref="R29" ca="1">IF(P29&gt;0,INDIRECT(ADDRESS(MOD(ROW(O29)-1,1500)+1,P29,1,1,"rand_B")),IF(ISBLANK(P29),-1,0))</f>
        <v>#VALUE!</v>
      </c>
      <c r="S29" s="16" cm="1">
        <f t="array" aca="1" ref="S29" ca="1">IF(AND(P29=0,O29&gt;0,Q29&gt;0),INDIRECT(ADDRESS(MOD(ROW(O29)-1,1500)+1,Q29,1,1,"rand_B")),IF(ISBLANK(Q29),-1,0))</f>
        <v>0</v>
      </c>
      <c r="T29" s="16">
        <f t="shared" si="16"/>
        <v>1</v>
      </c>
      <c r="U29" s="16">
        <v>1</v>
      </c>
      <c r="V29" s="16">
        <v>0</v>
      </c>
      <c r="W29" s="16" t="s">
        <v>5024</v>
      </c>
      <c r="X29" s="16">
        <f t="shared" si="11"/>
        <v>0</v>
      </c>
      <c r="Y29" s="16">
        <f t="shared" si="5"/>
        <v>3</v>
      </c>
      <c r="Z29" s="16">
        <v>1</v>
      </c>
      <c r="AA29" s="16">
        <v>2</v>
      </c>
      <c r="AB29" s="16" t="e" cm="1">
        <f t="array" aca="1" ref="AB29" ca="1">IF(Z29&gt;0,INDIRECT(ADDRESS(MOD(ROW(Y29)-1,1500)+1,Z29,1,1,"rand_C")),IF(ISBLANK(Z29),-1,0))</f>
        <v>#VALUE!</v>
      </c>
      <c r="AC29" s="16" cm="1">
        <f t="array" aca="1" ref="AC29" ca="1">IF(AND(Z29=0,Y29&gt;0, AA29&gt;0),INDIRECT(ADDRESS(MOD(ROW(Y29)-1,1500)+1,AA29,1,1,"rand_C")),IF(ISBLANK(AA29),-1,0))</f>
        <v>0</v>
      </c>
      <c r="AD29" s="16">
        <f t="shared" si="1"/>
        <v>1</v>
      </c>
      <c r="AE29" s="16">
        <v>1</v>
      </c>
      <c r="AF29" s="16">
        <v>1</v>
      </c>
      <c r="AG29" s="16" t="s">
        <v>5023</v>
      </c>
      <c r="AH29" s="16">
        <f t="shared" si="6"/>
        <v>1</v>
      </c>
      <c r="AI29" s="16">
        <v>0</v>
      </c>
      <c r="AJ29" s="16">
        <v>0</v>
      </c>
      <c r="AK29" s="16">
        <f t="shared" si="7"/>
        <v>-1</v>
      </c>
      <c r="AL29" s="16">
        <v>0</v>
      </c>
      <c r="AM29" s="16">
        <f t="shared" si="8"/>
        <v>0</v>
      </c>
      <c r="AN29" s="16">
        <f t="shared" si="15"/>
        <v>1</v>
      </c>
      <c r="AO29" s="16">
        <v>0</v>
      </c>
      <c r="AP29" s="16">
        <v>0</v>
      </c>
      <c r="AQ29" s="16">
        <v>0</v>
      </c>
      <c r="AR29" s="16" t="s">
        <v>5025</v>
      </c>
    </row>
    <row r="30" spans="1:44" s="20" customFormat="1" x14ac:dyDescent="0.2">
      <c r="A30" s="16" t="s">
        <v>1017</v>
      </c>
      <c r="B30" s="4" t="str">
        <f>VLOOKUP(A30, PaperMeta!A$1:O$750, 6,FALSE)</f>
        <v>Dissociating Representations of Time and Number in Reinforcement-Rate Learning by Deletion of the GluA1 AMPA Receptor Subunit in Mice</v>
      </c>
      <c r="C30" s="15">
        <f>VLOOKUP(A30, PaperMeta!A$1:O$750, 2,FALSE)</f>
        <v>1</v>
      </c>
      <c r="D30" s="16">
        <v>4</v>
      </c>
      <c r="E30" s="20" t="s">
        <v>5040</v>
      </c>
      <c r="F30" s="16">
        <f>VLOOKUP($A30, ResearchPaper!$A$1:$L$750,11,FALSE)</f>
        <v>1</v>
      </c>
      <c r="G30" s="16">
        <f>VLOOKUP($A30, ResearchPaper!$A$1:$L$750,11,FALSE)</f>
        <v>1</v>
      </c>
      <c r="H30" s="16" t="s">
        <v>5039</v>
      </c>
      <c r="I30" s="30">
        <v>3</v>
      </c>
      <c r="J30" s="30">
        <v>12</v>
      </c>
      <c r="K30" s="30">
        <v>1</v>
      </c>
      <c r="L30" s="16">
        <f t="shared" si="2"/>
        <v>1</v>
      </c>
      <c r="M30" s="16" t="s">
        <v>5023</v>
      </c>
      <c r="N30" s="16">
        <f t="shared" si="13"/>
        <v>1</v>
      </c>
      <c r="O30" s="16">
        <v>1</v>
      </c>
      <c r="P30" s="16">
        <v>1</v>
      </c>
      <c r="Q30" s="16">
        <v>0</v>
      </c>
      <c r="R30" s="16" t="e" cm="1">
        <f t="array" aca="1" ref="R30" ca="1">IF(P30&gt;0,INDIRECT(ADDRESS(MOD(ROW(O30)-1,1500)+1,P30,1,1,"rand_B")),IF(ISBLANK(P30),-1,0))</f>
        <v>#VALUE!</v>
      </c>
      <c r="S30" s="16" cm="1">
        <f t="array" aca="1" ref="S30" ca="1">IF(AND(P30=0,O30&gt;0,Q30&gt;0),INDIRECT(ADDRESS(MOD(ROW(O30)-1,1500)+1,Q30,1,1,"rand_B")),IF(ISBLANK(Q30),-1,0))</f>
        <v>0</v>
      </c>
      <c r="T30" s="16">
        <f t="shared" si="16"/>
        <v>1</v>
      </c>
      <c r="U30" s="16">
        <v>1</v>
      </c>
      <c r="V30" s="16">
        <v>0</v>
      </c>
      <c r="W30" s="16" t="s">
        <v>5024</v>
      </c>
      <c r="X30" s="16">
        <f t="shared" si="11"/>
        <v>0</v>
      </c>
      <c r="Y30" s="16">
        <f t="shared" si="5"/>
        <v>3</v>
      </c>
      <c r="Z30" s="16">
        <v>0</v>
      </c>
      <c r="AA30" s="16">
        <v>3</v>
      </c>
      <c r="AB30" s="16" cm="1">
        <f t="array" aca="1" ref="AB30" ca="1">IF(Z30&gt;0,INDIRECT(ADDRESS(MOD(ROW(Y30)-1,1500)+1,Z30,1,1,"rand_C")),IF(ISBLANK(Z30),-1,0))</f>
        <v>0</v>
      </c>
      <c r="AC30" s="16" t="e" cm="1">
        <f t="array" aca="1" ref="AC30" ca="1">IF(AND(Z30=0,Y30&gt;0, AA30&gt;0),INDIRECT(ADDRESS(MOD(ROW(Y30)-1,1500)+1,AA30,1,1,"rand_C")),IF(ISBLANK(AA30),-1,0))</f>
        <v>#VALUE!</v>
      </c>
      <c r="AD30" s="16">
        <f t="shared" si="1"/>
        <v>0</v>
      </c>
      <c r="AE30" s="16" t="s">
        <v>5041</v>
      </c>
      <c r="AF30" s="16">
        <v>0</v>
      </c>
      <c r="AG30" s="16" t="s">
        <v>5024</v>
      </c>
      <c r="AH30" s="16">
        <f t="shared" si="6"/>
        <v>-1</v>
      </c>
      <c r="AI30" s="16">
        <v>0</v>
      </c>
      <c r="AJ30" s="16">
        <v>0</v>
      </c>
      <c r="AK30" s="16">
        <f t="shared" si="7"/>
        <v>-1</v>
      </c>
      <c r="AL30" s="16">
        <v>0</v>
      </c>
      <c r="AM30" s="16">
        <f t="shared" si="8"/>
        <v>0</v>
      </c>
      <c r="AN30" s="16">
        <f t="shared" si="15"/>
        <v>1</v>
      </c>
      <c r="AO30" s="16">
        <v>0</v>
      </c>
      <c r="AP30" s="16">
        <v>0</v>
      </c>
      <c r="AQ30" s="16">
        <v>0</v>
      </c>
      <c r="AR30" s="16" t="s">
        <v>5025</v>
      </c>
    </row>
    <row r="31" spans="1:44" s="20" customFormat="1" x14ac:dyDescent="0.2">
      <c r="A31" s="16" t="s">
        <v>1017</v>
      </c>
      <c r="B31" s="4" t="str">
        <f>VLOOKUP(A31, PaperMeta!A$1:O$750, 6,FALSE)</f>
        <v>Dissociating Representations of Time and Number in Reinforcement-Rate Learning by Deletion of the GluA1 AMPA Receptor Subunit in Mice</v>
      </c>
      <c r="C31" s="15">
        <f>VLOOKUP(A31, PaperMeta!A$1:O$750, 2,FALSE)</f>
        <v>1</v>
      </c>
      <c r="D31" s="16">
        <v>5</v>
      </c>
      <c r="E31" s="20" t="s">
        <v>5040</v>
      </c>
      <c r="F31" s="16">
        <f>VLOOKUP($A31, ResearchPaper!$A$1:$L$750,11,FALSE)</f>
        <v>1</v>
      </c>
      <c r="G31" s="16">
        <f>VLOOKUP($A31, ResearchPaper!$A$1:$L$750,11,FALSE)</f>
        <v>1</v>
      </c>
      <c r="H31" s="16" t="s">
        <v>5039</v>
      </c>
      <c r="I31" s="30">
        <v>3</v>
      </c>
      <c r="J31" s="30">
        <v>12</v>
      </c>
      <c r="K31" s="30">
        <v>1</v>
      </c>
      <c r="L31" s="16">
        <f t="shared" si="2"/>
        <v>1</v>
      </c>
      <c r="M31" s="16" t="s">
        <v>5023</v>
      </c>
      <c r="N31" s="16">
        <f t="shared" si="13"/>
        <v>1</v>
      </c>
      <c r="O31" s="16">
        <v>1</v>
      </c>
      <c r="P31" s="16">
        <v>0</v>
      </c>
      <c r="Q31" s="16">
        <v>1</v>
      </c>
      <c r="R31" s="16" cm="1">
        <f t="array" aca="1" ref="R31" ca="1">IF(P31&gt;0,INDIRECT(ADDRESS(MOD(ROW(O31)-1,1500)+1,P31,1,1,"rand_B")),IF(ISBLANK(P31),-1,0))</f>
        <v>0</v>
      </c>
      <c r="S31" s="16" t="e" cm="1">
        <f t="array" aca="1" ref="S31" ca="1">IF(AND(P31=0,O31&gt;0,Q31&gt;0),INDIRECT(ADDRESS(MOD(ROW(O31)-1,1500)+1,Q31,1,1,"rand_B")),IF(ISBLANK(Q31),-1,0))</f>
        <v>#VALUE!</v>
      </c>
      <c r="T31" s="16">
        <f t="shared" si="16"/>
        <v>0</v>
      </c>
      <c r="U31" s="16">
        <v>1</v>
      </c>
      <c r="V31" s="16">
        <v>0</v>
      </c>
      <c r="W31" s="16" t="s">
        <v>5024</v>
      </c>
      <c r="X31" s="16">
        <f t="shared" si="11"/>
        <v>-1</v>
      </c>
      <c r="Y31" s="16">
        <f t="shared" si="5"/>
        <v>3</v>
      </c>
      <c r="Z31" s="16">
        <v>1</v>
      </c>
      <c r="AA31" s="16">
        <v>0</v>
      </c>
      <c r="AB31" s="16" t="e" cm="1">
        <f t="array" aca="1" ref="AB31" ca="1">IF(Z31&gt;0,INDIRECT(ADDRESS(MOD(ROW(Y31)-1,1500)+1,Z31,1,1,"rand_C")),IF(ISBLANK(Z31),-1,0))</f>
        <v>#VALUE!</v>
      </c>
      <c r="AC31" s="16" cm="1">
        <f t="array" aca="1" ref="AC31" ca="1">IF(AND(Z31=0,Y31&gt;0, AA31&gt;0),INDIRECT(ADDRESS(MOD(ROW(Y31)-1,1500)+1,AA31,1,1,"rand_C")),IF(ISBLANK(AA31),-1,0))</f>
        <v>0</v>
      </c>
      <c r="AD31" s="16">
        <f t="shared" si="1"/>
        <v>1</v>
      </c>
      <c r="AE31" s="16">
        <v>1</v>
      </c>
      <c r="AF31" s="16">
        <v>1</v>
      </c>
      <c r="AG31" s="16" t="s">
        <v>5023</v>
      </c>
      <c r="AH31" s="16">
        <f t="shared" si="6"/>
        <v>1</v>
      </c>
      <c r="AI31" s="16">
        <v>0</v>
      </c>
      <c r="AJ31" s="16">
        <v>0</v>
      </c>
      <c r="AK31" s="16">
        <f t="shared" si="7"/>
        <v>-1</v>
      </c>
      <c r="AL31" s="16">
        <v>0</v>
      </c>
      <c r="AM31" s="16">
        <f t="shared" si="8"/>
        <v>0</v>
      </c>
      <c r="AN31" s="16">
        <f t="shared" si="15"/>
        <v>1</v>
      </c>
      <c r="AO31" s="16">
        <v>0</v>
      </c>
      <c r="AP31" s="16">
        <v>0</v>
      </c>
      <c r="AQ31" s="16">
        <v>0</v>
      </c>
      <c r="AR31" s="16" t="s">
        <v>5025</v>
      </c>
    </row>
    <row r="32" spans="1:44" x14ac:dyDescent="0.2">
      <c r="A32" s="16" t="s">
        <v>1017</v>
      </c>
      <c r="B32" s="4" t="str">
        <f>VLOOKUP(A32, PaperMeta!A$1:O$750, 6,FALSE)</f>
        <v>Dissociating Representations of Time and Number in Reinforcement-Rate Learning by Deletion of the GluA1 AMPA Receptor Subunit in Mice</v>
      </c>
      <c r="C32" s="15">
        <f>VLOOKUP(A32, PaperMeta!A$1:O$750, 2,FALSE)</f>
        <v>1</v>
      </c>
      <c r="D32" s="16">
        <v>6</v>
      </c>
      <c r="E32" s="20" t="s">
        <v>5040</v>
      </c>
      <c r="F32" s="16">
        <f>VLOOKUP($A32, ResearchPaper!$A$1:$L$750,11,FALSE)</f>
        <v>1</v>
      </c>
      <c r="G32" s="16">
        <f>VLOOKUP($A32, ResearchPaper!$A$1:$L$750,11,FALSE)</f>
        <v>1</v>
      </c>
      <c r="H32" s="16" t="s">
        <v>5039</v>
      </c>
      <c r="I32" s="30">
        <v>3</v>
      </c>
      <c r="J32" s="30">
        <v>12</v>
      </c>
      <c r="K32" s="30">
        <v>1</v>
      </c>
      <c r="L32" s="16">
        <f t="shared" si="2"/>
        <v>1</v>
      </c>
      <c r="M32" s="16" t="s">
        <v>5023</v>
      </c>
      <c r="N32" s="16">
        <f t="shared" si="13"/>
        <v>1</v>
      </c>
      <c r="O32" s="16">
        <v>1</v>
      </c>
      <c r="P32" s="16">
        <v>1</v>
      </c>
      <c r="Q32" s="16">
        <v>0</v>
      </c>
      <c r="R32" s="16" t="e" cm="1">
        <f t="array" aca="1" ref="R32" ca="1">IF(P32&gt;0,INDIRECT(ADDRESS(MOD(ROW(O32)-1,1500)+1,P32,1,1,"rand_B")),IF(ISBLANK(P32),-1,0))</f>
        <v>#VALUE!</v>
      </c>
      <c r="S32" s="16" cm="1">
        <f t="array" aca="1" ref="S32" ca="1">IF(AND(P32=0,O32&gt;0,Q32&gt;0),INDIRECT(ADDRESS(MOD(ROW(O32)-1,1500)+1,Q32,1,1,"rand_B")),IF(ISBLANK(Q32),-1,0))</f>
        <v>0</v>
      </c>
      <c r="T32" s="16">
        <f t="shared" si="16"/>
        <v>1</v>
      </c>
      <c r="U32" s="16">
        <v>1</v>
      </c>
      <c r="V32" s="16">
        <v>0</v>
      </c>
      <c r="W32" s="16" t="s">
        <v>5023</v>
      </c>
      <c r="X32" s="16">
        <f t="shared" si="11"/>
        <v>0</v>
      </c>
      <c r="Y32" s="16">
        <f t="shared" si="5"/>
        <v>3</v>
      </c>
      <c r="Z32" s="16">
        <v>0</v>
      </c>
      <c r="AA32" s="16">
        <v>3</v>
      </c>
      <c r="AB32" s="16" cm="1">
        <f t="array" aca="1" ref="AB32" ca="1">IF(Z32&gt;0,INDIRECT(ADDRESS(MOD(ROW(Y32)-1,1500)+1,Z32,1,1,"rand_C")),IF(ISBLANK(Z32),-1,0))</f>
        <v>0</v>
      </c>
      <c r="AC32" s="16" t="e" cm="1">
        <f t="array" aca="1" ref="AC32" ca="1">IF(AND(Z32=0,Y32&gt;0, AA32&gt;0),INDIRECT(ADDRESS(MOD(ROW(Y32)-1,1500)+1,AA32,1,1,"rand_C")),IF(ISBLANK(AA32),-1,0))</f>
        <v>#VALUE!</v>
      </c>
      <c r="AD32" s="16">
        <f t="shared" si="1"/>
        <v>0</v>
      </c>
      <c r="AE32" s="16" t="s">
        <v>5042</v>
      </c>
      <c r="AF32" s="16">
        <v>0</v>
      </c>
      <c r="AG32" s="16" t="s">
        <v>5024</v>
      </c>
      <c r="AH32" s="16">
        <f t="shared" si="6"/>
        <v>-1</v>
      </c>
      <c r="AI32" s="16">
        <v>0</v>
      </c>
      <c r="AJ32" s="16">
        <v>0</v>
      </c>
      <c r="AK32" s="16">
        <f t="shared" si="7"/>
        <v>-1</v>
      </c>
      <c r="AL32" s="16">
        <v>0</v>
      </c>
      <c r="AM32" s="16">
        <f t="shared" si="8"/>
        <v>0</v>
      </c>
      <c r="AN32" s="16">
        <f t="shared" si="15"/>
        <v>1</v>
      </c>
      <c r="AO32" s="16">
        <v>0</v>
      </c>
      <c r="AP32" s="16">
        <v>0</v>
      </c>
      <c r="AQ32" s="16">
        <v>0</v>
      </c>
      <c r="AR32" s="16" t="s">
        <v>5025</v>
      </c>
    </row>
    <row r="33" spans="1:44" x14ac:dyDescent="0.2">
      <c r="A33" s="16" t="s">
        <v>1020</v>
      </c>
      <c r="B33" s="4" t="str">
        <f>VLOOKUP(A33, PaperMeta!A$1:O$750, 6,FALSE)</f>
        <v>Preparing for the Worst: Attention is Enhanced Prior to Any Upcoming Emotional or Neutral Stimulus</v>
      </c>
      <c r="C33" s="15">
        <f>VLOOKUP(A33, PaperMeta!A$1:O$750, 2,FALSE)</f>
        <v>1</v>
      </c>
      <c r="D33" s="16">
        <v>1</v>
      </c>
      <c r="E33" s="20" t="s">
        <v>5043</v>
      </c>
      <c r="F33" s="16">
        <f>VLOOKUP($A33, ResearchPaper!$A$1:$L$750,11,FALSE)</f>
        <v>1</v>
      </c>
      <c r="G33" s="16">
        <f>VLOOKUP($A33, ResearchPaper!$A$1:$L$750,11,FALSE)</f>
        <v>1</v>
      </c>
      <c r="H33" s="16" t="s">
        <v>5035</v>
      </c>
      <c r="I33" s="16">
        <v>2</v>
      </c>
      <c r="J33" s="16">
        <v>3</v>
      </c>
      <c r="K33" s="16">
        <v>1</v>
      </c>
      <c r="L33" s="16">
        <f t="shared" si="2"/>
        <v>1</v>
      </c>
      <c r="M33" s="16" t="s">
        <v>5023</v>
      </c>
      <c r="N33" s="16">
        <f t="shared" si="13"/>
        <v>1</v>
      </c>
      <c r="O33" s="16">
        <v>1</v>
      </c>
      <c r="P33" s="16">
        <v>1</v>
      </c>
      <c r="Q33" s="16">
        <v>0</v>
      </c>
      <c r="R33" s="16" t="e" cm="1">
        <f t="array" aca="1" ref="R33" ca="1">IF(P33&gt;0,INDIRECT(ADDRESS(MOD(ROW(O33)-1,1500)+1,P33,1,1,"rand_B")),IF(ISBLANK(P33),-1,0))</f>
        <v>#VALUE!</v>
      </c>
      <c r="S33" s="16" cm="1">
        <f t="array" aca="1" ref="S33" ca="1">IF(AND(P33=0,O33&gt;0,Q33&gt;0),INDIRECT(ADDRESS(MOD(ROW(O33)-1,1500)+1,Q33,1,1,"rand_B")),IF(ISBLANK(Q33),-1,0))</f>
        <v>0</v>
      </c>
      <c r="T33" s="16">
        <f t="shared" si="16"/>
        <v>1</v>
      </c>
      <c r="U33" s="16">
        <v>1</v>
      </c>
      <c r="V33" s="16">
        <v>1</v>
      </c>
      <c r="W33" s="16" t="s">
        <v>5044</v>
      </c>
      <c r="X33" s="16">
        <f t="shared" si="11"/>
        <v>1</v>
      </c>
      <c r="Y33" s="16">
        <f t="shared" si="5"/>
        <v>1</v>
      </c>
      <c r="Z33" s="16">
        <v>0</v>
      </c>
      <c r="AA33" s="16">
        <v>1</v>
      </c>
      <c r="AB33" s="16" cm="1">
        <f t="array" aca="1" ref="AB33" ca="1">IF(Z33&gt;0,INDIRECT(ADDRESS(MOD(ROW(Y33)-1,1500)+1,Z33,1,1,"rand_C")),IF(ISBLANK(Z33),-1,0))</f>
        <v>0</v>
      </c>
      <c r="AC33" s="16" t="e" cm="1">
        <f t="array" aca="1" ref="AC33" ca="1">IF(AND(Z33=0,Y33&gt;0, AA33&gt;0),INDIRECT(ADDRESS(MOD(ROW(Y33)-1,1500)+1,AA33,1,1,"rand_C")),IF(ISBLANK(AA33),-1,0))</f>
        <v>#VALUE!</v>
      </c>
      <c r="AD33" s="16">
        <f t="shared" si="1"/>
        <v>0</v>
      </c>
      <c r="AE33" s="16">
        <v>1</v>
      </c>
      <c r="AF33" s="16">
        <v>0</v>
      </c>
      <c r="AG33" s="16" t="s">
        <v>5024</v>
      </c>
      <c r="AH33" s="16">
        <f t="shared" si="6"/>
        <v>-1</v>
      </c>
      <c r="AI33" s="16">
        <v>-1</v>
      </c>
      <c r="AJ33" s="16">
        <v>-1</v>
      </c>
      <c r="AK33" s="16">
        <f t="shared" si="7"/>
        <v>-1</v>
      </c>
      <c r="AL33" s="16">
        <v>-1</v>
      </c>
      <c r="AM33" s="16">
        <f t="shared" si="8"/>
        <v>-1</v>
      </c>
      <c r="AN33" s="16">
        <f t="shared" si="15"/>
        <v>1</v>
      </c>
      <c r="AO33" s="16">
        <v>0</v>
      </c>
      <c r="AP33" s="16">
        <v>0</v>
      </c>
      <c r="AQ33" s="16">
        <v>0</v>
      </c>
      <c r="AR33" s="16" t="s">
        <v>5025</v>
      </c>
    </row>
    <row r="34" spans="1:44" x14ac:dyDescent="0.2">
      <c r="A34" s="16" t="s">
        <v>1020</v>
      </c>
      <c r="B34" s="4" t="str">
        <f>VLOOKUP(A34, PaperMeta!A$1:O$750, 6,FALSE)</f>
        <v>Preparing for the Worst: Attention is Enhanced Prior to Any Upcoming Emotional or Neutral Stimulus</v>
      </c>
      <c r="C34" s="15">
        <f>VLOOKUP(A34, PaperMeta!A$1:O$750, 2,FALSE)</f>
        <v>1</v>
      </c>
      <c r="D34" s="16">
        <v>1</v>
      </c>
      <c r="E34" s="20" t="s">
        <v>5046</v>
      </c>
      <c r="F34" s="16">
        <f>VLOOKUP($A34, ResearchPaper!$A$1:$L$750,11,FALSE)</f>
        <v>1</v>
      </c>
      <c r="G34" s="16">
        <f>VLOOKUP($A34, ResearchPaper!$A$1:$L$750,11,FALSE)</f>
        <v>1</v>
      </c>
      <c r="H34" s="16">
        <v>3</v>
      </c>
      <c r="I34" s="16">
        <v>1</v>
      </c>
      <c r="J34" s="16">
        <v>3</v>
      </c>
      <c r="K34" s="16">
        <v>1</v>
      </c>
      <c r="L34" s="16">
        <f t="shared" si="2"/>
        <v>0</v>
      </c>
      <c r="M34" s="16" t="s">
        <v>5023</v>
      </c>
      <c r="N34" s="16">
        <f t="shared" si="13"/>
        <v>-1</v>
      </c>
      <c r="O34" s="16">
        <v>1</v>
      </c>
      <c r="P34" s="16">
        <v>0</v>
      </c>
      <c r="Q34" s="16">
        <v>1</v>
      </c>
      <c r="R34" s="16" cm="1">
        <f t="array" aca="1" ref="R34" ca="1">IF(P34&gt;0,INDIRECT(ADDRESS(MOD(ROW(O34)-1,1500)+1,P34,1,1,"rand_B")),IF(ISBLANK(P34),-1,0))</f>
        <v>0</v>
      </c>
      <c r="S34" s="16" t="e" cm="1">
        <f t="array" aca="1" ref="S34" ca="1">IF(AND(P34=0,O34&gt;0,Q34&gt;0),INDIRECT(ADDRESS(MOD(ROW(O34)-1,1500)+1,Q34,1,1,"rand_B")),IF(ISBLANK(Q34),-1,0))</f>
        <v>#VALUE!</v>
      </c>
      <c r="T34" s="16">
        <f t="shared" si="16"/>
        <v>0</v>
      </c>
      <c r="U34" s="16">
        <v>1</v>
      </c>
      <c r="V34" s="16">
        <v>0</v>
      </c>
      <c r="W34" s="16" t="s">
        <v>5024</v>
      </c>
      <c r="X34" s="16">
        <f t="shared" si="11"/>
        <v>-1</v>
      </c>
      <c r="Y34" s="16">
        <f t="shared" si="5"/>
        <v>0</v>
      </c>
      <c r="Z34" s="16">
        <v>0</v>
      </c>
      <c r="AA34" s="16">
        <v>0</v>
      </c>
      <c r="AB34" s="16" cm="1">
        <f t="array" aca="1" ref="AB34" ca="1">IF(Z34&gt;0,INDIRECT(ADDRESS(MOD(ROW(Y34)-1,1500)+1,Z34,1,1,"rand_C")),IF(ISBLANK(Z34),-1,0))</f>
        <v>0</v>
      </c>
      <c r="AC34" s="16" cm="1">
        <f t="array" aca="1" ref="AC34" ca="1">IF(AND(Z34=0,Y34&gt;0, AA34&gt;0),INDIRECT(ADDRESS(MOD(ROW(Y34)-1,1500)+1,AA34,1,1,"rand_C")),IF(ISBLANK(AA34),-1,0))</f>
        <v>0</v>
      </c>
      <c r="AD34" s="16">
        <f t="shared" si="1"/>
        <v>-1</v>
      </c>
      <c r="AE34" s="16" t="s">
        <v>5024</v>
      </c>
      <c r="AF34" s="16">
        <v>-1</v>
      </c>
      <c r="AG34" s="16" t="s">
        <v>5024</v>
      </c>
      <c r="AH34" s="16">
        <f t="shared" si="6"/>
        <v>-1</v>
      </c>
      <c r="AI34" s="16">
        <v>-1</v>
      </c>
      <c r="AJ34" s="16">
        <v>-1</v>
      </c>
      <c r="AK34" s="16">
        <f t="shared" si="7"/>
        <v>-1</v>
      </c>
      <c r="AL34" s="16">
        <v>-1</v>
      </c>
      <c r="AM34" s="16">
        <f t="shared" si="8"/>
        <v>-1</v>
      </c>
      <c r="AN34" s="16">
        <f t="shared" si="15"/>
        <v>0</v>
      </c>
      <c r="AO34" s="16">
        <v>-1</v>
      </c>
      <c r="AP34" s="16">
        <v>0</v>
      </c>
      <c r="AQ34" s="16">
        <v>0</v>
      </c>
      <c r="AR34" s="16" t="s">
        <v>5025</v>
      </c>
    </row>
    <row r="35" spans="1:44" x14ac:dyDescent="0.2">
      <c r="A35" s="16" t="s">
        <v>1020</v>
      </c>
      <c r="B35" s="4" t="str">
        <f>VLOOKUP(A35, PaperMeta!A$1:O$750, 6,FALSE)</f>
        <v>Preparing for the Worst: Attention is Enhanced Prior to Any Upcoming Emotional or Neutral Stimulus</v>
      </c>
      <c r="C35" s="15">
        <f>VLOOKUP(A35, PaperMeta!A$1:O$750, 2,FALSE)</f>
        <v>1</v>
      </c>
      <c r="D35" s="16">
        <v>1</v>
      </c>
      <c r="E35" s="20" t="s">
        <v>5047</v>
      </c>
      <c r="F35" s="16">
        <f>VLOOKUP($A35, ResearchPaper!$A$1:$L$750,11,FALSE)</f>
        <v>1</v>
      </c>
      <c r="G35" s="16">
        <f>VLOOKUP($A35, ResearchPaper!$A$1:$L$750,11,FALSE)</f>
        <v>1</v>
      </c>
      <c r="H35" s="16" t="s">
        <v>5035</v>
      </c>
      <c r="I35" s="16">
        <v>2</v>
      </c>
      <c r="J35" s="16">
        <v>3</v>
      </c>
      <c r="K35" s="16">
        <v>1</v>
      </c>
      <c r="L35" s="16">
        <f t="shared" si="2"/>
        <v>1</v>
      </c>
      <c r="M35" s="16" t="s">
        <v>5023</v>
      </c>
      <c r="N35" s="16">
        <f t="shared" si="13"/>
        <v>1</v>
      </c>
      <c r="O35" s="16">
        <v>1</v>
      </c>
      <c r="P35" s="16">
        <v>1</v>
      </c>
      <c r="Q35" s="16">
        <v>0</v>
      </c>
      <c r="R35" s="16" t="e" cm="1">
        <f t="array" aca="1" ref="R35" ca="1">IF(P35&gt;0,INDIRECT(ADDRESS(MOD(ROW(O35)-1,1500)+1,P35,1,1,"rand_B")),IF(ISBLANK(P35),-1,0))</f>
        <v>#VALUE!</v>
      </c>
      <c r="S35" s="16" cm="1">
        <f t="array" aca="1" ref="S35" ca="1">IF(AND(P35=0,O35&gt;0,Q35&gt;0),INDIRECT(ADDRESS(MOD(ROW(O35)-1,1500)+1,Q35,1,1,"rand_B")),IF(ISBLANK(Q35),-1,0))</f>
        <v>0</v>
      </c>
      <c r="T35" s="16">
        <f t="shared" si="16"/>
        <v>1</v>
      </c>
      <c r="U35" s="16">
        <v>1</v>
      </c>
      <c r="V35" s="16">
        <v>1</v>
      </c>
      <c r="W35" s="16" t="s">
        <v>5023</v>
      </c>
      <c r="X35" s="16">
        <f t="shared" si="11"/>
        <v>1</v>
      </c>
      <c r="Y35" s="16">
        <f t="shared" si="5"/>
        <v>1</v>
      </c>
      <c r="Z35" s="16">
        <v>0</v>
      </c>
      <c r="AA35" s="16">
        <v>0</v>
      </c>
      <c r="AB35" s="16" cm="1">
        <f t="array" aca="1" ref="AB35" ca="1">IF(Z35&gt;0,INDIRECT(ADDRESS(MOD(ROW(Y35)-1,1500)+1,Z35,1,1,"rand_C")),IF(ISBLANK(Z35),-1,0))</f>
        <v>0</v>
      </c>
      <c r="AC35" s="16" cm="1">
        <f t="array" aca="1" ref="AC35" ca="1">IF(AND(Z35=0,Y35&gt;0, AA35&gt;0),INDIRECT(ADDRESS(MOD(ROW(Y35)-1,1500)+1,AA35,1,1,"rand_C")),IF(ISBLANK(AA35),-1,0))</f>
        <v>0</v>
      </c>
      <c r="AD35" s="16">
        <f t="shared" si="1"/>
        <v>0</v>
      </c>
      <c r="AE35" s="16">
        <v>1</v>
      </c>
      <c r="AF35" s="16">
        <v>0</v>
      </c>
      <c r="AG35" s="16" t="s">
        <v>5024</v>
      </c>
      <c r="AH35" s="16">
        <f t="shared" si="6"/>
        <v>-1</v>
      </c>
      <c r="AI35" s="16">
        <v>-1</v>
      </c>
      <c r="AJ35" s="16">
        <v>-1</v>
      </c>
      <c r="AK35" s="16">
        <f t="shared" si="7"/>
        <v>-1</v>
      </c>
      <c r="AL35" s="16">
        <v>-1</v>
      </c>
      <c r="AM35" s="16">
        <f t="shared" si="8"/>
        <v>-1</v>
      </c>
      <c r="AN35" s="16">
        <f t="shared" si="15"/>
        <v>1</v>
      </c>
      <c r="AO35" s="16">
        <v>0</v>
      </c>
      <c r="AP35" s="16">
        <v>0</v>
      </c>
      <c r="AQ35" s="16">
        <v>0</v>
      </c>
      <c r="AR35" s="16" t="s">
        <v>5025</v>
      </c>
    </row>
    <row r="36" spans="1:44" x14ac:dyDescent="0.2">
      <c r="A36" s="16" t="s">
        <v>1020</v>
      </c>
      <c r="B36" s="4" t="str">
        <f>VLOOKUP(A36, PaperMeta!A$1:O$750, 6,FALSE)</f>
        <v>Preparing for the Worst: Attention is Enhanced Prior to Any Upcoming Emotional or Neutral Stimulus</v>
      </c>
      <c r="C36" s="15">
        <f>VLOOKUP(A36, PaperMeta!A$1:O$750, 2,FALSE)</f>
        <v>1</v>
      </c>
      <c r="D36" s="16">
        <v>2</v>
      </c>
      <c r="E36" s="20" t="s">
        <v>5043</v>
      </c>
      <c r="F36" s="16">
        <f>VLOOKUP($A36, ResearchPaper!$A$1:$L$750,11,FALSE)</f>
        <v>1</v>
      </c>
      <c r="G36" s="16">
        <f>VLOOKUP($A36, ResearchPaper!$A$1:$L$750,11,FALSE)</f>
        <v>1</v>
      </c>
      <c r="H36" s="16">
        <v>3</v>
      </c>
      <c r="I36" s="16">
        <v>1</v>
      </c>
      <c r="J36" s="16">
        <v>3</v>
      </c>
      <c r="K36" s="16">
        <v>1</v>
      </c>
      <c r="L36" s="16">
        <f t="shared" si="2"/>
        <v>0</v>
      </c>
      <c r="M36" s="16" t="s">
        <v>5023</v>
      </c>
      <c r="N36" s="16">
        <f t="shared" si="13"/>
        <v>-1</v>
      </c>
      <c r="O36" s="16">
        <v>1</v>
      </c>
      <c r="P36" s="16">
        <v>0</v>
      </c>
      <c r="Q36" s="16">
        <v>1</v>
      </c>
      <c r="R36" s="16" cm="1">
        <f t="array" aca="1" ref="R36" ca="1">IF(P36&gt;0,INDIRECT(ADDRESS(MOD(ROW(O36)-1,1500)+1,P36,1,1,"rand_B")),IF(ISBLANK(P36),-1,0))</f>
        <v>0</v>
      </c>
      <c r="S36" s="16" t="e" cm="1">
        <f t="array" aca="1" ref="S36" ca="1">IF(AND(P36=0,O36&gt;0,Q36&gt;0),INDIRECT(ADDRESS(MOD(ROW(O36)-1,1500)+1,Q36,1,1,"rand_B")),IF(ISBLANK(Q36),-1,0))</f>
        <v>#VALUE!</v>
      </c>
      <c r="T36" s="16">
        <f t="shared" si="16"/>
        <v>0</v>
      </c>
      <c r="U36" s="16">
        <v>1</v>
      </c>
      <c r="V36" s="16">
        <v>0</v>
      </c>
      <c r="W36" s="16" t="s">
        <v>5024</v>
      </c>
      <c r="X36" s="16">
        <f t="shared" si="11"/>
        <v>-1</v>
      </c>
      <c r="Y36" s="16">
        <f t="shared" si="5"/>
        <v>0</v>
      </c>
      <c r="Z36" s="16">
        <v>0</v>
      </c>
      <c r="AA36" s="16">
        <v>0</v>
      </c>
      <c r="AB36" s="16" cm="1">
        <f t="array" aca="1" ref="AB36" ca="1">IF(Z36&gt;0,INDIRECT(ADDRESS(MOD(ROW(Y36)-1,1500)+1,Z36,1,1,"rand_C")),IF(ISBLANK(Z36),-1,0))</f>
        <v>0</v>
      </c>
      <c r="AC36" s="16" cm="1">
        <f t="array" aca="1" ref="AC36" ca="1">IF(AND(Z36=0,Y36&gt;0, AA36&gt;0),INDIRECT(ADDRESS(MOD(ROW(Y36)-1,1500)+1,AA36,1,1,"rand_C")),IF(ISBLANK(AA36),-1,0))</f>
        <v>0</v>
      </c>
      <c r="AD36" s="16">
        <f t="shared" si="1"/>
        <v>-1</v>
      </c>
      <c r="AE36" s="16" t="s">
        <v>5024</v>
      </c>
      <c r="AF36" s="16">
        <v>-1</v>
      </c>
      <c r="AG36" s="16" t="s">
        <v>5024</v>
      </c>
      <c r="AH36" s="16">
        <f t="shared" si="6"/>
        <v>-1</v>
      </c>
      <c r="AI36" s="16">
        <v>-1</v>
      </c>
      <c r="AJ36" s="16">
        <v>-1</v>
      </c>
      <c r="AK36" s="16">
        <f t="shared" si="7"/>
        <v>-1</v>
      </c>
      <c r="AL36" s="16">
        <v>-1</v>
      </c>
      <c r="AM36" s="16">
        <f t="shared" si="8"/>
        <v>-1</v>
      </c>
      <c r="AN36" s="16">
        <f t="shared" si="15"/>
        <v>0</v>
      </c>
      <c r="AO36" s="16">
        <v>-1</v>
      </c>
      <c r="AP36" s="16">
        <v>0</v>
      </c>
      <c r="AQ36" s="16">
        <v>0</v>
      </c>
      <c r="AR36" s="16" t="s">
        <v>5025</v>
      </c>
    </row>
    <row r="37" spans="1:44" x14ac:dyDescent="0.2">
      <c r="A37" s="16" t="s">
        <v>1020</v>
      </c>
      <c r="B37" s="4" t="str">
        <f>VLOOKUP(A37, PaperMeta!A$1:O$750, 6,FALSE)</f>
        <v>Preparing for the Worst: Attention is Enhanced Prior to Any Upcoming Emotional or Neutral Stimulus</v>
      </c>
      <c r="C37" s="15">
        <f>VLOOKUP(A37, PaperMeta!A$1:O$750, 2,FALSE)</f>
        <v>1</v>
      </c>
      <c r="D37" s="16">
        <v>2</v>
      </c>
      <c r="E37" s="20" t="s">
        <v>5047</v>
      </c>
      <c r="F37" s="16">
        <f>VLOOKUP($A37, ResearchPaper!$A$1:$L$750,11,FALSE)</f>
        <v>1</v>
      </c>
      <c r="G37" s="16">
        <f>VLOOKUP($A37, ResearchPaper!$A$1:$L$750,11,FALSE)</f>
        <v>1</v>
      </c>
      <c r="H37" s="16">
        <v>3</v>
      </c>
      <c r="I37" s="16">
        <v>1</v>
      </c>
      <c r="J37" s="16">
        <v>3</v>
      </c>
      <c r="K37" s="16">
        <v>1</v>
      </c>
      <c r="L37" s="16">
        <f t="shared" si="2"/>
        <v>0</v>
      </c>
      <c r="M37" s="16" t="s">
        <v>5023</v>
      </c>
      <c r="N37" s="16">
        <f t="shared" si="13"/>
        <v>-1</v>
      </c>
      <c r="O37" s="16">
        <v>1</v>
      </c>
      <c r="P37" s="16">
        <v>1</v>
      </c>
      <c r="Q37" s="16">
        <v>0</v>
      </c>
      <c r="R37" s="16" t="e" cm="1">
        <f t="array" aca="1" ref="R37" ca="1">IF(P37&gt;0,INDIRECT(ADDRESS(MOD(ROW(O37)-1,1500)+1,P37,1,1,"rand_B")),IF(ISBLANK(P37),-1,0))</f>
        <v>#VALUE!</v>
      </c>
      <c r="S37" s="16" cm="1">
        <f t="array" aca="1" ref="S37" ca="1">IF(AND(P37=0,O37&gt;0,Q37&gt;0),INDIRECT(ADDRESS(MOD(ROW(O37)-1,1500)+1,Q37,1,1,"rand_B")),IF(ISBLANK(Q37),-1,0))</f>
        <v>0</v>
      </c>
      <c r="T37" s="16">
        <f t="shared" si="16"/>
        <v>1</v>
      </c>
      <c r="U37" s="16">
        <v>1</v>
      </c>
      <c r="V37" s="16">
        <v>1</v>
      </c>
      <c r="W37" s="16" t="s">
        <v>5044</v>
      </c>
      <c r="X37" s="16">
        <f t="shared" si="11"/>
        <v>1</v>
      </c>
      <c r="Y37" s="16">
        <f t="shared" si="5"/>
        <v>0</v>
      </c>
      <c r="Z37" s="16">
        <v>0</v>
      </c>
      <c r="AA37" s="16">
        <v>0</v>
      </c>
      <c r="AB37" s="16" cm="1">
        <f t="array" aca="1" ref="AB37" ca="1">IF(Z37&gt;0,INDIRECT(ADDRESS(MOD(ROW(Y37)-1,1500)+1,Z37,1,1,"rand_C")),IF(ISBLANK(Z37),-1,0))</f>
        <v>0</v>
      </c>
      <c r="AC37" s="16" cm="1">
        <f t="array" aca="1" ref="AC37" ca="1">IF(AND(Z37=0,Y37&gt;0, AA37&gt;0),INDIRECT(ADDRESS(MOD(ROW(Y37)-1,1500)+1,AA37,1,1,"rand_C")),IF(ISBLANK(AA37),-1,0))</f>
        <v>0</v>
      </c>
      <c r="AD37" s="16">
        <f t="shared" si="1"/>
        <v>-1</v>
      </c>
      <c r="AE37" s="16" t="s">
        <v>5024</v>
      </c>
      <c r="AF37" s="16">
        <v>-1</v>
      </c>
      <c r="AG37" s="16" t="s">
        <v>5024</v>
      </c>
      <c r="AH37" s="16">
        <f t="shared" si="6"/>
        <v>-1</v>
      </c>
      <c r="AI37" s="16">
        <v>-1</v>
      </c>
      <c r="AJ37" s="16">
        <v>-1</v>
      </c>
      <c r="AK37" s="16">
        <f t="shared" si="7"/>
        <v>-1</v>
      </c>
      <c r="AL37" s="16">
        <v>-1</v>
      </c>
      <c r="AM37" s="16">
        <f t="shared" si="8"/>
        <v>-1</v>
      </c>
      <c r="AN37" s="16">
        <f t="shared" si="15"/>
        <v>0</v>
      </c>
      <c r="AO37" s="16">
        <v>-1</v>
      </c>
      <c r="AP37" s="16">
        <v>0</v>
      </c>
      <c r="AQ37" s="16">
        <v>0</v>
      </c>
      <c r="AR37" s="16" t="s">
        <v>5025</v>
      </c>
    </row>
    <row r="38" spans="1:44" x14ac:dyDescent="0.2">
      <c r="A38" s="16" t="s">
        <v>1020</v>
      </c>
      <c r="B38" s="4" t="str">
        <f>VLOOKUP(A38, PaperMeta!A$1:O$750, 6,FALSE)</f>
        <v>Preparing for the Worst: Attention is Enhanced Prior to Any Upcoming Emotional or Neutral Stimulus</v>
      </c>
      <c r="C38" s="15">
        <f>VLOOKUP(A38, PaperMeta!A$1:O$750, 2,FALSE)</f>
        <v>1</v>
      </c>
      <c r="D38" s="16">
        <v>3</v>
      </c>
      <c r="E38" s="20" t="s">
        <v>5043</v>
      </c>
      <c r="F38" s="16">
        <f>VLOOKUP($A38, ResearchPaper!$A$1:$L$750,11,FALSE)</f>
        <v>1</v>
      </c>
      <c r="G38" s="16">
        <f>VLOOKUP($A38, ResearchPaper!$A$1:$L$750,11,FALSE)</f>
        <v>1</v>
      </c>
      <c r="H38" s="16" t="s">
        <v>5035</v>
      </c>
      <c r="I38" s="16">
        <v>2</v>
      </c>
      <c r="J38" s="16">
        <v>3</v>
      </c>
      <c r="K38" s="16">
        <v>1</v>
      </c>
      <c r="L38" s="16">
        <f t="shared" si="2"/>
        <v>1</v>
      </c>
      <c r="M38" s="16" t="s">
        <v>5023</v>
      </c>
      <c r="N38" s="16">
        <f t="shared" si="13"/>
        <v>1</v>
      </c>
      <c r="O38" s="16">
        <v>1</v>
      </c>
      <c r="P38" s="16">
        <v>1</v>
      </c>
      <c r="Q38" s="16">
        <v>0</v>
      </c>
      <c r="R38" s="16" t="e" cm="1">
        <f t="array" aca="1" ref="R38" ca="1">IF(P38&gt;0,INDIRECT(ADDRESS(MOD(ROW(O38)-1,1500)+1,P38,1,1,"rand_B")),IF(ISBLANK(P38),-1,0))</f>
        <v>#VALUE!</v>
      </c>
      <c r="S38" s="16" cm="1">
        <f t="array" aca="1" ref="S38" ca="1">IF(AND(P38=0,O38&gt;0,Q38&gt;0),INDIRECT(ADDRESS(MOD(ROW(O38)-1,1500)+1,Q38,1,1,"rand_B")),IF(ISBLANK(Q38),-1,0))</f>
        <v>0</v>
      </c>
      <c r="T38" s="16">
        <f t="shared" si="16"/>
        <v>1</v>
      </c>
      <c r="U38" s="16">
        <v>1</v>
      </c>
      <c r="V38" s="16">
        <v>1</v>
      </c>
      <c r="W38" s="16" t="s">
        <v>5044</v>
      </c>
      <c r="X38" s="16">
        <f t="shared" si="11"/>
        <v>1</v>
      </c>
      <c r="Y38" s="16">
        <f t="shared" si="5"/>
        <v>1</v>
      </c>
      <c r="Z38" s="16">
        <v>0</v>
      </c>
      <c r="AA38" s="16">
        <v>1</v>
      </c>
      <c r="AB38" s="16" cm="1">
        <f t="array" aca="1" ref="AB38" ca="1">IF(Z38&gt;0,INDIRECT(ADDRESS(MOD(ROW(Y38)-1,1500)+1,Z38,1,1,"rand_C")),IF(ISBLANK(Z38),-1,0))</f>
        <v>0</v>
      </c>
      <c r="AC38" s="16" t="e" cm="1">
        <f t="array" aca="1" ref="AC38" ca="1">IF(AND(Z38=0,Y38&gt;0, AA38&gt;0),INDIRECT(ADDRESS(MOD(ROW(Y38)-1,1500)+1,AA38,1,1,"rand_C")),IF(ISBLANK(AA38),-1,0))</f>
        <v>#VALUE!</v>
      </c>
      <c r="AD38" s="16">
        <f t="shared" si="1"/>
        <v>0</v>
      </c>
      <c r="AE38" s="16">
        <v>1</v>
      </c>
      <c r="AF38" s="16">
        <v>0</v>
      </c>
      <c r="AG38" s="16" t="s">
        <v>5024</v>
      </c>
      <c r="AH38" s="16">
        <f t="shared" si="6"/>
        <v>-1</v>
      </c>
      <c r="AI38" s="16">
        <v>-1</v>
      </c>
      <c r="AJ38" s="16">
        <v>-1</v>
      </c>
      <c r="AK38" s="16">
        <f t="shared" si="7"/>
        <v>-1</v>
      </c>
      <c r="AL38" s="16">
        <v>-1</v>
      </c>
      <c r="AM38" s="16">
        <f t="shared" si="8"/>
        <v>-1</v>
      </c>
      <c r="AN38" s="16">
        <f t="shared" si="15"/>
        <v>1</v>
      </c>
      <c r="AO38" s="16">
        <v>0</v>
      </c>
      <c r="AP38" s="16">
        <v>0</v>
      </c>
      <c r="AQ38" s="16">
        <v>0</v>
      </c>
      <c r="AR38" s="16" t="s">
        <v>5025</v>
      </c>
    </row>
    <row r="39" spans="1:44" x14ac:dyDescent="0.2">
      <c r="A39" s="16" t="s">
        <v>1020</v>
      </c>
      <c r="B39" s="4" t="str">
        <f>VLOOKUP(A39, PaperMeta!A$1:O$750, 6,FALSE)</f>
        <v>Preparing for the Worst: Attention is Enhanced Prior to Any Upcoming Emotional or Neutral Stimulus</v>
      </c>
      <c r="C39" s="15">
        <f>VLOOKUP(A39, PaperMeta!A$1:O$750, 2,FALSE)</f>
        <v>1</v>
      </c>
      <c r="D39" s="16">
        <v>3</v>
      </c>
      <c r="E39" s="20" t="s">
        <v>5046</v>
      </c>
      <c r="F39" s="16">
        <f>VLOOKUP($A39, ResearchPaper!$A$1:$L$750,11,FALSE)</f>
        <v>1</v>
      </c>
      <c r="G39" s="16">
        <f>VLOOKUP($A39, ResearchPaper!$A$1:$L$750,11,FALSE)</f>
        <v>1</v>
      </c>
      <c r="H39" s="16">
        <v>3</v>
      </c>
      <c r="I39" s="16">
        <v>1</v>
      </c>
      <c r="J39" s="16">
        <v>3</v>
      </c>
      <c r="K39" s="16">
        <v>1</v>
      </c>
      <c r="L39" s="16">
        <f t="shared" si="2"/>
        <v>0</v>
      </c>
      <c r="M39" s="16" t="s">
        <v>5023</v>
      </c>
      <c r="N39" s="16">
        <f t="shared" si="13"/>
        <v>-1</v>
      </c>
      <c r="O39" s="16">
        <v>1</v>
      </c>
      <c r="P39" s="16">
        <v>0</v>
      </c>
      <c r="Q39" s="16">
        <v>1</v>
      </c>
      <c r="R39" s="16" cm="1">
        <f t="array" aca="1" ref="R39" ca="1">IF(P39&gt;0,INDIRECT(ADDRESS(MOD(ROW(O39)-1,1500)+1,P39,1,1,"rand_B")),IF(ISBLANK(P39),-1,0))</f>
        <v>0</v>
      </c>
      <c r="S39" s="16" t="e" cm="1">
        <f t="array" aca="1" ref="S39" ca="1">IF(AND(P39=0,O39&gt;0,Q39&gt;0),INDIRECT(ADDRESS(MOD(ROW(O39)-1,1500)+1,Q39,1,1,"rand_B")),IF(ISBLANK(Q39),-1,0))</f>
        <v>#VALUE!</v>
      </c>
      <c r="T39" s="16">
        <f t="shared" si="16"/>
        <v>0</v>
      </c>
      <c r="U39" s="16">
        <v>1</v>
      </c>
      <c r="V39" s="16">
        <v>0</v>
      </c>
      <c r="W39" s="16" t="s">
        <v>5024</v>
      </c>
      <c r="X39" s="16">
        <f t="shared" si="11"/>
        <v>-1</v>
      </c>
      <c r="Y39" s="16">
        <f t="shared" si="5"/>
        <v>0</v>
      </c>
      <c r="Z39" s="16">
        <v>0</v>
      </c>
      <c r="AA39" s="16">
        <v>0</v>
      </c>
      <c r="AB39" s="16" cm="1">
        <f t="array" aca="1" ref="AB39" ca="1">IF(Z39&gt;0,INDIRECT(ADDRESS(MOD(ROW(Y39)-1,1500)+1,Z39,1,1,"rand_C")),IF(ISBLANK(Z39),-1,0))</f>
        <v>0</v>
      </c>
      <c r="AC39" s="16" cm="1">
        <f t="array" aca="1" ref="AC39" ca="1">IF(AND(Z39=0,Y39&gt;0, AA39&gt;0),INDIRECT(ADDRESS(MOD(ROW(Y39)-1,1500)+1,AA39,1,1,"rand_C")),IF(ISBLANK(AA39),-1,0))</f>
        <v>0</v>
      </c>
      <c r="AD39" s="16">
        <f t="shared" si="1"/>
        <v>-1</v>
      </c>
      <c r="AE39" s="16" t="s">
        <v>5024</v>
      </c>
      <c r="AF39" s="16">
        <v>-1</v>
      </c>
      <c r="AG39" s="16" t="s">
        <v>5024</v>
      </c>
      <c r="AH39" s="16">
        <f t="shared" si="6"/>
        <v>-1</v>
      </c>
      <c r="AI39" s="16">
        <v>-1</v>
      </c>
      <c r="AJ39" s="16">
        <v>-1</v>
      </c>
      <c r="AK39" s="16">
        <f t="shared" si="7"/>
        <v>-1</v>
      </c>
      <c r="AL39" s="16">
        <v>-1</v>
      </c>
      <c r="AM39" s="16">
        <f t="shared" si="8"/>
        <v>-1</v>
      </c>
      <c r="AN39" s="16">
        <f t="shared" si="15"/>
        <v>0</v>
      </c>
      <c r="AO39" s="16">
        <v>-1</v>
      </c>
      <c r="AP39" s="16">
        <v>0</v>
      </c>
      <c r="AQ39" s="16">
        <v>0</v>
      </c>
      <c r="AR39" s="16" t="s">
        <v>5025</v>
      </c>
    </row>
    <row r="40" spans="1:44" x14ac:dyDescent="0.2">
      <c r="A40" s="16" t="s">
        <v>1020</v>
      </c>
      <c r="B40" s="4" t="str">
        <f>VLOOKUP(A40, PaperMeta!A$1:O$750, 6,FALSE)</f>
        <v>Preparing for the Worst: Attention is Enhanced Prior to Any Upcoming Emotional or Neutral Stimulus</v>
      </c>
      <c r="C40" s="15">
        <f>VLOOKUP(A40, PaperMeta!A$1:O$750, 2,FALSE)</f>
        <v>1</v>
      </c>
      <c r="D40" s="16">
        <v>3</v>
      </c>
      <c r="E40" s="20" t="s">
        <v>5047</v>
      </c>
      <c r="F40" s="16">
        <f>VLOOKUP($A40, ResearchPaper!$A$1:$L$750,11,FALSE)</f>
        <v>1</v>
      </c>
      <c r="G40" s="16">
        <f>VLOOKUP($A40, ResearchPaper!$A$1:$L$750,11,FALSE)</f>
        <v>1</v>
      </c>
      <c r="H40" s="16" t="s">
        <v>5035</v>
      </c>
      <c r="I40" s="16">
        <v>2</v>
      </c>
      <c r="J40" s="16">
        <v>3</v>
      </c>
      <c r="K40" s="16">
        <v>1</v>
      </c>
      <c r="L40" s="16">
        <f t="shared" si="2"/>
        <v>1</v>
      </c>
      <c r="M40" s="16" t="s">
        <v>5023</v>
      </c>
      <c r="N40" s="16">
        <f t="shared" si="13"/>
        <v>1</v>
      </c>
      <c r="O40" s="16">
        <v>1</v>
      </c>
      <c r="P40" s="16">
        <v>1</v>
      </c>
      <c r="Q40" s="16">
        <v>0</v>
      </c>
      <c r="R40" s="16" t="e" cm="1">
        <f t="array" aca="1" ref="R40" ca="1">IF(P40&gt;0,INDIRECT(ADDRESS(MOD(ROW(O40)-1,1500)+1,P40,1,1,"rand_B")),IF(ISBLANK(P40),-1,0))</f>
        <v>#VALUE!</v>
      </c>
      <c r="S40" s="16" cm="1">
        <f t="array" aca="1" ref="S40" ca="1">IF(AND(P40=0,O40&gt;0,Q40&gt;0),INDIRECT(ADDRESS(MOD(ROW(O40)-1,1500)+1,Q40,1,1,"rand_B")),IF(ISBLANK(Q40),-1,0))</f>
        <v>0</v>
      </c>
      <c r="T40" s="16">
        <f t="shared" si="16"/>
        <v>1</v>
      </c>
      <c r="U40" s="16">
        <v>1</v>
      </c>
      <c r="V40" s="16">
        <v>1</v>
      </c>
      <c r="W40" s="16" t="s">
        <v>5044</v>
      </c>
      <c r="X40" s="16">
        <f t="shared" si="11"/>
        <v>1</v>
      </c>
      <c r="Y40" s="16">
        <f t="shared" si="5"/>
        <v>1</v>
      </c>
      <c r="Z40" s="16">
        <v>0</v>
      </c>
      <c r="AA40" s="16">
        <v>1</v>
      </c>
      <c r="AB40" s="16" cm="1">
        <f t="array" aca="1" ref="AB40" ca="1">IF(Z40&gt;0,INDIRECT(ADDRESS(MOD(ROW(Y40)-1,1500)+1,Z40,1,1,"rand_C")),IF(ISBLANK(Z40),-1,0))</f>
        <v>0</v>
      </c>
      <c r="AC40" s="16" t="e" cm="1">
        <f t="array" aca="1" ref="AC40" ca="1">IF(AND(Z40=0,Y40&gt;0, AA40&gt;0),INDIRECT(ADDRESS(MOD(ROW(Y40)-1,1500)+1,AA40,1,1,"rand_C")),IF(ISBLANK(AA40),-1,0))</f>
        <v>#VALUE!</v>
      </c>
      <c r="AD40" s="16">
        <f t="shared" si="1"/>
        <v>0</v>
      </c>
      <c r="AE40" s="16">
        <v>1</v>
      </c>
      <c r="AF40" s="16">
        <v>0</v>
      </c>
      <c r="AG40" s="16" t="s">
        <v>5024</v>
      </c>
      <c r="AH40" s="16">
        <f t="shared" si="6"/>
        <v>-1</v>
      </c>
      <c r="AI40" s="16">
        <v>-1</v>
      </c>
      <c r="AJ40" s="16">
        <v>-1</v>
      </c>
      <c r="AK40" s="16">
        <f t="shared" si="7"/>
        <v>-1</v>
      </c>
      <c r="AL40" s="16">
        <v>-1</v>
      </c>
      <c r="AM40" s="16">
        <f t="shared" si="8"/>
        <v>-1</v>
      </c>
      <c r="AN40" s="16">
        <f t="shared" si="15"/>
        <v>1</v>
      </c>
      <c r="AO40" s="16">
        <v>0</v>
      </c>
      <c r="AP40" s="16">
        <v>0</v>
      </c>
      <c r="AQ40" s="16">
        <v>0</v>
      </c>
      <c r="AR40" s="16" t="s">
        <v>5025</v>
      </c>
    </row>
    <row r="41" spans="1:44" x14ac:dyDescent="0.2">
      <c r="A41" s="16" t="s">
        <v>1020</v>
      </c>
      <c r="B41" s="4" t="str">
        <f>VLOOKUP(A41, PaperMeta!A$1:O$750, 6,FALSE)</f>
        <v>Preparing for the Worst: Attention is Enhanced Prior to Any Upcoming Emotional or Neutral Stimulus</v>
      </c>
      <c r="C41" s="15">
        <f>VLOOKUP(A41, PaperMeta!A$1:O$750, 2,FALSE)</f>
        <v>1</v>
      </c>
      <c r="D41" s="31" t="s">
        <v>5051</v>
      </c>
      <c r="E41" s="20" t="s">
        <v>5047</v>
      </c>
      <c r="F41" s="16">
        <f>VLOOKUP($A41, ResearchPaper!$A$1:$L$750,11,FALSE)</f>
        <v>1</v>
      </c>
      <c r="G41" s="16">
        <f>VLOOKUP($A41, ResearchPaper!$A$1:$L$750,11,FALSE)</f>
        <v>1</v>
      </c>
      <c r="H41" s="16">
        <v>4</v>
      </c>
      <c r="I41" s="16">
        <v>1</v>
      </c>
      <c r="J41" s="16">
        <v>4</v>
      </c>
      <c r="K41" s="16">
        <v>1</v>
      </c>
      <c r="L41" s="16">
        <f t="shared" si="2"/>
        <v>0</v>
      </c>
      <c r="M41" s="16" t="s">
        <v>5023</v>
      </c>
      <c r="N41" s="16">
        <f t="shared" si="13"/>
        <v>-1</v>
      </c>
      <c r="O41" s="16">
        <v>1</v>
      </c>
      <c r="P41" s="16">
        <v>0</v>
      </c>
      <c r="Q41" s="16">
        <v>1</v>
      </c>
      <c r="R41" s="16" cm="1">
        <f t="array" aca="1" ref="R41" ca="1">IF(P41&gt;0,INDIRECT(ADDRESS(MOD(ROW(O41)-1,1500)+1,P41,1,1,"rand_B")),IF(ISBLANK(P41),-1,0))</f>
        <v>0</v>
      </c>
      <c r="S41" s="16" t="e" cm="1">
        <f t="array" aca="1" ref="S41" ca="1">IF(AND(P41=0,O41&gt;0,Q41&gt;0),INDIRECT(ADDRESS(MOD(ROW(O41)-1,1500)+1,Q41,1,1,"rand_B")),IF(ISBLANK(Q41),-1,0))</f>
        <v>#VALUE!</v>
      </c>
      <c r="T41" s="16">
        <f t="shared" si="16"/>
        <v>0</v>
      </c>
      <c r="U41" s="16">
        <v>1</v>
      </c>
      <c r="V41" s="16">
        <v>0</v>
      </c>
      <c r="W41" s="16" t="s">
        <v>5024</v>
      </c>
      <c r="X41" s="16">
        <f t="shared" si="11"/>
        <v>-1</v>
      </c>
      <c r="Y41" s="16">
        <f t="shared" si="5"/>
        <v>0</v>
      </c>
      <c r="Z41" s="16">
        <v>0</v>
      </c>
      <c r="AA41" s="16">
        <v>0</v>
      </c>
      <c r="AB41" s="16" cm="1">
        <f t="array" aca="1" ref="AB41" ca="1">IF(Z41&gt;0,INDIRECT(ADDRESS(MOD(ROW(Y41)-1,1500)+1,Z41,1,1,"rand_C")),IF(ISBLANK(Z41),-1,0))</f>
        <v>0</v>
      </c>
      <c r="AC41" s="16" cm="1">
        <f t="array" aca="1" ref="AC41" ca="1">IF(AND(Z41=0,Y41&gt;0, AA41&gt;0),INDIRECT(ADDRESS(MOD(ROW(Y41)-1,1500)+1,AA41,1,1,"rand_C")),IF(ISBLANK(AA41),-1,0))</f>
        <v>0</v>
      </c>
      <c r="AD41" s="16">
        <f t="shared" si="1"/>
        <v>-1</v>
      </c>
      <c r="AE41" s="16" t="s">
        <v>5024</v>
      </c>
      <c r="AF41" s="16">
        <v>-1</v>
      </c>
      <c r="AG41" s="16" t="s">
        <v>5024</v>
      </c>
      <c r="AH41" s="16">
        <f t="shared" si="6"/>
        <v>-1</v>
      </c>
      <c r="AI41" s="16">
        <v>-1</v>
      </c>
      <c r="AJ41" s="16">
        <v>-1</v>
      </c>
      <c r="AK41" s="16">
        <f t="shared" si="7"/>
        <v>-1</v>
      </c>
      <c r="AL41" s="16">
        <v>-1</v>
      </c>
      <c r="AM41" s="16">
        <f t="shared" si="8"/>
        <v>-1</v>
      </c>
      <c r="AN41" s="16">
        <f t="shared" si="15"/>
        <v>0</v>
      </c>
      <c r="AO41" s="16">
        <v>-1</v>
      </c>
      <c r="AP41" s="16">
        <v>0</v>
      </c>
      <c r="AQ41" s="16">
        <v>0</v>
      </c>
      <c r="AR41" s="16" t="s">
        <v>5025</v>
      </c>
    </row>
    <row r="42" spans="1:44" x14ac:dyDescent="0.2">
      <c r="A42" s="16" t="s">
        <v>1021</v>
      </c>
      <c r="B42" s="4" t="str">
        <f>VLOOKUP(A42, PaperMeta!A$1:O$750, 6,FALSE)</f>
        <v>Levels of Processing Affect Perceptual Features in Visual Associative Memory</v>
      </c>
      <c r="C42" s="15">
        <f>VLOOKUP(A42, PaperMeta!A$1:O$750, 2,FALSE)</f>
        <v>1</v>
      </c>
      <c r="D42" s="16">
        <v>1</v>
      </c>
      <c r="E42" s="20" t="s">
        <v>5052</v>
      </c>
      <c r="F42" s="16">
        <f>VLOOKUP($A42, ResearchPaper!$A$1:$L$750,11,FALSE)</f>
        <v>1</v>
      </c>
      <c r="G42" s="16">
        <f>VLOOKUP($A42, ResearchPaper!$A$1:$L$750,11,FALSE)</f>
        <v>1</v>
      </c>
      <c r="H42" s="16" t="s">
        <v>5022</v>
      </c>
      <c r="I42" s="16">
        <v>2</v>
      </c>
      <c r="J42" s="16">
        <v>2</v>
      </c>
      <c r="K42" s="16">
        <v>1</v>
      </c>
      <c r="L42" s="16">
        <f t="shared" si="2"/>
        <v>1</v>
      </c>
      <c r="M42" s="16" t="s">
        <v>5023</v>
      </c>
      <c r="N42" s="16">
        <f t="shared" si="13"/>
        <v>1</v>
      </c>
      <c r="O42" s="16">
        <v>0</v>
      </c>
      <c r="P42" s="16">
        <v>0</v>
      </c>
      <c r="Q42" s="16">
        <v>0</v>
      </c>
      <c r="R42" s="16" cm="1">
        <f t="array" aca="1" ref="R42" ca="1">IF(P42&gt;0,INDIRECT(ADDRESS(MOD(ROW(O42)-1,1500)+1,P42,1,1,"rand_B")),IF(ISBLANK(P42),-1,0))</f>
        <v>0</v>
      </c>
      <c r="S42" s="16" cm="1">
        <f t="array" aca="1" ref="S42" ca="1">IF(AND(P42=0,O42&gt;0,Q42&gt;0),INDIRECT(ADDRESS(MOD(ROW(O42)-1,1500)+1,Q42,1,1,"rand_B")),IF(ISBLANK(Q42),-1,0))</f>
        <v>0</v>
      </c>
      <c r="T42" s="16">
        <f t="shared" si="16"/>
        <v>-1</v>
      </c>
      <c r="U42" s="16" t="s">
        <v>5024</v>
      </c>
      <c r="V42" s="16">
        <v>-1</v>
      </c>
      <c r="W42" s="16" t="s">
        <v>5024</v>
      </c>
      <c r="X42" s="16">
        <f t="shared" si="11"/>
        <v>-1</v>
      </c>
      <c r="Y42" s="16">
        <f t="shared" si="5"/>
        <v>1</v>
      </c>
      <c r="Z42" s="16">
        <v>0</v>
      </c>
      <c r="AA42" s="16">
        <v>1</v>
      </c>
      <c r="AB42" s="16" cm="1">
        <f t="array" aca="1" ref="AB42" ca="1">IF(Z42&gt;0,INDIRECT(ADDRESS(MOD(ROW(Y42)-1,1500)+1,Z42,1,1,"rand_C")),IF(ISBLANK(Z42),-1,0))</f>
        <v>0</v>
      </c>
      <c r="AC42" s="16" t="e" cm="1">
        <f t="array" aca="1" ref="AC42" ca="1">IF(AND(Z42=0,Y42&gt;0, AA42&gt;0),INDIRECT(ADDRESS(MOD(ROW(Y42)-1,1500)+1,AA42,1,1,"rand_C")),IF(ISBLANK(AA42),-1,0))</f>
        <v>#VALUE!</v>
      </c>
      <c r="AD42" s="16">
        <f t="shared" si="1"/>
        <v>0</v>
      </c>
      <c r="AE42" s="16">
        <v>1</v>
      </c>
      <c r="AF42" s="16">
        <v>0</v>
      </c>
      <c r="AG42" s="16" t="s">
        <v>5024</v>
      </c>
      <c r="AH42" s="16">
        <f t="shared" si="6"/>
        <v>-1</v>
      </c>
      <c r="AI42" s="16">
        <v>-1</v>
      </c>
      <c r="AJ42" s="16">
        <v>-1</v>
      </c>
      <c r="AK42" s="16">
        <f t="shared" si="7"/>
        <v>-1</v>
      </c>
      <c r="AL42" s="16">
        <v>-1</v>
      </c>
      <c r="AM42" s="16">
        <f t="shared" si="8"/>
        <v>-1</v>
      </c>
      <c r="AN42" s="16">
        <f t="shared" si="15"/>
        <v>0</v>
      </c>
      <c r="AO42" s="16">
        <v>-1</v>
      </c>
      <c r="AP42" s="16">
        <v>0</v>
      </c>
      <c r="AQ42" s="16">
        <v>0</v>
      </c>
      <c r="AR42" s="16" t="s">
        <v>5025</v>
      </c>
    </row>
    <row r="43" spans="1:44" x14ac:dyDescent="0.2">
      <c r="A43" s="16" t="s">
        <v>1021</v>
      </c>
      <c r="B43" s="4" t="str">
        <f>VLOOKUP(A43, PaperMeta!A$1:O$750, 6,FALSE)</f>
        <v>Levels of Processing Affect Perceptual Features in Visual Associative Memory</v>
      </c>
      <c r="C43" s="15">
        <f>VLOOKUP(A43, PaperMeta!A$1:O$750, 2,FALSE)</f>
        <v>1</v>
      </c>
      <c r="D43" s="16">
        <v>2</v>
      </c>
      <c r="E43" s="20" t="s">
        <v>5052</v>
      </c>
      <c r="F43" s="16">
        <f>VLOOKUP($A43, ResearchPaper!$A$1:$L$750,11,FALSE)</f>
        <v>1</v>
      </c>
      <c r="G43" s="16">
        <f>VLOOKUP($A43, ResearchPaper!$A$1:$L$750,11,FALSE)</f>
        <v>1</v>
      </c>
      <c r="H43" s="16" t="s">
        <v>5053</v>
      </c>
      <c r="I43" s="16">
        <v>2</v>
      </c>
      <c r="J43" s="16">
        <v>3</v>
      </c>
      <c r="K43" s="16">
        <v>1</v>
      </c>
      <c r="L43" s="16">
        <f t="shared" si="2"/>
        <v>1</v>
      </c>
      <c r="M43" s="16" t="s">
        <v>5023</v>
      </c>
      <c r="N43" s="16">
        <f t="shared" si="13"/>
        <v>1</v>
      </c>
      <c r="O43" s="16">
        <v>1</v>
      </c>
      <c r="P43" s="16">
        <v>1</v>
      </c>
      <c r="Q43" s="16">
        <v>0</v>
      </c>
      <c r="R43" s="16" t="e" cm="1">
        <f t="array" aca="1" ref="R43" ca="1">IF(P43&gt;0,INDIRECT(ADDRESS(MOD(ROW(O43)-1,1500)+1,P43,1,1,"rand_B")),IF(ISBLANK(P43),-1,0))</f>
        <v>#VALUE!</v>
      </c>
      <c r="S43" s="16" cm="1">
        <f t="array" aca="1" ref="S43" ca="1">IF(AND(P43=0,O43&gt;0,Q43&gt;0),INDIRECT(ADDRESS(MOD(ROW(O43)-1,1500)+1,Q43,1,1,"rand_B")),IF(ISBLANK(Q43),-1,0))</f>
        <v>0</v>
      </c>
      <c r="T43" s="16">
        <f t="shared" si="16"/>
        <v>1</v>
      </c>
      <c r="U43" s="16">
        <v>1</v>
      </c>
      <c r="V43" s="16">
        <v>1</v>
      </c>
      <c r="W43" s="16" t="s">
        <v>5023</v>
      </c>
      <c r="X43" s="16">
        <f t="shared" si="11"/>
        <v>1</v>
      </c>
      <c r="Y43" s="16">
        <f t="shared" si="5"/>
        <v>1</v>
      </c>
      <c r="Z43" s="16">
        <v>0</v>
      </c>
      <c r="AA43" s="16">
        <v>1</v>
      </c>
      <c r="AB43" s="16" cm="1">
        <f t="array" aca="1" ref="AB43" ca="1">IF(Z43&gt;0,INDIRECT(ADDRESS(MOD(ROW(Y43)-1,1500)+1,Z43,1,1,"rand_C")),IF(ISBLANK(Z43),-1,0))</f>
        <v>0</v>
      </c>
      <c r="AC43" s="16" t="e" cm="1">
        <f t="array" aca="1" ref="AC43" ca="1">IF(AND(Z43=0,Y43&gt;0, AA43&gt;0),INDIRECT(ADDRESS(MOD(ROW(Y43)-1,1500)+1,AA43,1,1,"rand_C")),IF(ISBLANK(AA43),-1,0))</f>
        <v>#VALUE!</v>
      </c>
      <c r="AD43" s="16">
        <f t="shared" si="1"/>
        <v>0</v>
      </c>
      <c r="AE43" s="16">
        <v>1</v>
      </c>
      <c r="AF43" s="16">
        <v>0</v>
      </c>
      <c r="AG43" s="16" t="s">
        <v>5024</v>
      </c>
      <c r="AH43" s="16">
        <f t="shared" si="6"/>
        <v>-1</v>
      </c>
      <c r="AI43" s="16">
        <v>-1</v>
      </c>
      <c r="AJ43" s="16">
        <v>-1</v>
      </c>
      <c r="AK43" s="16">
        <f t="shared" si="7"/>
        <v>-1</v>
      </c>
      <c r="AL43" s="16">
        <v>-1</v>
      </c>
      <c r="AM43" s="16">
        <f t="shared" si="8"/>
        <v>-1</v>
      </c>
      <c r="AN43" s="16">
        <f t="shared" si="15"/>
        <v>1</v>
      </c>
      <c r="AO43" s="16">
        <v>0</v>
      </c>
      <c r="AP43" s="16">
        <v>0</v>
      </c>
      <c r="AQ43" s="16">
        <v>0</v>
      </c>
      <c r="AR43" s="16" t="s">
        <v>5025</v>
      </c>
    </row>
    <row r="44" spans="1:44" x14ac:dyDescent="0.2">
      <c r="A44" s="16" t="s">
        <v>1172</v>
      </c>
      <c r="B44" s="4" t="str">
        <f>VLOOKUP(A44, PaperMeta!A$1:O$750, 6,FALSE)</f>
        <v>Not so motivated after all? Three replication attempts and a theoretical challenge to a morally motivated belief in free will.</v>
      </c>
      <c r="C44" s="15">
        <f>VLOOKUP(A44, PaperMeta!A$1:O$750, 2,FALSE)</f>
        <v>1</v>
      </c>
      <c r="D44" s="16">
        <v>1</v>
      </c>
      <c r="E44" s="20" t="s">
        <v>5054</v>
      </c>
      <c r="F44" s="16">
        <f>VLOOKUP($A44, ResearchPaper!$A$1:$L$750,11,FALSE)</f>
        <v>1</v>
      </c>
      <c r="G44" s="16">
        <f>VLOOKUP($A44, ResearchPaper!$A$1:$L$750,11,FALSE)</f>
        <v>1</v>
      </c>
      <c r="H44" s="16" t="s">
        <v>5022</v>
      </c>
      <c r="I44" s="16">
        <v>2</v>
      </c>
      <c r="J44" s="16">
        <v>2</v>
      </c>
      <c r="K44" s="16">
        <v>1</v>
      </c>
      <c r="L44" s="16">
        <f t="shared" si="2"/>
        <v>1</v>
      </c>
      <c r="M44" s="16" t="s">
        <v>5023</v>
      </c>
      <c r="N44" s="16">
        <f t="shared" si="13"/>
        <v>1</v>
      </c>
      <c r="O44" s="16">
        <v>0</v>
      </c>
      <c r="P44" s="16">
        <v>0</v>
      </c>
      <c r="Q44" s="16">
        <v>0</v>
      </c>
      <c r="R44" s="16" cm="1">
        <f t="array" aca="1" ref="R44" ca="1">IF(P44&gt;0,INDIRECT(ADDRESS(MOD(ROW(O44)-1,1500)+1,P44,1,1,"rand_B")),IF(ISBLANK(P44),-1,0))</f>
        <v>0</v>
      </c>
      <c r="S44" s="16" cm="1">
        <f t="array" aca="1" ref="S44" ca="1">IF(AND(P44=0,O44&gt;0,Q44&gt;0),INDIRECT(ADDRESS(MOD(ROW(O44)-1,1500)+1,Q44,1,1,"rand_B")),IF(ISBLANK(Q44),-1,0))</f>
        <v>0</v>
      </c>
      <c r="T44" s="16">
        <f t="shared" si="16"/>
        <v>-1</v>
      </c>
      <c r="U44" s="16" t="s">
        <v>5024</v>
      </c>
      <c r="V44" s="16">
        <v>-1</v>
      </c>
      <c r="W44" s="16" t="s">
        <v>5024</v>
      </c>
      <c r="X44" s="16">
        <f t="shared" si="11"/>
        <v>-1</v>
      </c>
      <c r="Y44" s="16">
        <f t="shared" si="5"/>
        <v>1</v>
      </c>
      <c r="Z44" s="16">
        <v>0</v>
      </c>
      <c r="AA44" s="16">
        <v>1</v>
      </c>
      <c r="AB44" s="16" cm="1">
        <f t="array" aca="1" ref="AB44" ca="1">IF(Z44&gt;0,INDIRECT(ADDRESS(MOD(ROW(Y44)-1,1500)+1,Z44,1,1,"rand_C")),IF(ISBLANK(Z44),-1,0))</f>
        <v>0</v>
      </c>
      <c r="AC44" s="16" t="e" cm="1">
        <f t="array" aca="1" ref="AC44" ca="1">IF(AND(Z44=0,Y44&gt;0, AA44&gt;0),INDIRECT(ADDRESS(MOD(ROW(Y44)-1,1500)+1,AA44,1,1,"rand_C")),IF(ISBLANK(AA44),-1,0))</f>
        <v>#VALUE!</v>
      </c>
      <c r="AD44" s="16">
        <f t="shared" si="1"/>
        <v>0</v>
      </c>
      <c r="AE44" s="16">
        <v>1</v>
      </c>
      <c r="AF44" s="16">
        <v>0</v>
      </c>
      <c r="AG44" s="16" t="s">
        <v>5024</v>
      </c>
      <c r="AH44" s="16">
        <f t="shared" si="6"/>
        <v>-1</v>
      </c>
      <c r="AI44" s="16">
        <v>-1</v>
      </c>
      <c r="AJ44" s="16">
        <v>-1</v>
      </c>
      <c r="AK44" s="16">
        <f t="shared" si="7"/>
        <v>-1</v>
      </c>
      <c r="AL44" s="16">
        <v>-1</v>
      </c>
      <c r="AM44" s="16">
        <f t="shared" si="8"/>
        <v>-1</v>
      </c>
      <c r="AN44" s="16">
        <f t="shared" si="15"/>
        <v>0</v>
      </c>
      <c r="AO44" s="16">
        <v>-1</v>
      </c>
      <c r="AP44" s="16">
        <v>0</v>
      </c>
      <c r="AQ44" s="16">
        <v>0</v>
      </c>
      <c r="AR44" s="16" t="s">
        <v>5025</v>
      </c>
    </row>
    <row r="45" spans="1:44" x14ac:dyDescent="0.2">
      <c r="A45" s="16" t="s">
        <v>1172</v>
      </c>
      <c r="B45" s="4" t="str">
        <f>VLOOKUP(A45, PaperMeta!A$1:O$750, 6,FALSE)</f>
        <v>Not so motivated after all? Three replication attempts and a theoretical challenge to a morally motivated belief in free will.</v>
      </c>
      <c r="C45" s="15">
        <f>VLOOKUP(A45, PaperMeta!A$1:O$750, 2,FALSE)</f>
        <v>1</v>
      </c>
      <c r="D45" s="16">
        <v>3</v>
      </c>
      <c r="E45" s="20" t="s">
        <v>5055</v>
      </c>
      <c r="F45" s="16">
        <f>VLOOKUP($A45, ResearchPaper!$A$1:$L$750,11,FALSE)</f>
        <v>1</v>
      </c>
      <c r="G45" s="16">
        <f>VLOOKUP($A45, ResearchPaper!$A$1:$L$750,11,FALSE)</f>
        <v>1</v>
      </c>
      <c r="H45" s="16">
        <v>4</v>
      </c>
      <c r="I45" s="16">
        <v>1</v>
      </c>
      <c r="J45" s="16">
        <v>4</v>
      </c>
      <c r="K45" s="16">
        <v>1</v>
      </c>
      <c r="L45" s="16">
        <f>IF(ISBLANK(I45),-1,INT(I45&gt;1))</f>
        <v>0</v>
      </c>
      <c r="M45" s="16" t="s">
        <v>5023</v>
      </c>
      <c r="N45" s="16">
        <f t="shared" si="13"/>
        <v>-1</v>
      </c>
      <c r="O45" s="16">
        <v>1</v>
      </c>
      <c r="P45" s="16">
        <v>1</v>
      </c>
      <c r="Q45" s="16">
        <v>0</v>
      </c>
      <c r="R45" s="16" t="e" cm="1">
        <f t="array" aca="1" ref="R45" ca="1">IF(P45&gt;0,INDIRECT(ADDRESS(MOD(ROW(O45)-1,1500)+1,P45,1,1,"rand_B")),IF(ISBLANK(P45),-1,0))</f>
        <v>#VALUE!</v>
      </c>
      <c r="S45" s="16" cm="1">
        <f t="array" aca="1" ref="S45" ca="1">IF(AND(P45=0,O45&gt;0,Q45&gt;0),INDIRECT(ADDRESS(MOD(ROW(O45)-1,1500)+1,Q45,1,1,"rand_B")),IF(ISBLANK(Q45),-1,0))</f>
        <v>0</v>
      </c>
      <c r="T45" s="16">
        <f t="shared" si="16"/>
        <v>1</v>
      </c>
      <c r="U45" s="16">
        <v>1</v>
      </c>
      <c r="V45" s="16">
        <v>1</v>
      </c>
      <c r="W45" s="16" t="s">
        <v>5023</v>
      </c>
      <c r="X45" s="16">
        <f t="shared" si="11"/>
        <v>1</v>
      </c>
      <c r="Y45" s="16">
        <f t="shared" si="5"/>
        <v>0</v>
      </c>
      <c r="Z45" s="16">
        <v>0</v>
      </c>
      <c r="AA45" s="16">
        <v>0</v>
      </c>
      <c r="AB45" s="16" cm="1">
        <f t="array" aca="1" ref="AB45" ca="1">IF(Z45&gt;0,INDIRECT(ADDRESS(MOD(ROW(Y45)-1,1500)+1,Z45,1,1,"rand_C")),IF(ISBLANK(Z45),-1,0))</f>
        <v>0</v>
      </c>
      <c r="AC45" s="16" cm="1">
        <f t="array" aca="1" ref="AC45" ca="1">IF(AND(Z45=0,Y45&gt;0, AA45&gt;0),INDIRECT(ADDRESS(MOD(ROW(Y45)-1,1500)+1,AA45,1,1,"rand_C")),IF(ISBLANK(AA45),-1,0))</f>
        <v>0</v>
      </c>
      <c r="AD45" s="16">
        <f t="shared" si="1"/>
        <v>-1</v>
      </c>
      <c r="AE45" s="16" t="s">
        <v>5024</v>
      </c>
      <c r="AF45" s="16">
        <v>-1</v>
      </c>
      <c r="AG45" s="16" t="s">
        <v>5024</v>
      </c>
      <c r="AH45" s="16">
        <f t="shared" si="6"/>
        <v>-1</v>
      </c>
      <c r="AI45" s="16">
        <v>-1</v>
      </c>
      <c r="AJ45" s="16">
        <v>-1</v>
      </c>
      <c r="AK45" s="16">
        <f t="shared" si="7"/>
        <v>-1</v>
      </c>
      <c r="AL45" s="16">
        <v>-1</v>
      </c>
      <c r="AM45" s="16">
        <f t="shared" si="8"/>
        <v>-1</v>
      </c>
      <c r="AN45" s="16">
        <f t="shared" si="15"/>
        <v>0</v>
      </c>
      <c r="AO45" s="16">
        <v>-1</v>
      </c>
      <c r="AP45" s="16">
        <v>0</v>
      </c>
      <c r="AQ45" s="16">
        <v>0</v>
      </c>
      <c r="AR45" s="16" t="s">
        <v>5025</v>
      </c>
    </row>
    <row r="46" spans="1:44" x14ac:dyDescent="0.2">
      <c r="A46" s="16" t="s">
        <v>1177</v>
      </c>
      <c r="B46" s="4" t="str">
        <f>VLOOKUP(A46, PaperMeta!A$1:O$750, 6,FALSE)</f>
        <v>Distractor intrusions are the result of delayed attentional engagement: A new temporal variability account of attentional selectivity in dynamic visual tasks.</v>
      </c>
      <c r="C46" s="15">
        <f>VLOOKUP(A46, PaperMeta!A$1:O$750, 2,FALSE)</f>
        <v>1</v>
      </c>
      <c r="D46" s="16">
        <v>2</v>
      </c>
      <c r="E46" s="20" t="s">
        <v>5028</v>
      </c>
      <c r="F46" s="16">
        <f>VLOOKUP($A46, ResearchPaper!$A$1:$L$750,11,FALSE)</f>
        <v>1</v>
      </c>
      <c r="G46" s="16">
        <f>VLOOKUP($A46, ResearchPaper!$A$1:$L$750,11,FALSE)</f>
        <v>1</v>
      </c>
      <c r="H46" s="16" t="s">
        <v>5022</v>
      </c>
      <c r="I46" s="16">
        <v>2</v>
      </c>
      <c r="J46" s="16">
        <v>2</v>
      </c>
      <c r="K46" s="16">
        <v>1</v>
      </c>
      <c r="L46" s="16">
        <f t="shared" ref="L46:L80" si="17">IF(ISBLANK(I46),-1,INT(I46&gt;1))</f>
        <v>1</v>
      </c>
      <c r="M46" s="16" t="s">
        <v>5023</v>
      </c>
      <c r="N46" s="16">
        <f t="shared" si="13"/>
        <v>1</v>
      </c>
      <c r="O46" s="16">
        <v>0</v>
      </c>
      <c r="P46" s="16">
        <v>0</v>
      </c>
      <c r="Q46" s="16">
        <v>0</v>
      </c>
      <c r="R46" s="16" cm="1">
        <f t="array" aca="1" ref="R46" ca="1">IF(P46&gt;0,INDIRECT(ADDRESS(MOD(ROW(O46)-1,1500)+1,P46,1,1,"rand_B")),IF(ISBLANK(P46),-1,0))</f>
        <v>0</v>
      </c>
      <c r="S46" s="16" cm="1">
        <f t="array" aca="1" ref="S46" ca="1">IF(AND(P46=0,O46&gt;0,Q46&gt;0),INDIRECT(ADDRESS(MOD(ROW(O46)-1,1500)+1,Q46,1,1,"rand_B")),IF(ISBLANK(Q46),-1,0))</f>
        <v>0</v>
      </c>
      <c r="T46" s="16">
        <f t="shared" si="16"/>
        <v>-1</v>
      </c>
      <c r="U46" s="16" t="s">
        <v>5024</v>
      </c>
      <c r="V46" s="16">
        <v>-1</v>
      </c>
      <c r="W46" s="16" t="s">
        <v>5024</v>
      </c>
      <c r="X46" s="16">
        <f t="shared" si="11"/>
        <v>-1</v>
      </c>
      <c r="Y46" s="16">
        <f t="shared" si="5"/>
        <v>1</v>
      </c>
      <c r="Z46" s="16">
        <v>0</v>
      </c>
      <c r="AA46" s="16">
        <v>1</v>
      </c>
      <c r="AB46" s="16" cm="1">
        <f t="array" aca="1" ref="AB46" ca="1">IF(Z46&gt;0,INDIRECT(ADDRESS(MOD(ROW(Y46)-1,1500)+1,Z46,1,1,"rand_C")),IF(ISBLANK(Z46),-1,0))</f>
        <v>0</v>
      </c>
      <c r="AC46" s="16" t="e" cm="1">
        <f t="array" aca="1" ref="AC46" ca="1">IF(AND(Z46=0,Y46&gt;0, AA46&gt;0),INDIRECT(ADDRESS(MOD(ROW(Y46)-1,1500)+1,AA46,1,1,"rand_C")),IF(ISBLANK(AA46),-1,0))</f>
        <v>#VALUE!</v>
      </c>
      <c r="AD46" s="16">
        <f t="shared" si="1"/>
        <v>0</v>
      </c>
      <c r="AE46" s="16">
        <v>1</v>
      </c>
      <c r="AF46" s="16">
        <v>0</v>
      </c>
      <c r="AG46" s="16" t="s">
        <v>5024</v>
      </c>
      <c r="AH46" s="16">
        <f t="shared" si="6"/>
        <v>-1</v>
      </c>
      <c r="AI46" s="16">
        <v>-1</v>
      </c>
      <c r="AJ46" s="16">
        <v>-1</v>
      </c>
      <c r="AK46" s="16">
        <f t="shared" si="7"/>
        <v>-1</v>
      </c>
      <c r="AL46" s="16">
        <v>-1</v>
      </c>
      <c r="AM46" s="16">
        <f t="shared" si="8"/>
        <v>-1</v>
      </c>
      <c r="AN46" s="16">
        <f t="shared" si="15"/>
        <v>0</v>
      </c>
      <c r="AO46" s="16">
        <v>-1</v>
      </c>
      <c r="AP46" s="16">
        <v>0</v>
      </c>
      <c r="AQ46" s="16">
        <v>0</v>
      </c>
      <c r="AR46" s="16" t="s">
        <v>5025</v>
      </c>
    </row>
    <row r="47" spans="1:44" x14ac:dyDescent="0.2">
      <c r="A47" s="16" t="s">
        <v>1177</v>
      </c>
      <c r="B47" s="4" t="str">
        <f>VLOOKUP(A47, PaperMeta!A$1:O$750, 6,FALSE)</f>
        <v>Distractor intrusions are the result of delayed attentional engagement: A new temporal variability account of attentional selectivity in dynamic visual tasks.</v>
      </c>
      <c r="C47" s="15">
        <f>VLOOKUP(A47, PaperMeta!A$1:O$750, 2,FALSE)</f>
        <v>1</v>
      </c>
      <c r="D47" s="16" t="s">
        <v>5056</v>
      </c>
      <c r="E47" s="20" t="s">
        <v>5028</v>
      </c>
      <c r="F47" s="16">
        <f>VLOOKUP($A47, ResearchPaper!$A$1:$L$750,11,FALSE)</f>
        <v>1</v>
      </c>
      <c r="G47" s="16">
        <f>VLOOKUP($A47, ResearchPaper!$A$1:$L$750,11,FALSE)</f>
        <v>1</v>
      </c>
      <c r="H47" s="16" t="s">
        <v>5022</v>
      </c>
      <c r="I47" s="16">
        <v>2</v>
      </c>
      <c r="J47" s="16">
        <v>2</v>
      </c>
      <c r="K47" s="16">
        <v>1</v>
      </c>
      <c r="L47" s="16">
        <f t="shared" si="17"/>
        <v>1</v>
      </c>
      <c r="M47" s="16" t="s">
        <v>5023</v>
      </c>
      <c r="N47" s="16">
        <f t="shared" si="13"/>
        <v>1</v>
      </c>
      <c r="O47" s="16">
        <v>0</v>
      </c>
      <c r="P47" s="16">
        <v>0</v>
      </c>
      <c r="Q47" s="16">
        <v>0</v>
      </c>
      <c r="R47" s="16" cm="1">
        <f t="array" aca="1" ref="R47" ca="1">IF(P47&gt;0,INDIRECT(ADDRESS(MOD(ROW(O47)-1,1500)+1,P47,1,1,"rand_B")),IF(ISBLANK(P47),-1,0))</f>
        <v>0</v>
      </c>
      <c r="S47" s="16" cm="1">
        <f t="array" aca="1" ref="S47" ca="1">IF(AND(P47=0,O47&gt;0,Q47&gt;0),INDIRECT(ADDRESS(MOD(ROW(O47)-1,1500)+1,Q47,1,1,"rand_B")),IF(ISBLANK(Q47),-1,0))</f>
        <v>0</v>
      </c>
      <c r="T47" s="16">
        <f t="shared" si="16"/>
        <v>-1</v>
      </c>
      <c r="U47" s="16" t="s">
        <v>5024</v>
      </c>
      <c r="V47" s="16">
        <v>-1</v>
      </c>
      <c r="W47" s="16" t="s">
        <v>5024</v>
      </c>
      <c r="X47" s="16">
        <f t="shared" si="11"/>
        <v>-1</v>
      </c>
      <c r="Y47" s="16">
        <f t="shared" si="5"/>
        <v>1</v>
      </c>
      <c r="Z47" s="16">
        <v>0</v>
      </c>
      <c r="AA47" s="16">
        <v>1</v>
      </c>
      <c r="AB47" s="16" cm="1">
        <f t="array" aca="1" ref="AB47" ca="1">IF(Z47&gt;0,INDIRECT(ADDRESS(MOD(ROW(Y47)-1,1500)+1,Z47,1,1,"rand_C")),IF(ISBLANK(Z47),-1,0))</f>
        <v>0</v>
      </c>
      <c r="AC47" s="16" t="e" cm="1">
        <f t="array" aca="1" ref="AC47" ca="1">IF(AND(Z47=0,Y47&gt;0, AA47&gt;0),INDIRECT(ADDRESS(MOD(ROW(Y47)-1,1500)+1,AA47,1,1,"rand_C")),IF(ISBLANK(AA47),-1,0))</f>
        <v>#VALUE!</v>
      </c>
      <c r="AD47" s="16">
        <f t="shared" si="1"/>
        <v>0</v>
      </c>
      <c r="AE47" s="16">
        <v>1</v>
      </c>
      <c r="AF47" s="16">
        <v>0</v>
      </c>
      <c r="AG47" s="16" t="s">
        <v>5024</v>
      </c>
      <c r="AH47" s="16">
        <f t="shared" si="6"/>
        <v>-1</v>
      </c>
      <c r="AI47" s="16">
        <v>-1</v>
      </c>
      <c r="AJ47" s="16">
        <v>-1</v>
      </c>
      <c r="AK47" s="16">
        <f t="shared" si="7"/>
        <v>-1</v>
      </c>
      <c r="AL47" s="16">
        <v>-1</v>
      </c>
      <c r="AM47" s="16">
        <f t="shared" si="8"/>
        <v>-1</v>
      </c>
      <c r="AN47" s="16">
        <f t="shared" si="15"/>
        <v>0</v>
      </c>
      <c r="AO47" s="16">
        <v>-1</v>
      </c>
      <c r="AP47" s="16">
        <v>0</v>
      </c>
      <c r="AQ47" s="16">
        <v>0</v>
      </c>
      <c r="AR47" s="16" t="s">
        <v>5025</v>
      </c>
    </row>
    <row r="48" spans="1:44" x14ac:dyDescent="0.2">
      <c r="A48" s="16" t="s">
        <v>1177</v>
      </c>
      <c r="B48" s="4" t="str">
        <f>VLOOKUP(A48, PaperMeta!A$1:O$750, 6,FALSE)</f>
        <v>Distractor intrusions are the result of delayed attentional engagement: A new temporal variability account of attentional selectivity in dynamic visual tasks.</v>
      </c>
      <c r="C48" s="15">
        <f>VLOOKUP(A48, PaperMeta!A$1:O$750, 2,FALSE)</f>
        <v>1</v>
      </c>
      <c r="D48" s="16" t="s">
        <v>5056</v>
      </c>
      <c r="E48" s="20" t="s">
        <v>5057</v>
      </c>
      <c r="F48" s="16">
        <f>VLOOKUP($A48, ResearchPaper!$A$1:$L$750,11,FALSE)</f>
        <v>1</v>
      </c>
      <c r="G48" s="16">
        <f>VLOOKUP($A48, ResearchPaper!$A$1:$L$750,11,FALSE)</f>
        <v>1</v>
      </c>
      <c r="H48" s="16" t="s">
        <v>5022</v>
      </c>
      <c r="I48" s="16">
        <v>2</v>
      </c>
      <c r="J48" s="16">
        <v>2</v>
      </c>
      <c r="K48" s="16">
        <v>0</v>
      </c>
      <c r="L48" s="16">
        <f t="shared" si="17"/>
        <v>1</v>
      </c>
      <c r="M48" s="16" t="s">
        <v>5023</v>
      </c>
      <c r="N48" s="16">
        <f t="shared" si="13"/>
        <v>0</v>
      </c>
      <c r="O48" s="16">
        <v>0</v>
      </c>
      <c r="P48" s="16">
        <v>0</v>
      </c>
      <c r="Q48" s="16">
        <v>0</v>
      </c>
      <c r="R48" s="16" cm="1">
        <f t="array" aca="1" ref="R48" ca="1">IF(P48&gt;0,INDIRECT(ADDRESS(MOD(ROW(O48)-1,1500)+1,P48,1,1,"rand_B")),IF(ISBLANK(P48),-1,0))</f>
        <v>0</v>
      </c>
      <c r="S48" s="16" cm="1">
        <f t="array" aca="1" ref="S48" ca="1">IF(AND(P48=0,O48&gt;0,Q48&gt;0),INDIRECT(ADDRESS(MOD(ROW(O48)-1,1500)+1,Q48,1,1,"rand_B")),IF(ISBLANK(Q48),-1,0))</f>
        <v>0</v>
      </c>
      <c r="T48" s="16">
        <f t="shared" si="16"/>
        <v>-1</v>
      </c>
      <c r="U48" s="16" t="s">
        <v>5024</v>
      </c>
      <c r="V48" s="16">
        <v>-1</v>
      </c>
      <c r="W48" s="16" t="s">
        <v>5024</v>
      </c>
      <c r="X48" s="16">
        <f t="shared" si="11"/>
        <v>-1</v>
      </c>
      <c r="Y48" s="16">
        <f t="shared" si="5"/>
        <v>1</v>
      </c>
      <c r="Z48" s="16">
        <v>0</v>
      </c>
      <c r="AA48" s="16">
        <v>1</v>
      </c>
      <c r="AB48" s="16" cm="1">
        <f t="array" aca="1" ref="AB48" ca="1">IF(Z48&gt;0,INDIRECT(ADDRESS(MOD(ROW(Y48)-1,1500)+1,Z48,1,1,"rand_C")),IF(ISBLANK(Z48),-1,0))</f>
        <v>0</v>
      </c>
      <c r="AC48" s="16" t="e" cm="1">
        <f t="array" aca="1" ref="AC48" ca="1">IF(AND(Z48=0,Y48&gt;0, AA48&gt;0),INDIRECT(ADDRESS(MOD(ROW(Y48)-1,1500)+1,AA48,1,1,"rand_C")),IF(ISBLANK(AA48),-1,0))</f>
        <v>#VALUE!</v>
      </c>
      <c r="AD48" s="16">
        <f t="shared" si="1"/>
        <v>0</v>
      </c>
      <c r="AE48" s="16">
        <v>1</v>
      </c>
      <c r="AF48" s="16">
        <v>0</v>
      </c>
      <c r="AG48" s="16" t="s">
        <v>5024</v>
      </c>
      <c r="AH48" s="16">
        <f t="shared" si="6"/>
        <v>-1</v>
      </c>
      <c r="AI48" s="16">
        <v>-1</v>
      </c>
      <c r="AJ48" s="16">
        <v>-1</v>
      </c>
      <c r="AK48" s="16">
        <f t="shared" si="7"/>
        <v>-1</v>
      </c>
      <c r="AL48" s="16">
        <v>-1</v>
      </c>
      <c r="AM48" s="16">
        <f t="shared" si="8"/>
        <v>-1</v>
      </c>
      <c r="AN48" s="16">
        <f t="shared" si="15"/>
        <v>0</v>
      </c>
      <c r="AO48" s="16">
        <v>-1</v>
      </c>
      <c r="AP48" s="16">
        <v>0</v>
      </c>
      <c r="AQ48" s="16">
        <v>0</v>
      </c>
      <c r="AR48" s="16" t="s">
        <v>5025</v>
      </c>
    </row>
    <row r="49" spans="1:44" x14ac:dyDescent="0.2">
      <c r="A49" s="16" t="s">
        <v>1177</v>
      </c>
      <c r="B49" s="4" t="str">
        <f>VLOOKUP(A49, PaperMeta!A$1:O$750, 6,FALSE)</f>
        <v>Distractor intrusions are the result of delayed attentional engagement: A new temporal variability account of attentional selectivity in dynamic visual tasks.</v>
      </c>
      <c r="C49" s="15">
        <f>VLOOKUP(A49, PaperMeta!A$1:O$750, 2,FALSE)</f>
        <v>1</v>
      </c>
      <c r="D49" s="16" t="s">
        <v>5056</v>
      </c>
      <c r="E49" s="20" t="s">
        <v>5058</v>
      </c>
      <c r="F49" s="16">
        <f>VLOOKUP($A49, ResearchPaper!$A$1:$L$750,11,FALSE)</f>
        <v>1</v>
      </c>
      <c r="G49" s="16">
        <f>VLOOKUP($A49, ResearchPaper!$A$1:$L$750,11,FALSE)</f>
        <v>1</v>
      </c>
      <c r="H49" s="16" t="s">
        <v>5022</v>
      </c>
      <c r="I49" s="16">
        <v>2</v>
      </c>
      <c r="J49" s="16">
        <v>2</v>
      </c>
      <c r="K49" s="16">
        <v>0</v>
      </c>
      <c r="L49" s="16">
        <f t="shared" si="17"/>
        <v>1</v>
      </c>
      <c r="M49" s="16" t="s">
        <v>5023</v>
      </c>
      <c r="N49" s="16">
        <f t="shared" si="13"/>
        <v>0</v>
      </c>
      <c r="O49" s="16">
        <v>0</v>
      </c>
      <c r="P49" s="16">
        <v>0</v>
      </c>
      <c r="Q49" s="16">
        <v>0</v>
      </c>
      <c r="R49" s="16" cm="1">
        <f t="array" aca="1" ref="R49" ca="1">IF(P49&gt;0,INDIRECT(ADDRESS(MOD(ROW(O49)-1,1500)+1,P49,1,1,"rand_B")),IF(ISBLANK(P49),-1,0))</f>
        <v>0</v>
      </c>
      <c r="S49" s="16" cm="1">
        <f t="array" aca="1" ref="S49" ca="1">IF(AND(P49=0,O49&gt;0,Q49&gt;0),INDIRECT(ADDRESS(MOD(ROW(O49)-1,1500)+1,Q49,1,1,"rand_B")),IF(ISBLANK(Q49),-1,0))</f>
        <v>0</v>
      </c>
      <c r="T49" s="16">
        <f t="shared" si="16"/>
        <v>-1</v>
      </c>
      <c r="U49" s="16" t="s">
        <v>5024</v>
      </c>
      <c r="V49" s="16">
        <v>-1</v>
      </c>
      <c r="W49" s="16" t="s">
        <v>5024</v>
      </c>
      <c r="X49" s="16">
        <f t="shared" si="11"/>
        <v>-1</v>
      </c>
      <c r="Y49" s="16">
        <f t="shared" si="5"/>
        <v>1</v>
      </c>
      <c r="Z49" s="16">
        <v>1</v>
      </c>
      <c r="AA49" s="16">
        <v>0</v>
      </c>
      <c r="AB49" s="16" t="e" cm="1">
        <f t="array" aca="1" ref="AB49" ca="1">IF(Z49&gt;0,INDIRECT(ADDRESS(MOD(ROW(Y49)-1,1500)+1,Z49,1,1,"rand_C")),IF(ISBLANK(Z49),-1,0))</f>
        <v>#VALUE!</v>
      </c>
      <c r="AC49" s="16" cm="1">
        <f t="array" aca="1" ref="AC49" ca="1">IF(AND(Z49=0,Y49&gt;0, AA49&gt;0),INDIRECT(ADDRESS(MOD(ROW(Y49)-1,1500)+1,AA49,1,1,"rand_C")),IF(ISBLANK(AA49),-1,0))</f>
        <v>0</v>
      </c>
      <c r="AD49" s="16">
        <f t="shared" si="1"/>
        <v>1</v>
      </c>
      <c r="AE49" s="16">
        <v>1</v>
      </c>
      <c r="AF49" s="16">
        <v>0</v>
      </c>
      <c r="AG49" s="16" t="s">
        <v>5024</v>
      </c>
      <c r="AH49" s="16">
        <f t="shared" si="6"/>
        <v>0</v>
      </c>
      <c r="AI49" s="16">
        <v>-1</v>
      </c>
      <c r="AJ49" s="16">
        <v>-1</v>
      </c>
      <c r="AK49" s="16">
        <f t="shared" si="7"/>
        <v>-1</v>
      </c>
      <c r="AL49" s="16">
        <v>-1</v>
      </c>
      <c r="AM49" s="16">
        <f t="shared" si="8"/>
        <v>-1</v>
      </c>
      <c r="AN49" s="16">
        <f t="shared" si="15"/>
        <v>0</v>
      </c>
      <c r="AO49" s="16">
        <v>-1</v>
      </c>
      <c r="AP49" s="16">
        <v>0</v>
      </c>
      <c r="AQ49" s="16">
        <v>0</v>
      </c>
      <c r="AR49" s="16" t="s">
        <v>5025</v>
      </c>
    </row>
    <row r="50" spans="1:44" x14ac:dyDescent="0.2">
      <c r="A50" s="16"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t="s">
        <v>5051</v>
      </c>
      <c r="E50" s="20" t="s">
        <v>5028</v>
      </c>
      <c r="F50" s="16">
        <f>VLOOKUP($A50, ResearchPaper!$A$1:$L$750,11,FALSE)</f>
        <v>1</v>
      </c>
      <c r="G50" s="16">
        <f>VLOOKUP($A50, ResearchPaper!$A$1:$L$750,11,FALSE)</f>
        <v>1</v>
      </c>
      <c r="H50" s="16" t="s">
        <v>5022</v>
      </c>
      <c r="I50" s="16">
        <v>2</v>
      </c>
      <c r="J50" s="16">
        <v>2</v>
      </c>
      <c r="K50" s="16">
        <v>1</v>
      </c>
      <c r="L50" s="16">
        <f t="shared" si="17"/>
        <v>1</v>
      </c>
      <c r="M50" s="16" t="s">
        <v>5023</v>
      </c>
      <c r="N50" s="16">
        <f t="shared" si="13"/>
        <v>1</v>
      </c>
      <c r="O50" s="16">
        <v>0</v>
      </c>
      <c r="P50" s="16">
        <v>0</v>
      </c>
      <c r="Q50" s="16">
        <v>0</v>
      </c>
      <c r="R50" s="16" cm="1">
        <f t="array" aca="1" ref="R50" ca="1">IF(P50&gt;0,INDIRECT(ADDRESS(MOD(ROW(O50)-1,1500)+1,P50,1,1,"rand_B")),IF(ISBLANK(P50),-1,0))</f>
        <v>0</v>
      </c>
      <c r="S50" s="16" cm="1">
        <f t="array" aca="1" ref="S50" ca="1">IF(AND(P50=0,O50&gt;0,Q50&gt;0),INDIRECT(ADDRESS(MOD(ROW(O50)-1,1500)+1,Q50,1,1,"rand_B")),IF(ISBLANK(Q50),-1,0))</f>
        <v>0</v>
      </c>
      <c r="T50" s="16">
        <f t="shared" si="16"/>
        <v>-1</v>
      </c>
      <c r="U50" s="16" t="s">
        <v>5024</v>
      </c>
      <c r="V50" s="16">
        <v>-1</v>
      </c>
      <c r="W50" s="16" t="s">
        <v>5024</v>
      </c>
      <c r="X50" s="16">
        <f t="shared" si="11"/>
        <v>-1</v>
      </c>
      <c r="Y50" s="16">
        <f t="shared" si="5"/>
        <v>1</v>
      </c>
      <c r="Z50" s="16">
        <v>0</v>
      </c>
      <c r="AA50" s="16">
        <v>1</v>
      </c>
      <c r="AB50" s="16" cm="1">
        <f t="array" aca="1" ref="AB50" ca="1">IF(Z50&gt;0,INDIRECT(ADDRESS(MOD(ROW(Y50)-1,1500)+1,Z50,1,1,"rand_C")),IF(ISBLANK(Z50),-1,0))</f>
        <v>0</v>
      </c>
      <c r="AC50" s="16" t="e" cm="1">
        <f t="array" aca="1" ref="AC50" ca="1">IF(AND(Z50=0,Y50&gt;0, AA50&gt;0),INDIRECT(ADDRESS(MOD(ROW(Y50)-1,1500)+1,AA50,1,1,"rand_C")),IF(ISBLANK(AA50),-1,0))</f>
        <v>#VALUE!</v>
      </c>
      <c r="AD50" s="16">
        <f t="shared" si="1"/>
        <v>0</v>
      </c>
      <c r="AE50" s="16">
        <v>1</v>
      </c>
      <c r="AF50" s="16">
        <v>0</v>
      </c>
      <c r="AG50" s="16" t="s">
        <v>5024</v>
      </c>
      <c r="AH50" s="16">
        <f t="shared" si="6"/>
        <v>-1</v>
      </c>
      <c r="AI50" s="16">
        <v>-1</v>
      </c>
      <c r="AJ50" s="16">
        <v>-1</v>
      </c>
      <c r="AK50" s="16">
        <f t="shared" si="7"/>
        <v>-1</v>
      </c>
      <c r="AL50" s="16">
        <v>-1</v>
      </c>
      <c r="AM50" s="16">
        <f t="shared" si="8"/>
        <v>-1</v>
      </c>
      <c r="AN50" s="16">
        <f t="shared" si="15"/>
        <v>0</v>
      </c>
      <c r="AO50" s="16">
        <v>-1</v>
      </c>
      <c r="AP50" s="16">
        <v>0</v>
      </c>
      <c r="AQ50" s="16">
        <v>0</v>
      </c>
      <c r="AR50" s="16" t="s">
        <v>5025</v>
      </c>
    </row>
    <row r="51" spans="1:44" x14ac:dyDescent="0.2">
      <c r="A51" s="16"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t="s">
        <v>5051</v>
      </c>
      <c r="E51" s="20" t="s">
        <v>5057</v>
      </c>
      <c r="F51" s="16">
        <f>VLOOKUP($A51, ResearchPaper!$A$1:$L$750,11,FALSE)</f>
        <v>1</v>
      </c>
      <c r="G51" s="16">
        <f>VLOOKUP($A51, ResearchPaper!$A$1:$L$750,11,FALSE)</f>
        <v>1</v>
      </c>
      <c r="H51" s="16" t="s">
        <v>5022</v>
      </c>
      <c r="I51" s="16">
        <v>2</v>
      </c>
      <c r="J51" s="16">
        <v>2</v>
      </c>
      <c r="K51" s="16">
        <v>1</v>
      </c>
      <c r="L51" s="16">
        <f t="shared" si="17"/>
        <v>1</v>
      </c>
      <c r="M51" s="16" t="s">
        <v>5023</v>
      </c>
      <c r="N51" s="16">
        <f t="shared" si="13"/>
        <v>1</v>
      </c>
      <c r="O51" s="16">
        <v>0</v>
      </c>
      <c r="P51" s="16">
        <v>0</v>
      </c>
      <c r="Q51" s="16">
        <v>0</v>
      </c>
      <c r="R51" s="16" cm="1">
        <f t="array" aca="1" ref="R51" ca="1">IF(P51&gt;0,INDIRECT(ADDRESS(MOD(ROW(O51)-1,1500)+1,P51,1,1,"rand_B")),IF(ISBLANK(P51),-1,0))</f>
        <v>0</v>
      </c>
      <c r="S51" s="16" cm="1">
        <f t="array" aca="1" ref="S51" ca="1">IF(AND(P51=0,O51&gt;0,Q51&gt;0),INDIRECT(ADDRESS(MOD(ROW(O51)-1,1500)+1,Q51,1,1,"rand_B")),IF(ISBLANK(Q51),-1,0))</f>
        <v>0</v>
      </c>
      <c r="T51" s="16">
        <f t="shared" si="16"/>
        <v>-1</v>
      </c>
      <c r="U51" s="16" t="s">
        <v>5024</v>
      </c>
      <c r="V51" s="16">
        <v>-1</v>
      </c>
      <c r="W51" s="16" t="s">
        <v>5024</v>
      </c>
      <c r="X51" s="16">
        <f t="shared" si="11"/>
        <v>-1</v>
      </c>
      <c r="Y51" s="16">
        <f t="shared" si="5"/>
        <v>1</v>
      </c>
      <c r="Z51" s="16">
        <v>1</v>
      </c>
      <c r="AA51" s="16">
        <v>0</v>
      </c>
      <c r="AB51" s="16" t="e" cm="1">
        <f t="array" aca="1" ref="AB51" ca="1">IF(Z51&gt;0,INDIRECT(ADDRESS(MOD(ROW(Y51)-1,1500)+1,Z51,1,1,"rand_C")),IF(ISBLANK(Z51),-1,0))</f>
        <v>#VALUE!</v>
      </c>
      <c r="AC51" s="16" cm="1">
        <f t="array" aca="1" ref="AC51" ca="1">IF(AND(Z51=0,Y51&gt;0, AA51&gt;0),INDIRECT(ADDRESS(MOD(ROW(Y51)-1,1500)+1,AA51,1,1,"rand_C")),IF(ISBLANK(AA51),-1,0))</f>
        <v>0</v>
      </c>
      <c r="AD51" s="16">
        <f t="shared" si="1"/>
        <v>1</v>
      </c>
      <c r="AE51" s="16">
        <v>1</v>
      </c>
      <c r="AF51" s="16">
        <v>1</v>
      </c>
      <c r="AG51" s="16" t="s">
        <v>5023</v>
      </c>
      <c r="AH51" s="16">
        <f t="shared" si="6"/>
        <v>1</v>
      </c>
      <c r="AI51" s="16">
        <v>-1</v>
      </c>
      <c r="AJ51" s="16">
        <v>-1</v>
      </c>
      <c r="AK51" s="16">
        <f t="shared" si="7"/>
        <v>-1</v>
      </c>
      <c r="AL51" s="16">
        <v>-1</v>
      </c>
      <c r="AM51" s="16">
        <f t="shared" si="8"/>
        <v>-1</v>
      </c>
      <c r="AN51" s="16">
        <f t="shared" si="15"/>
        <v>0</v>
      </c>
      <c r="AO51" s="16">
        <v>-1</v>
      </c>
      <c r="AP51" s="16">
        <v>0</v>
      </c>
      <c r="AQ51" s="16">
        <v>0</v>
      </c>
      <c r="AR51" s="16" t="s">
        <v>5025</v>
      </c>
    </row>
    <row r="52" spans="1:44" x14ac:dyDescent="0.2">
      <c r="A52" s="16"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t="s">
        <v>5051</v>
      </c>
      <c r="E52" s="20" t="s">
        <v>5058</v>
      </c>
      <c r="F52" s="16">
        <f>VLOOKUP($A52, ResearchPaper!$A$1:$L$750,11,FALSE)</f>
        <v>1</v>
      </c>
      <c r="G52" s="16">
        <f>VLOOKUP($A52, ResearchPaper!$A$1:$L$750,11,FALSE)</f>
        <v>1</v>
      </c>
      <c r="H52" s="16" t="s">
        <v>5022</v>
      </c>
      <c r="I52" s="16">
        <v>2</v>
      </c>
      <c r="J52" s="16">
        <v>2</v>
      </c>
      <c r="K52" s="16">
        <v>0</v>
      </c>
      <c r="L52" s="16">
        <f t="shared" si="17"/>
        <v>1</v>
      </c>
      <c r="M52" s="16" t="s">
        <v>5023</v>
      </c>
      <c r="N52" s="16">
        <f t="shared" si="13"/>
        <v>0</v>
      </c>
      <c r="O52" s="16">
        <v>0</v>
      </c>
      <c r="P52" s="16">
        <v>0</v>
      </c>
      <c r="Q52" s="16">
        <v>0</v>
      </c>
      <c r="R52" s="16" cm="1">
        <f t="array" aca="1" ref="R52" ca="1">IF(P52&gt;0,INDIRECT(ADDRESS(MOD(ROW(O52)-1,1500)+1,P52,1,1,"rand_B")),IF(ISBLANK(P52),-1,0))</f>
        <v>0</v>
      </c>
      <c r="S52" s="16" cm="1">
        <f t="array" aca="1" ref="S52" ca="1">IF(AND(P52=0,O52&gt;0,Q52&gt;0),INDIRECT(ADDRESS(MOD(ROW(O52)-1,1500)+1,Q52,1,1,"rand_B")),IF(ISBLANK(Q52),-1,0))</f>
        <v>0</v>
      </c>
      <c r="T52" s="16">
        <f t="shared" si="16"/>
        <v>-1</v>
      </c>
      <c r="U52" s="16" t="s">
        <v>5024</v>
      </c>
      <c r="V52" s="16">
        <v>-1</v>
      </c>
      <c r="W52" s="16" t="s">
        <v>5024</v>
      </c>
      <c r="X52" s="16">
        <f t="shared" si="11"/>
        <v>-1</v>
      </c>
      <c r="Y52" s="16">
        <f t="shared" si="5"/>
        <v>1</v>
      </c>
      <c r="Z52" s="16">
        <v>0</v>
      </c>
      <c r="AA52" s="16">
        <v>1</v>
      </c>
      <c r="AB52" s="16" cm="1">
        <f t="array" aca="1" ref="AB52" ca="1">IF(Z52&gt;0,INDIRECT(ADDRESS(MOD(ROW(Y52)-1,1500)+1,Z52,1,1,"rand_C")),IF(ISBLANK(Z52),-1,0))</f>
        <v>0</v>
      </c>
      <c r="AC52" s="16" t="e" cm="1">
        <f t="array" aca="1" ref="AC52" ca="1">IF(AND(Z52=0,Y52&gt;0, AA52&gt;0),INDIRECT(ADDRESS(MOD(ROW(Y52)-1,1500)+1,AA52,1,1,"rand_C")),IF(ISBLANK(AA52),-1,0))</f>
        <v>#VALUE!</v>
      </c>
      <c r="AD52" s="16">
        <f t="shared" si="1"/>
        <v>0</v>
      </c>
      <c r="AE52" s="16">
        <v>1</v>
      </c>
      <c r="AF52" s="16">
        <v>0</v>
      </c>
      <c r="AG52" s="16" t="s">
        <v>5024</v>
      </c>
      <c r="AH52" s="16">
        <f t="shared" si="6"/>
        <v>-1</v>
      </c>
      <c r="AI52" s="16">
        <v>-1</v>
      </c>
      <c r="AJ52" s="16">
        <v>-1</v>
      </c>
      <c r="AK52" s="16">
        <f t="shared" si="7"/>
        <v>-1</v>
      </c>
      <c r="AL52" s="16">
        <v>-1</v>
      </c>
      <c r="AM52" s="16">
        <f t="shared" si="8"/>
        <v>-1</v>
      </c>
      <c r="AN52" s="16">
        <f t="shared" si="15"/>
        <v>0</v>
      </c>
      <c r="AO52" s="16">
        <v>-1</v>
      </c>
      <c r="AP52" s="16">
        <v>0</v>
      </c>
      <c r="AQ52" s="16">
        <v>0</v>
      </c>
      <c r="AR52" s="16" t="s">
        <v>5025</v>
      </c>
    </row>
    <row r="53" spans="1:44" x14ac:dyDescent="0.2">
      <c r="A53" s="16" t="s">
        <v>1179</v>
      </c>
      <c r="B53" s="4" t="str">
        <f>VLOOKUP(A53, PaperMeta!A$1:O$750, 6,FALSE)</f>
        <v>Numerosity and cumulative surface area are perceived holistically as integral dimensions.</v>
      </c>
      <c r="C53" s="15">
        <f>VLOOKUP(A53, PaperMeta!A$1:O$750, 2,FALSE)</f>
        <v>1</v>
      </c>
      <c r="D53" s="16">
        <v>1</v>
      </c>
      <c r="E53" s="20" t="s">
        <v>5059</v>
      </c>
      <c r="F53" s="16">
        <f>VLOOKUP($A53, ResearchPaper!$A$1:$L$750,11,FALSE)</f>
        <v>1</v>
      </c>
      <c r="G53" s="16">
        <f>VLOOKUP($A53, ResearchPaper!$A$1:$L$750,11,FALSE)</f>
        <v>1</v>
      </c>
      <c r="H53" s="16">
        <v>3</v>
      </c>
      <c r="I53" s="16">
        <v>1</v>
      </c>
      <c r="J53" s="16">
        <v>3</v>
      </c>
      <c r="K53" s="16">
        <v>1</v>
      </c>
      <c r="L53" s="16">
        <f t="shared" si="17"/>
        <v>0</v>
      </c>
      <c r="M53" s="16" t="s">
        <v>5023</v>
      </c>
      <c r="N53" s="16">
        <f t="shared" si="13"/>
        <v>-1</v>
      </c>
      <c r="O53" s="16">
        <v>1</v>
      </c>
      <c r="P53" s="16">
        <v>1</v>
      </c>
      <c r="Q53" s="16">
        <v>0</v>
      </c>
      <c r="R53" s="16" t="e" cm="1">
        <f t="array" aca="1" ref="R53" ca="1">IF(P53&gt;0,INDIRECT(ADDRESS(MOD(ROW(O53)-1,1500)+1,P53,1,1,"rand_B")),IF(ISBLANK(P53),-1,0))</f>
        <v>#VALUE!</v>
      </c>
      <c r="S53" s="16" cm="1">
        <f t="array" aca="1" ref="S53" ca="1">IF(AND(P53=0,O53&gt;0,Q53&gt;0),INDIRECT(ADDRESS(MOD(ROW(O53)-1,1500)+1,Q53,1,1,"rand_B")),IF(ISBLANK(Q53),-1,0))</f>
        <v>0</v>
      </c>
      <c r="T53" s="16">
        <f t="shared" si="16"/>
        <v>1</v>
      </c>
      <c r="U53" s="16">
        <v>1</v>
      </c>
      <c r="V53" s="16">
        <v>1</v>
      </c>
      <c r="W53" s="16" t="s">
        <v>5044</v>
      </c>
      <c r="X53" s="16">
        <f t="shared" si="11"/>
        <v>1</v>
      </c>
      <c r="Y53" s="16">
        <f t="shared" si="5"/>
        <v>0</v>
      </c>
      <c r="Z53" s="16">
        <v>0</v>
      </c>
      <c r="AA53" s="16">
        <v>0</v>
      </c>
      <c r="AB53" s="16" cm="1">
        <f t="array" aca="1" ref="AB53" ca="1">IF(Z53&gt;0,INDIRECT(ADDRESS(MOD(ROW(Y53)-1,1500)+1,Z53,1,1,"rand_C")),IF(ISBLANK(Z53),-1,0))</f>
        <v>0</v>
      </c>
      <c r="AC53" s="16" cm="1">
        <f t="array" aca="1" ref="AC53" ca="1">IF(AND(Z53=0,Y53&gt;0, AA53&gt;0),INDIRECT(ADDRESS(MOD(ROW(Y53)-1,1500)+1,AA53,1,1,"rand_C")),IF(ISBLANK(AA53),-1,0))</f>
        <v>0</v>
      </c>
      <c r="AD53" s="16">
        <f t="shared" si="1"/>
        <v>-1</v>
      </c>
      <c r="AE53" s="16" t="s">
        <v>5024</v>
      </c>
      <c r="AF53" s="16">
        <v>-1</v>
      </c>
      <c r="AG53" s="16" t="s">
        <v>5024</v>
      </c>
      <c r="AH53" s="16">
        <f t="shared" si="6"/>
        <v>-1</v>
      </c>
      <c r="AI53" s="16">
        <v>-1</v>
      </c>
      <c r="AJ53" s="16">
        <v>-1</v>
      </c>
      <c r="AK53" s="16">
        <f t="shared" si="7"/>
        <v>-1</v>
      </c>
      <c r="AL53" s="16">
        <v>-1</v>
      </c>
      <c r="AM53" s="16">
        <f t="shared" si="8"/>
        <v>-1</v>
      </c>
      <c r="AN53" s="16">
        <f t="shared" si="15"/>
        <v>0</v>
      </c>
      <c r="AO53" s="16">
        <v>-1</v>
      </c>
      <c r="AP53" s="16">
        <v>0</v>
      </c>
      <c r="AQ53" s="16">
        <v>0</v>
      </c>
      <c r="AR53" s="16" t="s">
        <v>5025</v>
      </c>
    </row>
    <row r="54" spans="1:44" x14ac:dyDescent="0.2">
      <c r="A54" s="16" t="s">
        <v>1179</v>
      </c>
      <c r="B54" s="4" t="str">
        <f>VLOOKUP(A54, PaperMeta!A$1:O$750, 6,FALSE)</f>
        <v>Numerosity and cumulative surface area are perceived holistically as integral dimensions.</v>
      </c>
      <c r="C54" s="15">
        <f>VLOOKUP(A54, PaperMeta!A$1:O$750, 2,FALSE)</f>
        <v>1</v>
      </c>
      <c r="D54" s="16">
        <v>1</v>
      </c>
      <c r="E54" s="20" t="s">
        <v>5060</v>
      </c>
      <c r="F54" s="16">
        <f>VLOOKUP($A54, ResearchPaper!$A$1:$L$750,11,FALSE)</f>
        <v>1</v>
      </c>
      <c r="G54" s="16">
        <f>VLOOKUP($A54, ResearchPaper!$A$1:$L$750,11,FALSE)</f>
        <v>1</v>
      </c>
      <c r="H54" s="16">
        <v>3</v>
      </c>
      <c r="I54" s="16">
        <v>1</v>
      </c>
      <c r="J54" s="16">
        <v>3</v>
      </c>
      <c r="K54" s="16">
        <v>1</v>
      </c>
      <c r="L54" s="16">
        <f t="shared" si="17"/>
        <v>0</v>
      </c>
      <c r="M54" s="16" t="s">
        <v>5023</v>
      </c>
      <c r="N54" s="16">
        <f t="shared" si="13"/>
        <v>-1</v>
      </c>
      <c r="O54" s="16">
        <v>1</v>
      </c>
      <c r="P54" s="16">
        <v>1</v>
      </c>
      <c r="Q54" s="16">
        <v>0</v>
      </c>
      <c r="R54" s="16" t="e" cm="1">
        <f t="array" aca="1" ref="R54" ca="1">IF(P54&gt;0,INDIRECT(ADDRESS(MOD(ROW(O54)-1,1500)+1,P54,1,1,"rand_B")),IF(ISBLANK(P54),-1,0))</f>
        <v>#VALUE!</v>
      </c>
      <c r="S54" s="16" cm="1">
        <f t="array" aca="1" ref="S54" ca="1">IF(AND(P54=0,O54&gt;0,Q54&gt;0),INDIRECT(ADDRESS(MOD(ROW(O54)-1,1500)+1,Q54,1,1,"rand_B")),IF(ISBLANK(Q54),-1,0))</f>
        <v>0</v>
      </c>
      <c r="T54" s="16">
        <f t="shared" si="16"/>
        <v>1</v>
      </c>
      <c r="U54" s="16">
        <v>1</v>
      </c>
      <c r="V54" s="16">
        <v>1</v>
      </c>
      <c r="W54" s="16" t="s">
        <v>5044</v>
      </c>
      <c r="X54" s="16">
        <f t="shared" si="11"/>
        <v>1</v>
      </c>
      <c r="Y54" s="16">
        <f t="shared" si="5"/>
        <v>0</v>
      </c>
      <c r="Z54" s="16">
        <v>0</v>
      </c>
      <c r="AA54" s="16">
        <v>0</v>
      </c>
      <c r="AB54" s="16" cm="1">
        <f t="array" aca="1" ref="AB54" ca="1">IF(Z54&gt;0,INDIRECT(ADDRESS(MOD(ROW(Y54)-1,1500)+1,Z54,1,1,"rand_C")),IF(ISBLANK(Z54),-1,0))</f>
        <v>0</v>
      </c>
      <c r="AC54" s="16" cm="1">
        <f t="array" aca="1" ref="AC54" ca="1">IF(AND(Z54=0,Y54&gt;0, AA54&gt;0),INDIRECT(ADDRESS(MOD(ROW(Y54)-1,1500)+1,AA54,1,1,"rand_C")),IF(ISBLANK(AA54),-1,0))</f>
        <v>0</v>
      </c>
      <c r="AD54" s="16">
        <f t="shared" si="1"/>
        <v>-1</v>
      </c>
      <c r="AE54" s="16" t="s">
        <v>5024</v>
      </c>
      <c r="AF54" s="16">
        <v>-1</v>
      </c>
      <c r="AG54" s="16" t="s">
        <v>5024</v>
      </c>
      <c r="AH54" s="16">
        <f t="shared" si="6"/>
        <v>-1</v>
      </c>
      <c r="AI54" s="16">
        <v>-1</v>
      </c>
      <c r="AJ54" s="16">
        <v>-1</v>
      </c>
      <c r="AK54" s="16">
        <f t="shared" si="7"/>
        <v>-1</v>
      </c>
      <c r="AL54" s="16">
        <v>-1</v>
      </c>
      <c r="AM54" s="16">
        <f t="shared" si="8"/>
        <v>-1</v>
      </c>
      <c r="AN54" s="16">
        <f t="shared" si="15"/>
        <v>0</v>
      </c>
      <c r="AO54" s="16">
        <v>-1</v>
      </c>
      <c r="AP54" s="16">
        <v>0</v>
      </c>
      <c r="AQ54" s="16">
        <v>0</v>
      </c>
      <c r="AR54" s="16" t="s">
        <v>5025</v>
      </c>
    </row>
    <row r="55" spans="1:44" x14ac:dyDescent="0.2">
      <c r="A55" s="16" t="s">
        <v>1183</v>
      </c>
      <c r="B55" s="4" t="str">
        <f>VLOOKUP(A55, PaperMeta!A$1:O$750, 6,FALSE)</f>
        <v>Helplessness experience and intentional (un-)binding: Control deprivation disrupts the implicit sense of agency.</v>
      </c>
      <c r="C55" s="15">
        <f>VLOOKUP(A55, PaperMeta!A$1:O$750, 2,FALSE)</f>
        <v>1</v>
      </c>
      <c r="D55" s="16">
        <v>1</v>
      </c>
      <c r="E55" s="20" t="s">
        <v>5061</v>
      </c>
      <c r="F55" s="16">
        <f>VLOOKUP($A55, ResearchPaper!$A$1:$L$750,11,FALSE)</f>
        <v>1</v>
      </c>
      <c r="G55" s="16">
        <f>VLOOKUP($A55, ResearchPaper!$A$1:$L$750,11,FALSE)</f>
        <v>1</v>
      </c>
      <c r="H55" s="16">
        <v>3</v>
      </c>
      <c r="I55" s="16">
        <v>1</v>
      </c>
      <c r="J55" s="16">
        <v>3</v>
      </c>
      <c r="K55" s="16">
        <v>1</v>
      </c>
      <c r="L55" s="16">
        <f t="shared" si="17"/>
        <v>0</v>
      </c>
      <c r="M55" s="16" t="s">
        <v>5023</v>
      </c>
      <c r="N55" s="16">
        <f t="shared" si="13"/>
        <v>-1</v>
      </c>
      <c r="O55" s="16">
        <v>1</v>
      </c>
      <c r="P55" s="16">
        <v>1</v>
      </c>
      <c r="Q55" s="16">
        <v>0</v>
      </c>
      <c r="R55" s="16" t="e" cm="1">
        <f t="array" aca="1" ref="R55" ca="1">IF(P55&gt;0,INDIRECT(ADDRESS(MOD(ROW(O55)-1,1500)+1,P55,1,1,"rand_B")),IF(ISBLANK(P55),-1,0))</f>
        <v>#VALUE!</v>
      </c>
      <c r="S55" s="16" cm="1">
        <f t="array" aca="1" ref="S55" ca="1">IF(AND(P55=0,O55&gt;0,Q55&gt;0),INDIRECT(ADDRESS(MOD(ROW(O55)-1,1500)+1,Q55,1,1,"rand_B")),IF(ISBLANK(Q55),-1,0))</f>
        <v>0</v>
      </c>
      <c r="T55" s="16">
        <f t="shared" si="16"/>
        <v>1</v>
      </c>
      <c r="U55" s="16">
        <v>1</v>
      </c>
      <c r="V55" s="16">
        <v>0</v>
      </c>
      <c r="W55" s="16" t="s">
        <v>5024</v>
      </c>
      <c r="X55" s="16">
        <f t="shared" si="11"/>
        <v>0</v>
      </c>
      <c r="Y55" s="16">
        <f t="shared" si="5"/>
        <v>0</v>
      </c>
      <c r="Z55" s="16">
        <v>0</v>
      </c>
      <c r="AA55" s="16">
        <v>0</v>
      </c>
      <c r="AB55" s="16" cm="1">
        <f t="array" aca="1" ref="AB55" ca="1">IF(Z55&gt;0,INDIRECT(ADDRESS(MOD(ROW(Y55)-1,1500)+1,Z55,1,1,"rand_C")),IF(ISBLANK(Z55),-1,0))</f>
        <v>0</v>
      </c>
      <c r="AC55" s="16" cm="1">
        <f t="array" aca="1" ref="AC55" ca="1">IF(AND(Z55=0,Y55&gt;0, AA55&gt;0),INDIRECT(ADDRESS(MOD(ROW(Y55)-1,1500)+1,AA55,1,1,"rand_C")),IF(ISBLANK(AA55),-1,0))</f>
        <v>0</v>
      </c>
      <c r="AD55" s="16">
        <f t="shared" si="1"/>
        <v>-1</v>
      </c>
      <c r="AE55" s="16" t="s">
        <v>5024</v>
      </c>
      <c r="AF55" s="16">
        <v>-1</v>
      </c>
      <c r="AG55" s="16" t="s">
        <v>5024</v>
      </c>
      <c r="AH55" s="16">
        <f t="shared" si="6"/>
        <v>-1</v>
      </c>
      <c r="AI55" s="16">
        <v>-1</v>
      </c>
      <c r="AJ55" s="16">
        <v>-1</v>
      </c>
      <c r="AK55" s="16">
        <f t="shared" si="7"/>
        <v>-1</v>
      </c>
      <c r="AL55" s="16">
        <v>-1</v>
      </c>
      <c r="AM55" s="16">
        <f t="shared" si="8"/>
        <v>-1</v>
      </c>
      <c r="AN55" s="16">
        <f t="shared" si="15"/>
        <v>0</v>
      </c>
      <c r="AO55" s="16">
        <v>-1</v>
      </c>
      <c r="AP55" s="16">
        <v>0</v>
      </c>
      <c r="AQ55" s="16">
        <v>0</v>
      </c>
      <c r="AR55" s="16" t="s">
        <v>5025</v>
      </c>
    </row>
    <row r="56" spans="1:44" x14ac:dyDescent="0.2">
      <c r="A56" s="16" t="s">
        <v>1183</v>
      </c>
      <c r="B56" s="4" t="str">
        <f>VLOOKUP(A56, PaperMeta!A$1:O$750, 6,FALSE)</f>
        <v>Helplessness experience and intentional (un-)binding: Control deprivation disrupts the implicit sense of agency.</v>
      </c>
      <c r="C56" s="15">
        <f>VLOOKUP(A56, PaperMeta!A$1:O$750, 2,FALSE)</f>
        <v>1</v>
      </c>
      <c r="D56" s="16">
        <v>1</v>
      </c>
      <c r="E56" s="20" t="s">
        <v>5062</v>
      </c>
      <c r="F56" s="16">
        <f>VLOOKUP($A56, ResearchPaper!$A$1:$L$750,11,FALSE)</f>
        <v>1</v>
      </c>
      <c r="G56" s="16">
        <f>VLOOKUP($A56, ResearchPaper!$A$1:$L$750,11,FALSE)</f>
        <v>1</v>
      </c>
      <c r="H56" s="16">
        <v>3</v>
      </c>
      <c r="I56" s="16">
        <v>1</v>
      </c>
      <c r="J56" s="16">
        <v>3</v>
      </c>
      <c r="K56" s="16">
        <v>1</v>
      </c>
      <c r="L56" s="16">
        <f t="shared" si="17"/>
        <v>0</v>
      </c>
      <c r="M56" s="16" t="s">
        <v>5023</v>
      </c>
      <c r="N56" s="16">
        <f t="shared" si="13"/>
        <v>-1</v>
      </c>
      <c r="O56" s="16">
        <v>1</v>
      </c>
      <c r="P56" s="16">
        <v>1</v>
      </c>
      <c r="Q56" s="16">
        <v>0</v>
      </c>
      <c r="R56" s="16" t="e" cm="1">
        <f t="array" aca="1" ref="R56" ca="1">IF(P56&gt;0,INDIRECT(ADDRESS(MOD(ROW(O56)-1,1500)+1,P56,1,1,"rand_B")),IF(ISBLANK(P56),-1,0))</f>
        <v>#VALUE!</v>
      </c>
      <c r="S56" s="16" cm="1">
        <f t="array" aca="1" ref="S56" ca="1">IF(AND(P56=0,O56&gt;0,Q56&gt;0),INDIRECT(ADDRESS(MOD(ROW(O56)-1,1500)+1,Q56,1,1,"rand_B")),IF(ISBLANK(Q56),-1,0))</f>
        <v>0</v>
      </c>
      <c r="T56" s="16">
        <f t="shared" si="16"/>
        <v>1</v>
      </c>
      <c r="U56" s="16">
        <v>1</v>
      </c>
      <c r="V56" s="16">
        <v>0</v>
      </c>
      <c r="W56" s="16" t="s">
        <v>5024</v>
      </c>
      <c r="X56" s="16">
        <f t="shared" si="11"/>
        <v>0</v>
      </c>
      <c r="Y56" s="16">
        <f t="shared" si="5"/>
        <v>0</v>
      </c>
      <c r="Z56" s="16">
        <v>0</v>
      </c>
      <c r="AA56" s="16">
        <v>0</v>
      </c>
      <c r="AB56" s="16" cm="1">
        <f t="array" aca="1" ref="AB56" ca="1">IF(Z56&gt;0,INDIRECT(ADDRESS(MOD(ROW(Y56)-1,1500)+1,Z56,1,1,"rand_C")),IF(ISBLANK(Z56),-1,0))</f>
        <v>0</v>
      </c>
      <c r="AC56" s="16" cm="1">
        <f t="array" aca="1" ref="AC56" ca="1">IF(AND(Z56=0,Y56&gt;0, AA56&gt;0),INDIRECT(ADDRESS(MOD(ROW(Y56)-1,1500)+1,AA56,1,1,"rand_C")),IF(ISBLANK(AA56),-1,0))</f>
        <v>0</v>
      </c>
      <c r="AD56" s="16">
        <f t="shared" si="1"/>
        <v>-1</v>
      </c>
      <c r="AE56" s="16" t="s">
        <v>5024</v>
      </c>
      <c r="AF56" s="16">
        <v>-1</v>
      </c>
      <c r="AG56" s="16" t="s">
        <v>5024</v>
      </c>
      <c r="AH56" s="16">
        <f t="shared" si="6"/>
        <v>-1</v>
      </c>
      <c r="AI56" s="16">
        <v>-1</v>
      </c>
      <c r="AJ56" s="16">
        <v>-1</v>
      </c>
      <c r="AK56" s="16">
        <f t="shared" si="7"/>
        <v>-1</v>
      </c>
      <c r="AL56" s="16">
        <v>-1</v>
      </c>
      <c r="AM56" s="16">
        <f t="shared" si="8"/>
        <v>-1</v>
      </c>
      <c r="AN56" s="16">
        <f t="shared" si="15"/>
        <v>0</v>
      </c>
      <c r="AO56" s="16">
        <v>-1</v>
      </c>
      <c r="AP56" s="16">
        <v>0</v>
      </c>
      <c r="AQ56" s="16">
        <v>0</v>
      </c>
      <c r="AR56" s="16" t="s">
        <v>5025</v>
      </c>
    </row>
    <row r="57" spans="1:44" x14ac:dyDescent="0.2">
      <c r="A57" s="16" t="s">
        <v>1183</v>
      </c>
      <c r="B57" s="4" t="str">
        <f>VLOOKUP(A57, PaperMeta!A$1:O$750, 6,FALSE)</f>
        <v>Helplessness experience and intentional (un-)binding: Control deprivation disrupts the implicit sense of agency.</v>
      </c>
      <c r="C57" s="15">
        <f>VLOOKUP(A57, PaperMeta!A$1:O$750, 2,FALSE)</f>
        <v>1</v>
      </c>
      <c r="D57" s="16">
        <v>1</v>
      </c>
      <c r="E57" s="20" t="s">
        <v>5063</v>
      </c>
      <c r="F57" s="16">
        <f>VLOOKUP($A57, ResearchPaper!$A$1:$L$750,11,FALSE)</f>
        <v>1</v>
      </c>
      <c r="G57" s="16">
        <f>VLOOKUP($A57, ResearchPaper!$A$1:$L$750,11,FALSE)</f>
        <v>1</v>
      </c>
      <c r="H57" s="16">
        <v>3</v>
      </c>
      <c r="I57" s="16">
        <v>1</v>
      </c>
      <c r="J57" s="16">
        <v>3</v>
      </c>
      <c r="K57" s="16">
        <v>1</v>
      </c>
      <c r="L57" s="16">
        <f t="shared" si="17"/>
        <v>0</v>
      </c>
      <c r="M57" s="16" t="s">
        <v>5023</v>
      </c>
      <c r="N57" s="16">
        <f t="shared" si="13"/>
        <v>-1</v>
      </c>
      <c r="O57" s="16">
        <v>1</v>
      </c>
      <c r="P57" s="16">
        <v>0</v>
      </c>
      <c r="Q57" s="16">
        <v>1</v>
      </c>
      <c r="R57" s="16" cm="1">
        <f t="array" aca="1" ref="R57" ca="1">IF(P57&gt;0,INDIRECT(ADDRESS(MOD(ROW(O57)-1,1500)+1,P57,1,1,"rand_B")),IF(ISBLANK(P57),-1,0))</f>
        <v>0</v>
      </c>
      <c r="S57" s="16" t="e" cm="1">
        <f t="array" aca="1" ref="S57" ca="1">IF(AND(P57=0,O57&gt;0,Q57&gt;0),INDIRECT(ADDRESS(MOD(ROW(O57)-1,1500)+1,Q57,1,1,"rand_B")),IF(ISBLANK(Q57),-1,0))</f>
        <v>#VALUE!</v>
      </c>
      <c r="T57" s="16">
        <f t="shared" si="16"/>
        <v>0</v>
      </c>
      <c r="U57" s="16">
        <v>1</v>
      </c>
      <c r="V57" s="16">
        <v>0</v>
      </c>
      <c r="W57" s="16" t="s">
        <v>5024</v>
      </c>
      <c r="X57" s="16">
        <f t="shared" si="11"/>
        <v>-1</v>
      </c>
      <c r="Y57" s="16">
        <f t="shared" si="5"/>
        <v>0</v>
      </c>
      <c r="Z57" s="16">
        <v>0</v>
      </c>
      <c r="AA57" s="16">
        <v>0</v>
      </c>
      <c r="AB57" s="16" cm="1">
        <f t="array" aca="1" ref="AB57" ca="1">IF(Z57&gt;0,INDIRECT(ADDRESS(MOD(ROW(Y57)-1,1500)+1,Z57,1,1,"rand_C")),IF(ISBLANK(Z57),-1,0))</f>
        <v>0</v>
      </c>
      <c r="AC57" s="16" cm="1">
        <f t="array" aca="1" ref="AC57" ca="1">IF(AND(Z57=0,Y57&gt;0, AA57&gt;0),INDIRECT(ADDRESS(MOD(ROW(Y57)-1,1500)+1,AA57,1,1,"rand_C")),IF(ISBLANK(AA57),-1,0))</f>
        <v>0</v>
      </c>
      <c r="AD57" s="16">
        <f t="shared" si="1"/>
        <v>-1</v>
      </c>
      <c r="AE57" s="16" t="s">
        <v>5024</v>
      </c>
      <c r="AF57" s="16">
        <v>-1</v>
      </c>
      <c r="AG57" s="16" t="s">
        <v>5024</v>
      </c>
      <c r="AH57" s="16">
        <f t="shared" si="6"/>
        <v>-1</v>
      </c>
      <c r="AI57" s="16">
        <v>-1</v>
      </c>
      <c r="AJ57" s="16">
        <v>-1</v>
      </c>
      <c r="AK57" s="16">
        <f t="shared" si="7"/>
        <v>-1</v>
      </c>
      <c r="AL57" s="16">
        <v>-1</v>
      </c>
      <c r="AM57" s="16">
        <f t="shared" si="8"/>
        <v>-1</v>
      </c>
      <c r="AN57" s="16">
        <f t="shared" si="15"/>
        <v>0</v>
      </c>
      <c r="AO57" s="16">
        <v>-1</v>
      </c>
      <c r="AP57" s="16">
        <v>0</v>
      </c>
      <c r="AQ57" s="16">
        <v>0</v>
      </c>
      <c r="AR57" s="16" t="s">
        <v>5025</v>
      </c>
    </row>
    <row r="58" spans="1:44" x14ac:dyDescent="0.2">
      <c r="A58" s="16" t="s">
        <v>1183</v>
      </c>
      <c r="B58" s="4" t="str">
        <f>VLOOKUP(A58, PaperMeta!A$1:O$750, 6,FALSE)</f>
        <v>Helplessness experience and intentional (un-)binding: Control deprivation disrupts the implicit sense of agency.</v>
      </c>
      <c r="C58" s="15">
        <f>VLOOKUP(A58, PaperMeta!A$1:O$750, 2,FALSE)</f>
        <v>1</v>
      </c>
      <c r="D58" s="16">
        <v>1</v>
      </c>
      <c r="E58" s="20" t="s">
        <v>5064</v>
      </c>
      <c r="F58" s="16">
        <f>VLOOKUP($A58, ResearchPaper!$A$1:$L$750,11,FALSE)</f>
        <v>1</v>
      </c>
      <c r="G58" s="16">
        <f>VLOOKUP($A58, ResearchPaper!$A$1:$L$750,11,FALSE)</f>
        <v>1</v>
      </c>
      <c r="H58" s="16">
        <v>3</v>
      </c>
      <c r="I58" s="16">
        <v>1</v>
      </c>
      <c r="J58" s="16">
        <v>3</v>
      </c>
      <c r="K58" s="16">
        <v>1</v>
      </c>
      <c r="L58" s="16">
        <f t="shared" si="17"/>
        <v>0</v>
      </c>
      <c r="M58" s="16" t="s">
        <v>5023</v>
      </c>
      <c r="N58" s="16">
        <f t="shared" si="13"/>
        <v>-1</v>
      </c>
      <c r="O58" s="16">
        <v>1</v>
      </c>
      <c r="P58" s="16">
        <v>0</v>
      </c>
      <c r="Q58" s="16">
        <v>1</v>
      </c>
      <c r="R58" s="16" cm="1">
        <f t="array" aca="1" ref="R58" ca="1">IF(P58&gt;0,INDIRECT(ADDRESS(MOD(ROW(O58)-1,1500)+1,P58,1,1,"rand_B")),IF(ISBLANK(P58),-1,0))</f>
        <v>0</v>
      </c>
      <c r="S58" s="16" t="e" cm="1">
        <f t="array" aca="1" ref="S58" ca="1">IF(AND(P58=0,O58&gt;0,Q58&gt;0),INDIRECT(ADDRESS(MOD(ROW(O58)-1,1500)+1,Q58,1,1,"rand_B")),IF(ISBLANK(Q58),-1,0))</f>
        <v>#VALUE!</v>
      </c>
      <c r="T58" s="16">
        <f t="shared" si="16"/>
        <v>0</v>
      </c>
      <c r="U58" s="16">
        <v>1</v>
      </c>
      <c r="V58" s="16">
        <v>0</v>
      </c>
      <c r="W58" s="16" t="s">
        <v>5024</v>
      </c>
      <c r="X58" s="16">
        <f t="shared" si="11"/>
        <v>-1</v>
      </c>
      <c r="Y58" s="16">
        <f t="shared" si="5"/>
        <v>0</v>
      </c>
      <c r="Z58" s="16">
        <v>0</v>
      </c>
      <c r="AA58" s="16">
        <v>0</v>
      </c>
      <c r="AB58" s="16" cm="1">
        <f t="array" aca="1" ref="AB58" ca="1">IF(Z58&gt;0,INDIRECT(ADDRESS(MOD(ROW(Y58)-1,1500)+1,Z58,1,1,"rand_C")),IF(ISBLANK(Z58),-1,0))</f>
        <v>0</v>
      </c>
      <c r="AC58" s="16" cm="1">
        <f t="array" aca="1" ref="AC58" ca="1">IF(AND(Z58=0,Y58&gt;0, AA58&gt;0),INDIRECT(ADDRESS(MOD(ROW(Y58)-1,1500)+1,AA58,1,1,"rand_C")),IF(ISBLANK(AA58),-1,0))</f>
        <v>0</v>
      </c>
      <c r="AD58" s="16">
        <f t="shared" si="1"/>
        <v>-1</v>
      </c>
      <c r="AE58" s="16" t="s">
        <v>5024</v>
      </c>
      <c r="AF58" s="16">
        <v>-1</v>
      </c>
      <c r="AG58" s="16" t="s">
        <v>5024</v>
      </c>
      <c r="AH58" s="16">
        <f t="shared" si="6"/>
        <v>-1</v>
      </c>
      <c r="AI58" s="16">
        <v>-1</v>
      </c>
      <c r="AJ58" s="16">
        <v>-1</v>
      </c>
      <c r="AK58" s="16">
        <f t="shared" si="7"/>
        <v>-1</v>
      </c>
      <c r="AL58" s="16">
        <v>-1</v>
      </c>
      <c r="AM58" s="16">
        <f t="shared" si="8"/>
        <v>-1</v>
      </c>
      <c r="AN58" s="16">
        <f t="shared" si="15"/>
        <v>0</v>
      </c>
      <c r="AO58" s="16">
        <v>-1</v>
      </c>
      <c r="AP58" s="16">
        <v>0</v>
      </c>
      <c r="AQ58" s="16">
        <v>0</v>
      </c>
      <c r="AR58" s="16" t="s">
        <v>5025</v>
      </c>
    </row>
    <row r="59" spans="1:44" x14ac:dyDescent="0.2">
      <c r="A59" s="16" t="s">
        <v>1183</v>
      </c>
      <c r="B59" s="4" t="str">
        <f>VLOOKUP(A59, PaperMeta!A$1:O$750, 6,FALSE)</f>
        <v>Helplessness experience and intentional (un-)binding: Control deprivation disrupts the implicit sense of agency.</v>
      </c>
      <c r="C59" s="15">
        <f>VLOOKUP(A59, PaperMeta!A$1:O$750, 2,FALSE)</f>
        <v>1</v>
      </c>
      <c r="D59" s="16">
        <v>1</v>
      </c>
      <c r="E59" s="20" t="s">
        <v>5065</v>
      </c>
      <c r="F59" s="16">
        <f>VLOOKUP($A59, ResearchPaper!$A$1:$L$750,11,FALSE)</f>
        <v>1</v>
      </c>
      <c r="G59" s="16">
        <f>VLOOKUP($A59, ResearchPaper!$A$1:$L$750,11,FALSE)</f>
        <v>1</v>
      </c>
      <c r="H59" s="16">
        <v>3</v>
      </c>
      <c r="I59" s="16">
        <v>1</v>
      </c>
      <c r="J59" s="16">
        <v>3</v>
      </c>
      <c r="K59" s="16">
        <v>1</v>
      </c>
      <c r="L59" s="16">
        <f t="shared" si="17"/>
        <v>0</v>
      </c>
      <c r="M59" s="16" t="s">
        <v>5023</v>
      </c>
      <c r="N59" s="16">
        <f t="shared" si="13"/>
        <v>-1</v>
      </c>
      <c r="O59" s="16">
        <v>1</v>
      </c>
      <c r="P59" s="16">
        <v>0</v>
      </c>
      <c r="Q59" s="16">
        <v>1</v>
      </c>
      <c r="R59" s="16" cm="1">
        <f t="array" aca="1" ref="R59" ca="1">IF(P59&gt;0,INDIRECT(ADDRESS(MOD(ROW(O59)-1,1500)+1,P59,1,1,"rand_B")),IF(ISBLANK(P59),-1,0))</f>
        <v>0</v>
      </c>
      <c r="S59" s="16" t="e" cm="1">
        <f t="array" aca="1" ref="S59" ca="1">IF(AND(P59=0,O59&gt;0,Q59&gt;0),INDIRECT(ADDRESS(MOD(ROW(O59)-1,1500)+1,Q59,1,1,"rand_B")),IF(ISBLANK(Q59),-1,0))</f>
        <v>#VALUE!</v>
      </c>
      <c r="T59" s="16">
        <f t="shared" si="16"/>
        <v>0</v>
      </c>
      <c r="U59" s="16">
        <v>1</v>
      </c>
      <c r="V59" s="16">
        <v>0</v>
      </c>
      <c r="W59" s="16" t="s">
        <v>5024</v>
      </c>
      <c r="X59" s="16">
        <f t="shared" si="11"/>
        <v>-1</v>
      </c>
      <c r="Y59" s="16">
        <f t="shared" si="5"/>
        <v>0</v>
      </c>
      <c r="Z59" s="16">
        <v>0</v>
      </c>
      <c r="AA59" s="16">
        <v>0</v>
      </c>
      <c r="AB59" s="16" cm="1">
        <f t="array" aca="1" ref="AB59" ca="1">IF(Z59&gt;0,INDIRECT(ADDRESS(MOD(ROW(Y59)-1,1500)+1,Z59,1,1,"rand_C")),IF(ISBLANK(Z59),-1,0))</f>
        <v>0</v>
      </c>
      <c r="AC59" s="16" cm="1">
        <f t="array" aca="1" ref="AC59" ca="1">IF(AND(Z59=0,Y59&gt;0, AA59&gt;0),INDIRECT(ADDRESS(MOD(ROW(Y59)-1,1500)+1,AA59,1,1,"rand_C")),IF(ISBLANK(AA59),-1,0))</f>
        <v>0</v>
      </c>
      <c r="AD59" s="16">
        <f t="shared" si="1"/>
        <v>-1</v>
      </c>
      <c r="AE59" s="16" t="s">
        <v>5024</v>
      </c>
      <c r="AF59" s="16">
        <v>-1</v>
      </c>
      <c r="AG59" s="16" t="s">
        <v>5024</v>
      </c>
      <c r="AH59" s="16">
        <f t="shared" si="6"/>
        <v>-1</v>
      </c>
      <c r="AI59" s="16">
        <v>-1</v>
      </c>
      <c r="AJ59" s="16">
        <v>-1</v>
      </c>
      <c r="AK59" s="16">
        <f t="shared" si="7"/>
        <v>-1</v>
      </c>
      <c r="AL59" s="16">
        <v>-1</v>
      </c>
      <c r="AM59" s="16">
        <f t="shared" si="8"/>
        <v>-1</v>
      </c>
      <c r="AN59" s="16">
        <f t="shared" si="15"/>
        <v>0</v>
      </c>
      <c r="AO59" s="16">
        <v>-1</v>
      </c>
      <c r="AP59" s="16">
        <v>0</v>
      </c>
      <c r="AQ59" s="16">
        <v>0</v>
      </c>
      <c r="AR59" s="16" t="s">
        <v>5025</v>
      </c>
    </row>
    <row r="60" spans="1:44" x14ac:dyDescent="0.2">
      <c r="A60" s="16" t="s">
        <v>1183</v>
      </c>
      <c r="B60" s="4" t="str">
        <f>VLOOKUP(A60, PaperMeta!A$1:O$750, 6,FALSE)</f>
        <v>Helplessness experience and intentional (un-)binding: Control deprivation disrupts the implicit sense of agency.</v>
      </c>
      <c r="C60" s="15">
        <f>VLOOKUP(A60, PaperMeta!A$1:O$750, 2,FALSE)</f>
        <v>1</v>
      </c>
      <c r="D60" s="16">
        <v>1</v>
      </c>
      <c r="E60" s="20" t="s">
        <v>5066</v>
      </c>
      <c r="F60" s="16">
        <f>VLOOKUP($A60, ResearchPaper!$A$1:$L$750,11,FALSE)</f>
        <v>1</v>
      </c>
      <c r="G60" s="16">
        <f>VLOOKUP($A60, ResearchPaper!$A$1:$L$750,11,FALSE)</f>
        <v>1</v>
      </c>
      <c r="H60" s="16">
        <v>3</v>
      </c>
      <c r="I60" s="16">
        <v>1</v>
      </c>
      <c r="J60" s="16">
        <v>3</v>
      </c>
      <c r="K60" s="16">
        <v>1</v>
      </c>
      <c r="L60" s="16">
        <f t="shared" si="17"/>
        <v>0</v>
      </c>
      <c r="M60" s="16" t="s">
        <v>5023</v>
      </c>
      <c r="N60" s="16">
        <f t="shared" si="13"/>
        <v>-1</v>
      </c>
      <c r="O60" s="16">
        <v>1</v>
      </c>
      <c r="P60" s="16">
        <v>0</v>
      </c>
      <c r="Q60" s="16">
        <v>1</v>
      </c>
      <c r="R60" s="16" cm="1">
        <f t="array" aca="1" ref="R60" ca="1">IF(P60&gt;0,INDIRECT(ADDRESS(MOD(ROW(O60)-1,1500)+1,P60,1,1,"rand_B")),IF(ISBLANK(P60),-1,0))</f>
        <v>0</v>
      </c>
      <c r="S60" s="16" t="e" cm="1">
        <f t="array" aca="1" ref="S60" ca="1">IF(AND(P60=0,O60&gt;0,Q60&gt;0),INDIRECT(ADDRESS(MOD(ROW(O60)-1,1500)+1,Q60,1,1,"rand_B")),IF(ISBLANK(Q60),-1,0))</f>
        <v>#VALUE!</v>
      </c>
      <c r="T60" s="16">
        <f t="shared" si="16"/>
        <v>0</v>
      </c>
      <c r="U60" s="16">
        <v>1</v>
      </c>
      <c r="V60" s="16">
        <v>0</v>
      </c>
      <c r="W60" s="16" t="s">
        <v>5024</v>
      </c>
      <c r="X60" s="16">
        <f t="shared" si="11"/>
        <v>-1</v>
      </c>
      <c r="Y60" s="16">
        <f t="shared" si="5"/>
        <v>0</v>
      </c>
      <c r="Z60" s="16">
        <v>0</v>
      </c>
      <c r="AA60" s="16">
        <v>0</v>
      </c>
      <c r="AB60" s="16" cm="1">
        <f t="array" aca="1" ref="AB60" ca="1">IF(Z60&gt;0,INDIRECT(ADDRESS(MOD(ROW(Y60)-1,1500)+1,Z60,1,1,"rand_C")),IF(ISBLANK(Z60),-1,0))</f>
        <v>0</v>
      </c>
      <c r="AC60" s="16" cm="1">
        <f t="array" aca="1" ref="AC60" ca="1">IF(AND(Z60=0,Y60&gt;0, AA60&gt;0),INDIRECT(ADDRESS(MOD(ROW(Y60)-1,1500)+1,AA60,1,1,"rand_C")),IF(ISBLANK(AA60),-1,0))</f>
        <v>0</v>
      </c>
      <c r="AD60" s="16">
        <f t="shared" si="1"/>
        <v>-1</v>
      </c>
      <c r="AE60" s="16" t="s">
        <v>5024</v>
      </c>
      <c r="AF60" s="16">
        <v>-1</v>
      </c>
      <c r="AG60" s="16" t="s">
        <v>5024</v>
      </c>
      <c r="AH60" s="16">
        <f t="shared" si="6"/>
        <v>-1</v>
      </c>
      <c r="AI60" s="16">
        <v>-1</v>
      </c>
      <c r="AJ60" s="16">
        <v>-1</v>
      </c>
      <c r="AK60" s="16">
        <f t="shared" si="7"/>
        <v>-1</v>
      </c>
      <c r="AL60" s="16">
        <v>-1</v>
      </c>
      <c r="AM60" s="16">
        <f t="shared" si="8"/>
        <v>-1</v>
      </c>
      <c r="AN60" s="16">
        <f t="shared" si="15"/>
        <v>0</v>
      </c>
      <c r="AO60" s="16">
        <v>-1</v>
      </c>
      <c r="AP60" s="16">
        <v>0</v>
      </c>
      <c r="AQ60" s="16">
        <v>0</v>
      </c>
      <c r="AR60" s="16" t="s">
        <v>5025</v>
      </c>
    </row>
    <row r="61" spans="1:44" x14ac:dyDescent="0.2">
      <c r="A61" s="16" t="s">
        <v>1183</v>
      </c>
      <c r="B61" s="4" t="str">
        <f>VLOOKUP(A61, PaperMeta!A$1:O$750, 6,FALSE)</f>
        <v>Helplessness experience and intentional (un-)binding: Control deprivation disrupts the implicit sense of agency.</v>
      </c>
      <c r="C61" s="15">
        <f>VLOOKUP(A61, PaperMeta!A$1:O$750, 2,FALSE)</f>
        <v>1</v>
      </c>
      <c r="D61" s="16">
        <v>1</v>
      </c>
      <c r="E61" s="20" t="s">
        <v>5067</v>
      </c>
      <c r="F61" s="16">
        <f>VLOOKUP($A61, ResearchPaper!$A$1:$L$750,11,FALSE)</f>
        <v>1</v>
      </c>
      <c r="G61" s="16">
        <f>VLOOKUP($A61, ResearchPaper!$A$1:$L$750,11,FALSE)</f>
        <v>1</v>
      </c>
      <c r="H61" s="16">
        <v>3</v>
      </c>
      <c r="I61" s="16">
        <v>1</v>
      </c>
      <c r="J61" s="16">
        <v>3</v>
      </c>
      <c r="K61" s="16">
        <v>1</v>
      </c>
      <c r="L61" s="16">
        <f t="shared" si="17"/>
        <v>0</v>
      </c>
      <c r="M61" s="16" t="s">
        <v>5023</v>
      </c>
      <c r="N61" s="16">
        <f t="shared" si="13"/>
        <v>-1</v>
      </c>
      <c r="O61" s="16">
        <v>1</v>
      </c>
      <c r="P61" s="16">
        <v>1</v>
      </c>
      <c r="Q61" s="16">
        <v>0</v>
      </c>
      <c r="R61" s="16" t="e" cm="1">
        <f t="array" aca="1" ref="R61" ca="1">IF(P61&gt;0,INDIRECT(ADDRESS(MOD(ROW(O61)-1,1500)+1,P61,1,1,"rand_B")),IF(ISBLANK(P61),-1,0))</f>
        <v>#VALUE!</v>
      </c>
      <c r="S61" s="16" cm="1">
        <f t="array" aca="1" ref="S61" ca="1">IF(AND(P61=0,O61&gt;0,Q61&gt;0),INDIRECT(ADDRESS(MOD(ROW(O61)-1,1500)+1,Q61,1,1,"rand_B")),IF(ISBLANK(Q61),-1,0))</f>
        <v>0</v>
      </c>
      <c r="T61" s="16">
        <f t="shared" si="16"/>
        <v>1</v>
      </c>
      <c r="U61" s="16">
        <v>1</v>
      </c>
      <c r="V61" s="16">
        <v>0</v>
      </c>
      <c r="W61" s="16" t="s">
        <v>5024</v>
      </c>
      <c r="X61" s="16">
        <f t="shared" si="11"/>
        <v>0</v>
      </c>
      <c r="Y61" s="16">
        <f t="shared" si="5"/>
        <v>0</v>
      </c>
      <c r="Z61" s="16">
        <v>0</v>
      </c>
      <c r="AA61" s="16">
        <v>0</v>
      </c>
      <c r="AB61" s="16" cm="1">
        <f t="array" aca="1" ref="AB61" ca="1">IF(Z61&gt;0,INDIRECT(ADDRESS(MOD(ROW(Y61)-1,1500)+1,Z61,1,1,"rand_C")),IF(ISBLANK(Z61),-1,0))</f>
        <v>0</v>
      </c>
      <c r="AC61" s="16" cm="1">
        <f t="array" aca="1" ref="AC61" ca="1">IF(AND(Z61=0,Y61&gt;0, AA61&gt;0),INDIRECT(ADDRESS(MOD(ROW(Y61)-1,1500)+1,AA61,1,1,"rand_C")),IF(ISBLANK(AA61),-1,0))</f>
        <v>0</v>
      </c>
      <c r="AD61" s="16">
        <f t="shared" si="1"/>
        <v>-1</v>
      </c>
      <c r="AE61" s="16" t="s">
        <v>5024</v>
      </c>
      <c r="AF61" s="16">
        <v>-1</v>
      </c>
      <c r="AG61" s="16" t="s">
        <v>5024</v>
      </c>
      <c r="AH61" s="16">
        <f t="shared" si="6"/>
        <v>-1</v>
      </c>
      <c r="AI61" s="16">
        <v>-1</v>
      </c>
      <c r="AJ61" s="16">
        <v>-1</v>
      </c>
      <c r="AK61" s="16">
        <f t="shared" si="7"/>
        <v>-1</v>
      </c>
      <c r="AL61" s="16">
        <v>-1</v>
      </c>
      <c r="AM61" s="16">
        <f t="shared" si="8"/>
        <v>-1</v>
      </c>
      <c r="AN61" s="16">
        <f t="shared" si="15"/>
        <v>0</v>
      </c>
      <c r="AO61" s="16">
        <v>-1</v>
      </c>
      <c r="AP61" s="16">
        <v>0</v>
      </c>
      <c r="AQ61" s="16">
        <v>0</v>
      </c>
      <c r="AR61" s="16" t="s">
        <v>5025</v>
      </c>
    </row>
    <row r="62" spans="1:44" x14ac:dyDescent="0.2">
      <c r="A62" s="16" t="s">
        <v>1183</v>
      </c>
      <c r="B62" s="4" t="str">
        <f>VLOOKUP(A62, PaperMeta!A$1:O$750, 6,FALSE)</f>
        <v>Helplessness experience and intentional (un-)binding: Control deprivation disrupts the implicit sense of agency.</v>
      </c>
      <c r="C62" s="15">
        <f>VLOOKUP(A62, PaperMeta!A$1:O$750, 2,FALSE)</f>
        <v>1</v>
      </c>
      <c r="D62" s="16">
        <v>2</v>
      </c>
      <c r="E62" s="20" t="s">
        <v>5061</v>
      </c>
      <c r="F62" s="16">
        <f>VLOOKUP($A62, ResearchPaper!$A$1:$L$750,11,FALSE)</f>
        <v>1</v>
      </c>
      <c r="G62" s="16">
        <f>VLOOKUP($A62, ResearchPaper!$A$1:$L$750,11,FALSE)</f>
        <v>1</v>
      </c>
      <c r="H62" s="16">
        <v>5</v>
      </c>
      <c r="I62" s="16">
        <v>1</v>
      </c>
      <c r="J62" s="16">
        <v>5</v>
      </c>
      <c r="K62" s="16">
        <v>1</v>
      </c>
      <c r="L62" s="16">
        <f t="shared" si="17"/>
        <v>0</v>
      </c>
      <c r="M62" s="16" t="s">
        <v>5023</v>
      </c>
      <c r="N62" s="16">
        <f t="shared" si="13"/>
        <v>-1</v>
      </c>
      <c r="O62" s="16">
        <v>1</v>
      </c>
      <c r="P62" s="16">
        <v>1</v>
      </c>
      <c r="Q62" s="16">
        <v>0</v>
      </c>
      <c r="R62" s="16" t="e" cm="1">
        <f t="array" aca="1" ref="R62" ca="1">IF(P62&gt;0,INDIRECT(ADDRESS(MOD(ROW(O62)-1,1500)+1,P62,1,1,"rand_B")),IF(ISBLANK(P62),-1,0))</f>
        <v>#VALUE!</v>
      </c>
      <c r="S62" s="16" cm="1">
        <f t="array" aca="1" ref="S62" ca="1">IF(AND(P62=0,O62&gt;0,Q62&gt;0),INDIRECT(ADDRESS(MOD(ROW(O62)-1,1500)+1,Q62,1,1,"rand_B")),IF(ISBLANK(Q62),-1,0))</f>
        <v>0</v>
      </c>
      <c r="T62" s="16">
        <f t="shared" si="16"/>
        <v>1</v>
      </c>
      <c r="U62" s="16">
        <v>1</v>
      </c>
      <c r="V62" s="16">
        <v>0</v>
      </c>
      <c r="W62" s="16" t="s">
        <v>5024</v>
      </c>
      <c r="X62" s="16">
        <f t="shared" si="11"/>
        <v>0</v>
      </c>
      <c r="Y62" s="16">
        <f t="shared" si="5"/>
        <v>0</v>
      </c>
      <c r="Z62" s="16">
        <v>0</v>
      </c>
      <c r="AA62" s="16">
        <v>0</v>
      </c>
      <c r="AB62" s="16" cm="1">
        <f t="array" aca="1" ref="AB62" ca="1">IF(Z62&gt;0,INDIRECT(ADDRESS(MOD(ROW(Y62)-1,1500)+1,Z62,1,1,"rand_C")),IF(ISBLANK(Z62),-1,0))</f>
        <v>0</v>
      </c>
      <c r="AC62" s="16" cm="1">
        <f t="array" aca="1" ref="AC62" ca="1">IF(AND(Z62=0,Y62&gt;0, AA62&gt;0),INDIRECT(ADDRESS(MOD(ROW(Y62)-1,1500)+1,AA62,1,1,"rand_C")),IF(ISBLANK(AA62),-1,0))</f>
        <v>0</v>
      </c>
      <c r="AD62" s="16">
        <f t="shared" si="1"/>
        <v>-1</v>
      </c>
      <c r="AE62" s="16" t="s">
        <v>5024</v>
      </c>
      <c r="AF62" s="16">
        <v>-1</v>
      </c>
      <c r="AG62" s="16" t="s">
        <v>5024</v>
      </c>
      <c r="AH62" s="16">
        <f t="shared" si="6"/>
        <v>-1</v>
      </c>
      <c r="AI62" s="16">
        <v>-1</v>
      </c>
      <c r="AJ62" s="16">
        <v>-1</v>
      </c>
      <c r="AK62" s="16">
        <f t="shared" si="7"/>
        <v>-1</v>
      </c>
      <c r="AL62" s="16">
        <v>-1</v>
      </c>
      <c r="AM62" s="16">
        <f t="shared" si="8"/>
        <v>-1</v>
      </c>
      <c r="AN62" s="16">
        <f t="shared" si="15"/>
        <v>0</v>
      </c>
      <c r="AO62" s="16">
        <v>-1</v>
      </c>
      <c r="AP62" s="16">
        <v>0</v>
      </c>
      <c r="AQ62" s="16">
        <v>0</v>
      </c>
      <c r="AR62" s="16" t="s">
        <v>5025</v>
      </c>
    </row>
    <row r="63" spans="1:44" x14ac:dyDescent="0.2">
      <c r="A63" s="16" t="s">
        <v>1183</v>
      </c>
      <c r="B63" s="4" t="str">
        <f>VLOOKUP(A63, PaperMeta!A$1:O$750, 6,FALSE)</f>
        <v>Helplessness experience and intentional (un-)binding: Control deprivation disrupts the implicit sense of agency.</v>
      </c>
      <c r="C63" s="15">
        <f>VLOOKUP(A63, PaperMeta!A$1:O$750, 2,FALSE)</f>
        <v>1</v>
      </c>
      <c r="D63" s="16">
        <v>2</v>
      </c>
      <c r="E63" s="20" t="s">
        <v>5062</v>
      </c>
      <c r="F63" s="16">
        <f>VLOOKUP($A63, ResearchPaper!$A$1:$L$750,11,FALSE)</f>
        <v>1</v>
      </c>
      <c r="G63" s="16">
        <f>VLOOKUP($A63, ResearchPaper!$A$1:$L$750,11,FALSE)</f>
        <v>1</v>
      </c>
      <c r="H63" s="16">
        <v>5</v>
      </c>
      <c r="I63" s="16">
        <v>1</v>
      </c>
      <c r="J63" s="16">
        <v>5</v>
      </c>
      <c r="K63" s="16">
        <v>1</v>
      </c>
      <c r="L63" s="16">
        <f t="shared" si="17"/>
        <v>0</v>
      </c>
      <c r="M63" s="16" t="s">
        <v>5023</v>
      </c>
      <c r="N63" s="16">
        <f t="shared" si="13"/>
        <v>-1</v>
      </c>
      <c r="O63" s="16">
        <v>1</v>
      </c>
      <c r="P63" s="16">
        <v>1</v>
      </c>
      <c r="Q63" s="16">
        <v>0</v>
      </c>
      <c r="R63" s="16" t="e" cm="1">
        <f t="array" aca="1" ref="R63" ca="1">IF(P63&gt;0,INDIRECT(ADDRESS(MOD(ROW(O63)-1,1500)+1,P63,1,1,"rand_B")),IF(ISBLANK(P63),-1,0))</f>
        <v>#VALUE!</v>
      </c>
      <c r="S63" s="16" cm="1">
        <f t="array" aca="1" ref="S63" ca="1">IF(AND(P63=0,O63&gt;0,Q63&gt;0),INDIRECT(ADDRESS(MOD(ROW(O63)-1,1500)+1,Q63,1,1,"rand_B")),IF(ISBLANK(Q63),-1,0))</f>
        <v>0</v>
      </c>
      <c r="T63" s="16">
        <f t="shared" si="16"/>
        <v>1</v>
      </c>
      <c r="U63" s="16">
        <v>1</v>
      </c>
      <c r="V63" s="16">
        <v>0</v>
      </c>
      <c r="W63" s="16" t="s">
        <v>5024</v>
      </c>
      <c r="X63" s="16">
        <f t="shared" si="11"/>
        <v>0</v>
      </c>
      <c r="Y63" s="16">
        <f t="shared" si="5"/>
        <v>0</v>
      </c>
      <c r="Z63" s="16">
        <v>0</v>
      </c>
      <c r="AA63" s="16">
        <v>0</v>
      </c>
      <c r="AB63" s="16" cm="1">
        <f t="array" aca="1" ref="AB63" ca="1">IF(Z63&gt;0,INDIRECT(ADDRESS(MOD(ROW(Y63)-1,1500)+1,Z63,1,1,"rand_C")),IF(ISBLANK(Z63),-1,0))</f>
        <v>0</v>
      </c>
      <c r="AC63" s="16" cm="1">
        <f t="array" aca="1" ref="AC63" ca="1">IF(AND(Z63=0,Y63&gt;0, AA63&gt;0),INDIRECT(ADDRESS(MOD(ROW(Y63)-1,1500)+1,AA63,1,1,"rand_C")),IF(ISBLANK(AA63),-1,0))</f>
        <v>0</v>
      </c>
      <c r="AD63" s="16">
        <f t="shared" si="1"/>
        <v>-1</v>
      </c>
      <c r="AE63" s="16" t="s">
        <v>5024</v>
      </c>
      <c r="AF63" s="16">
        <v>-1</v>
      </c>
      <c r="AG63" s="16" t="s">
        <v>5024</v>
      </c>
      <c r="AH63" s="16">
        <f t="shared" si="6"/>
        <v>-1</v>
      </c>
      <c r="AI63" s="16">
        <v>-1</v>
      </c>
      <c r="AJ63" s="16">
        <v>-1</v>
      </c>
      <c r="AK63" s="16">
        <f t="shared" si="7"/>
        <v>-1</v>
      </c>
      <c r="AL63" s="16">
        <v>-1</v>
      </c>
      <c r="AM63" s="16">
        <f t="shared" si="8"/>
        <v>-1</v>
      </c>
      <c r="AN63" s="16">
        <f t="shared" si="15"/>
        <v>0</v>
      </c>
      <c r="AO63" s="16">
        <v>-1</v>
      </c>
      <c r="AP63" s="16">
        <v>0</v>
      </c>
      <c r="AQ63" s="16">
        <v>0</v>
      </c>
      <c r="AR63" s="16" t="s">
        <v>5025</v>
      </c>
    </row>
    <row r="64" spans="1:44" x14ac:dyDescent="0.2">
      <c r="A64" s="16" t="s">
        <v>1183</v>
      </c>
      <c r="B64" s="4" t="str">
        <f>VLOOKUP(A64, PaperMeta!A$1:O$750, 6,FALSE)</f>
        <v>Helplessness experience and intentional (un-)binding: Control deprivation disrupts the implicit sense of agency.</v>
      </c>
      <c r="C64" s="15">
        <f>VLOOKUP(A64, PaperMeta!A$1:O$750, 2,FALSE)</f>
        <v>1</v>
      </c>
      <c r="D64" s="16">
        <v>2</v>
      </c>
      <c r="E64" s="20" t="s">
        <v>5063</v>
      </c>
      <c r="F64" s="16">
        <f>VLOOKUP($A64, ResearchPaper!$A$1:$L$750,11,FALSE)</f>
        <v>1</v>
      </c>
      <c r="G64" s="16">
        <f>VLOOKUP($A64, ResearchPaper!$A$1:$L$750,11,FALSE)</f>
        <v>1</v>
      </c>
      <c r="H64" s="16">
        <v>5</v>
      </c>
      <c r="I64" s="16">
        <v>1</v>
      </c>
      <c r="J64" s="16">
        <v>5</v>
      </c>
      <c r="K64" s="16">
        <v>1</v>
      </c>
      <c r="L64" s="16">
        <f t="shared" si="17"/>
        <v>0</v>
      </c>
      <c r="M64" s="16" t="s">
        <v>5023</v>
      </c>
      <c r="N64" s="16">
        <f t="shared" si="13"/>
        <v>-1</v>
      </c>
      <c r="O64" s="16">
        <v>1</v>
      </c>
      <c r="P64" s="16">
        <v>1</v>
      </c>
      <c r="Q64" s="16">
        <v>0</v>
      </c>
      <c r="R64" s="16" t="e" cm="1">
        <f t="array" aca="1" ref="R64" ca="1">IF(P64&gt;0,INDIRECT(ADDRESS(MOD(ROW(O64)-1,1500)+1,P64,1,1,"rand_B")),IF(ISBLANK(P64),-1,0))</f>
        <v>#VALUE!</v>
      </c>
      <c r="S64" s="16" cm="1">
        <f t="array" aca="1" ref="S64" ca="1">IF(AND(P64=0,O64&gt;0,Q64&gt;0),INDIRECT(ADDRESS(MOD(ROW(O64)-1,1500)+1,Q64,1,1,"rand_B")),IF(ISBLANK(Q64),-1,0))</f>
        <v>0</v>
      </c>
      <c r="T64" s="16">
        <f t="shared" si="16"/>
        <v>1</v>
      </c>
      <c r="U64" s="16">
        <v>1</v>
      </c>
      <c r="V64" s="16">
        <v>0</v>
      </c>
      <c r="W64" s="16" t="s">
        <v>5024</v>
      </c>
      <c r="X64" s="16">
        <f t="shared" si="11"/>
        <v>0</v>
      </c>
      <c r="Y64" s="16">
        <f t="shared" si="5"/>
        <v>0</v>
      </c>
      <c r="Z64" s="16">
        <v>0</v>
      </c>
      <c r="AA64" s="16">
        <v>0</v>
      </c>
      <c r="AB64" s="16" cm="1">
        <f t="array" aca="1" ref="AB64" ca="1">IF(Z64&gt;0,INDIRECT(ADDRESS(MOD(ROW(Y64)-1,1500)+1,Z64,1,1,"rand_C")),IF(ISBLANK(Z64),-1,0))</f>
        <v>0</v>
      </c>
      <c r="AC64" s="16" cm="1">
        <f t="array" aca="1" ref="AC64" ca="1">IF(AND(Z64=0,Y64&gt;0, AA64&gt;0),INDIRECT(ADDRESS(MOD(ROW(Y64)-1,1500)+1,AA64,1,1,"rand_C")),IF(ISBLANK(AA64),-1,0))</f>
        <v>0</v>
      </c>
      <c r="AD64" s="16">
        <f t="shared" si="1"/>
        <v>-1</v>
      </c>
      <c r="AE64" s="16" t="s">
        <v>5024</v>
      </c>
      <c r="AF64" s="16">
        <v>-1</v>
      </c>
      <c r="AG64" s="16" t="s">
        <v>5024</v>
      </c>
      <c r="AH64" s="16">
        <f t="shared" si="6"/>
        <v>-1</v>
      </c>
      <c r="AI64" s="16">
        <v>-1</v>
      </c>
      <c r="AJ64" s="16">
        <v>-1</v>
      </c>
      <c r="AK64" s="16">
        <f t="shared" si="7"/>
        <v>-1</v>
      </c>
      <c r="AL64" s="16">
        <v>-1</v>
      </c>
      <c r="AM64" s="16">
        <f t="shared" si="8"/>
        <v>-1</v>
      </c>
      <c r="AN64" s="16">
        <f t="shared" si="15"/>
        <v>0</v>
      </c>
      <c r="AO64" s="16">
        <v>-1</v>
      </c>
      <c r="AP64" s="16">
        <v>0</v>
      </c>
      <c r="AQ64" s="16">
        <v>0</v>
      </c>
      <c r="AR64" s="16" t="s">
        <v>5025</v>
      </c>
    </row>
    <row r="65" spans="1:44" x14ac:dyDescent="0.2">
      <c r="A65" s="16" t="s">
        <v>1183</v>
      </c>
      <c r="B65" s="4" t="str">
        <f>VLOOKUP(A65, PaperMeta!A$1:O$750, 6,FALSE)</f>
        <v>Helplessness experience and intentional (un-)binding: Control deprivation disrupts the implicit sense of agency.</v>
      </c>
      <c r="C65" s="15">
        <f>VLOOKUP(A65, PaperMeta!A$1:O$750, 2,FALSE)</f>
        <v>1</v>
      </c>
      <c r="D65" s="16">
        <v>2</v>
      </c>
      <c r="E65" s="20" t="s">
        <v>5064</v>
      </c>
      <c r="F65" s="16">
        <f>VLOOKUP($A65, ResearchPaper!$A$1:$L$750,11,FALSE)</f>
        <v>1</v>
      </c>
      <c r="G65" s="16">
        <f>VLOOKUP($A65, ResearchPaper!$A$1:$L$750,11,FALSE)</f>
        <v>1</v>
      </c>
      <c r="H65" s="16">
        <v>5</v>
      </c>
      <c r="I65" s="16">
        <v>1</v>
      </c>
      <c r="J65" s="16">
        <v>5</v>
      </c>
      <c r="K65" s="16">
        <v>1</v>
      </c>
      <c r="L65" s="16">
        <f t="shared" si="17"/>
        <v>0</v>
      </c>
      <c r="M65" s="16" t="s">
        <v>5023</v>
      </c>
      <c r="N65" s="16">
        <f t="shared" si="13"/>
        <v>-1</v>
      </c>
      <c r="O65" s="16">
        <v>1</v>
      </c>
      <c r="P65" s="16">
        <v>1</v>
      </c>
      <c r="Q65" s="16">
        <v>0</v>
      </c>
      <c r="R65" s="16" t="e" cm="1">
        <f t="array" aca="1" ref="R65" ca="1">IF(P65&gt;0,INDIRECT(ADDRESS(MOD(ROW(O65)-1,1500)+1,P65,1,1,"rand_B")),IF(ISBLANK(P65),-1,0))</f>
        <v>#VALUE!</v>
      </c>
      <c r="S65" s="16" cm="1">
        <f t="array" aca="1" ref="S65" ca="1">IF(AND(P65=0,O65&gt;0,Q65&gt;0),INDIRECT(ADDRESS(MOD(ROW(O65)-1,1500)+1,Q65,1,1,"rand_B")),IF(ISBLANK(Q65),-1,0))</f>
        <v>0</v>
      </c>
      <c r="T65" s="16">
        <f t="shared" si="16"/>
        <v>1</v>
      </c>
      <c r="U65" s="16">
        <v>1</v>
      </c>
      <c r="V65" s="16">
        <v>0</v>
      </c>
      <c r="W65" s="16" t="s">
        <v>5024</v>
      </c>
      <c r="X65" s="16">
        <f t="shared" si="11"/>
        <v>0</v>
      </c>
      <c r="Y65" s="16">
        <f t="shared" si="5"/>
        <v>0</v>
      </c>
      <c r="Z65" s="16">
        <v>0</v>
      </c>
      <c r="AA65" s="16">
        <v>0</v>
      </c>
      <c r="AB65" s="16" cm="1">
        <f t="array" aca="1" ref="AB65" ca="1">IF(Z65&gt;0,INDIRECT(ADDRESS(MOD(ROW(Y65)-1,1500)+1,Z65,1,1,"rand_C")),IF(ISBLANK(Z65),-1,0))</f>
        <v>0</v>
      </c>
      <c r="AC65" s="16" cm="1">
        <f t="array" aca="1" ref="AC65" ca="1">IF(AND(Z65=0,Y65&gt;0, AA65&gt;0),INDIRECT(ADDRESS(MOD(ROW(Y65)-1,1500)+1,AA65,1,1,"rand_C")),IF(ISBLANK(AA65),-1,0))</f>
        <v>0</v>
      </c>
      <c r="AD65" s="16">
        <f t="shared" si="1"/>
        <v>-1</v>
      </c>
      <c r="AE65" s="16" t="s">
        <v>5024</v>
      </c>
      <c r="AF65" s="16">
        <v>-1</v>
      </c>
      <c r="AG65" s="16" t="s">
        <v>5024</v>
      </c>
      <c r="AH65" s="16">
        <f t="shared" si="6"/>
        <v>-1</v>
      </c>
      <c r="AI65" s="16">
        <v>-1</v>
      </c>
      <c r="AJ65" s="16">
        <v>-1</v>
      </c>
      <c r="AK65" s="16">
        <f t="shared" si="7"/>
        <v>-1</v>
      </c>
      <c r="AL65" s="16">
        <v>-1</v>
      </c>
      <c r="AM65" s="16">
        <f t="shared" si="8"/>
        <v>-1</v>
      </c>
      <c r="AN65" s="16">
        <f t="shared" si="15"/>
        <v>0</v>
      </c>
      <c r="AO65" s="16">
        <v>-1</v>
      </c>
      <c r="AP65" s="16">
        <v>0</v>
      </c>
      <c r="AQ65" s="16">
        <v>0</v>
      </c>
      <c r="AR65" s="16" t="s">
        <v>5025</v>
      </c>
    </row>
    <row r="66" spans="1:44" x14ac:dyDescent="0.2">
      <c r="A66" s="16" t="s">
        <v>1183</v>
      </c>
      <c r="B66" s="4" t="str">
        <f>VLOOKUP(A66, PaperMeta!A$1:O$750, 6,FALSE)</f>
        <v>Helplessness experience and intentional (un-)binding: Control deprivation disrupts the implicit sense of agency.</v>
      </c>
      <c r="C66" s="15">
        <f>VLOOKUP(A66, PaperMeta!A$1:O$750, 2,FALSE)</f>
        <v>1</v>
      </c>
      <c r="D66" s="16">
        <v>2</v>
      </c>
      <c r="E66" s="20" t="s">
        <v>5065</v>
      </c>
      <c r="F66" s="16">
        <f>VLOOKUP($A66, ResearchPaper!$A$1:$L$750,11,FALSE)</f>
        <v>1</v>
      </c>
      <c r="G66" s="16">
        <f>VLOOKUP($A66, ResearchPaper!$A$1:$L$750,11,FALSE)</f>
        <v>1</v>
      </c>
      <c r="H66" s="16">
        <v>5</v>
      </c>
      <c r="I66" s="16">
        <v>1</v>
      </c>
      <c r="J66" s="16">
        <v>5</v>
      </c>
      <c r="K66" s="16">
        <v>1</v>
      </c>
      <c r="L66" s="16">
        <f t="shared" si="17"/>
        <v>0</v>
      </c>
      <c r="M66" s="16" t="s">
        <v>5023</v>
      </c>
      <c r="N66" s="16">
        <f t="shared" si="13"/>
        <v>-1</v>
      </c>
      <c r="O66" s="16">
        <v>1</v>
      </c>
      <c r="P66" s="16">
        <v>1</v>
      </c>
      <c r="Q66" s="16">
        <v>0</v>
      </c>
      <c r="R66" s="16" t="e" cm="1">
        <f t="array" aca="1" ref="R66" ca="1">IF(P66&gt;0,INDIRECT(ADDRESS(MOD(ROW(O66)-1,1500)+1,P66,1,1,"rand_B")),IF(ISBLANK(P66),-1,0))</f>
        <v>#VALUE!</v>
      </c>
      <c r="S66" s="16" cm="1">
        <f t="array" aca="1" ref="S66" ca="1">IF(AND(P66=0,O66&gt;0,Q66&gt;0),INDIRECT(ADDRESS(MOD(ROW(O66)-1,1500)+1,Q66,1,1,"rand_B")),IF(ISBLANK(Q66),-1,0))</f>
        <v>0</v>
      </c>
      <c r="T66" s="16">
        <f t="shared" si="16"/>
        <v>1</v>
      </c>
      <c r="U66" s="16">
        <v>1</v>
      </c>
      <c r="V66" s="16">
        <v>0</v>
      </c>
      <c r="W66" s="16" t="s">
        <v>5024</v>
      </c>
      <c r="X66" s="16">
        <f t="shared" si="11"/>
        <v>0</v>
      </c>
      <c r="Y66" s="16">
        <f t="shared" si="5"/>
        <v>0</v>
      </c>
      <c r="Z66" s="16">
        <v>0</v>
      </c>
      <c r="AA66" s="16">
        <v>0</v>
      </c>
      <c r="AB66" s="16" cm="1">
        <f t="array" aca="1" ref="AB66" ca="1">IF(Z66&gt;0,INDIRECT(ADDRESS(MOD(ROW(Y66)-1,1500)+1,Z66,1,1,"rand_C")),IF(ISBLANK(Z66),-1,0))</f>
        <v>0</v>
      </c>
      <c r="AC66" s="16" cm="1">
        <f t="array" aca="1" ref="AC66" ca="1">IF(AND(Z66=0,Y66&gt;0, AA66&gt;0),INDIRECT(ADDRESS(MOD(ROW(Y66)-1,1500)+1,AA66,1,1,"rand_C")),IF(ISBLANK(AA66),-1,0))</f>
        <v>0</v>
      </c>
      <c r="AD66" s="16">
        <f t="shared" ref="AD66:AD129" si="18">IF(AND(Y66&gt;0,NOT(ISBLANK(Y66))), INT(Z66&gt;0), -1)</f>
        <v>-1</v>
      </c>
      <c r="AE66" s="16" t="s">
        <v>5024</v>
      </c>
      <c r="AF66" s="16">
        <v>-1</v>
      </c>
      <c r="AG66" s="16" t="s">
        <v>5024</v>
      </c>
      <c r="AH66" s="16">
        <f t="shared" si="6"/>
        <v>-1</v>
      </c>
      <c r="AI66" s="16">
        <v>-1</v>
      </c>
      <c r="AJ66" s="16">
        <v>-1</v>
      </c>
      <c r="AK66" s="16">
        <f t="shared" si="7"/>
        <v>-1</v>
      </c>
      <c r="AL66" s="16">
        <v>-1</v>
      </c>
      <c r="AM66" s="16">
        <f t="shared" si="8"/>
        <v>-1</v>
      </c>
      <c r="AN66" s="16">
        <f t="shared" si="15"/>
        <v>0</v>
      </c>
      <c r="AO66" s="16">
        <v>-1</v>
      </c>
      <c r="AP66" s="16">
        <v>0</v>
      </c>
      <c r="AQ66" s="16">
        <v>0</v>
      </c>
      <c r="AR66" s="16" t="s">
        <v>5025</v>
      </c>
    </row>
    <row r="67" spans="1:44" x14ac:dyDescent="0.2">
      <c r="A67" s="16" t="s">
        <v>1183</v>
      </c>
      <c r="B67" s="4" t="str">
        <f>VLOOKUP(A67, PaperMeta!A$1:O$750, 6,FALSE)</f>
        <v>Helplessness experience and intentional (un-)binding: Control deprivation disrupts the implicit sense of agency.</v>
      </c>
      <c r="C67" s="15">
        <f>VLOOKUP(A67, PaperMeta!A$1:O$750, 2,FALSE)</f>
        <v>1</v>
      </c>
      <c r="D67" s="16">
        <v>2</v>
      </c>
      <c r="E67" s="20" t="s">
        <v>5066</v>
      </c>
      <c r="F67" s="16">
        <f>VLOOKUP($A67, ResearchPaper!$A$1:$L$750,11,FALSE)</f>
        <v>1</v>
      </c>
      <c r="G67" s="16">
        <f>VLOOKUP($A67, ResearchPaper!$A$1:$L$750,11,FALSE)</f>
        <v>1</v>
      </c>
      <c r="H67" s="16">
        <v>5</v>
      </c>
      <c r="I67" s="16">
        <v>1</v>
      </c>
      <c r="J67" s="16">
        <v>5</v>
      </c>
      <c r="K67" s="16">
        <v>1</v>
      </c>
      <c r="L67" s="16">
        <f t="shared" si="17"/>
        <v>0</v>
      </c>
      <c r="M67" s="16" t="s">
        <v>5023</v>
      </c>
      <c r="N67" s="16">
        <f t="shared" si="13"/>
        <v>-1</v>
      </c>
      <c r="O67" s="16">
        <v>1</v>
      </c>
      <c r="P67" s="16">
        <v>1</v>
      </c>
      <c r="Q67" s="16">
        <v>0</v>
      </c>
      <c r="R67" s="16" t="e" cm="1">
        <f t="array" aca="1" ref="R67" ca="1">IF(P67&gt;0,INDIRECT(ADDRESS(MOD(ROW(O67)-1,1500)+1,P67,1,1,"rand_B")),IF(ISBLANK(P67),-1,0))</f>
        <v>#VALUE!</v>
      </c>
      <c r="S67" s="16" cm="1">
        <f t="array" aca="1" ref="S67" ca="1">IF(AND(P67=0,O67&gt;0,Q67&gt;0),INDIRECT(ADDRESS(MOD(ROW(O67)-1,1500)+1,Q67,1,1,"rand_B")),IF(ISBLANK(Q67),-1,0))</f>
        <v>0</v>
      </c>
      <c r="T67" s="16">
        <f t="shared" si="16"/>
        <v>1</v>
      </c>
      <c r="U67" s="16">
        <v>1</v>
      </c>
      <c r="V67" s="16">
        <v>0</v>
      </c>
      <c r="W67" s="16" t="s">
        <v>5024</v>
      </c>
      <c r="X67" s="16">
        <f t="shared" si="11"/>
        <v>0</v>
      </c>
      <c r="Y67" s="16">
        <f t="shared" ref="Y67:Y130" si="19">IF(I67&gt;1,COMBIN(I67,2),0)</f>
        <v>0</v>
      </c>
      <c r="Z67" s="16">
        <v>0</v>
      </c>
      <c r="AA67" s="16">
        <v>0</v>
      </c>
      <c r="AB67" s="16" cm="1">
        <f t="array" aca="1" ref="AB67" ca="1">IF(Z67&gt;0,INDIRECT(ADDRESS(MOD(ROW(Y67)-1,1500)+1,Z67,1,1,"rand_C")),IF(ISBLANK(Z67),-1,0))</f>
        <v>0</v>
      </c>
      <c r="AC67" s="16" cm="1">
        <f t="array" aca="1" ref="AC67" ca="1">IF(AND(Z67=0,Y67&gt;0, AA67&gt;0),INDIRECT(ADDRESS(MOD(ROW(Y67)-1,1500)+1,AA67,1,1,"rand_C")),IF(ISBLANK(AA67),-1,0))</f>
        <v>0</v>
      </c>
      <c r="AD67" s="16">
        <f t="shared" si="18"/>
        <v>-1</v>
      </c>
      <c r="AE67" s="16" t="s">
        <v>5024</v>
      </c>
      <c r="AF67" s="16">
        <v>-1</v>
      </c>
      <c r="AG67" s="16" t="s">
        <v>5024</v>
      </c>
      <c r="AH67" s="16">
        <f t="shared" ref="AH67:AH130" si="20">IF(AD67=1,AF67,-1)</f>
        <v>-1</v>
      </c>
      <c r="AI67" s="16">
        <v>-1</v>
      </c>
      <c r="AJ67" s="16">
        <v>-1</v>
      </c>
      <c r="AK67" s="16">
        <f t="shared" si="7"/>
        <v>-1</v>
      </c>
      <c r="AL67" s="16">
        <v>-1</v>
      </c>
      <c r="AM67" s="16">
        <f t="shared" si="8"/>
        <v>-1</v>
      </c>
      <c r="AN67" s="16">
        <f t="shared" si="15"/>
        <v>0</v>
      </c>
      <c r="AO67" s="16">
        <v>-1</v>
      </c>
      <c r="AP67" s="16">
        <v>0</v>
      </c>
      <c r="AQ67" s="16">
        <v>0</v>
      </c>
      <c r="AR67" s="16" t="s">
        <v>5025</v>
      </c>
    </row>
    <row r="68" spans="1:44" x14ac:dyDescent="0.2">
      <c r="A68" s="16" t="s">
        <v>1183</v>
      </c>
      <c r="B68" s="4" t="str">
        <f>VLOOKUP(A68, PaperMeta!A$1:O$750, 6,FALSE)</f>
        <v>Helplessness experience and intentional (un-)binding: Control deprivation disrupts the implicit sense of agency.</v>
      </c>
      <c r="C68" s="15">
        <f>VLOOKUP(A68, PaperMeta!A$1:O$750, 2,FALSE)</f>
        <v>1</v>
      </c>
      <c r="D68" s="16">
        <v>2</v>
      </c>
      <c r="E68" s="20" t="s">
        <v>5067</v>
      </c>
      <c r="F68" s="16">
        <f>VLOOKUP($A68, ResearchPaper!$A$1:$L$750,11,FALSE)</f>
        <v>1</v>
      </c>
      <c r="G68" s="16">
        <f>VLOOKUP($A68, ResearchPaper!$A$1:$L$750,11,FALSE)</f>
        <v>1</v>
      </c>
      <c r="H68" s="16">
        <v>5</v>
      </c>
      <c r="I68" s="16">
        <v>1</v>
      </c>
      <c r="J68" s="16">
        <v>5</v>
      </c>
      <c r="K68" s="16">
        <v>1</v>
      </c>
      <c r="L68" s="16">
        <f t="shared" si="17"/>
        <v>0</v>
      </c>
      <c r="M68" s="16" t="s">
        <v>5023</v>
      </c>
      <c r="N68" s="16">
        <f t="shared" si="13"/>
        <v>-1</v>
      </c>
      <c r="O68" s="16">
        <v>1</v>
      </c>
      <c r="P68" s="16">
        <v>1</v>
      </c>
      <c r="Q68" s="16">
        <v>0</v>
      </c>
      <c r="R68" s="16" t="e" cm="1">
        <f t="array" aca="1" ref="R68" ca="1">IF(P68&gt;0,INDIRECT(ADDRESS(MOD(ROW(O68)-1,1500)+1,P68,1,1,"rand_B")),IF(ISBLANK(P68),-1,0))</f>
        <v>#VALUE!</v>
      </c>
      <c r="S68" s="16" cm="1">
        <f t="array" aca="1" ref="S68" ca="1">IF(AND(P68=0,O68&gt;0,Q68&gt;0),INDIRECT(ADDRESS(MOD(ROW(O68)-1,1500)+1,Q68,1,1,"rand_B")),IF(ISBLANK(Q68),-1,0))</f>
        <v>0</v>
      </c>
      <c r="T68" s="16">
        <f t="shared" si="16"/>
        <v>1</v>
      </c>
      <c r="U68" s="16">
        <v>1</v>
      </c>
      <c r="V68" s="16">
        <v>0</v>
      </c>
      <c r="W68" s="16" t="s">
        <v>5024</v>
      </c>
      <c r="X68" s="16">
        <f t="shared" si="11"/>
        <v>0</v>
      </c>
      <c r="Y68" s="16">
        <f t="shared" si="19"/>
        <v>0</v>
      </c>
      <c r="Z68" s="16">
        <v>0</v>
      </c>
      <c r="AA68" s="16">
        <v>0</v>
      </c>
      <c r="AB68" s="16" cm="1">
        <f t="array" aca="1" ref="AB68" ca="1">IF(Z68&gt;0,INDIRECT(ADDRESS(MOD(ROW(Y68)-1,1500)+1,Z68,1,1,"rand_C")),IF(ISBLANK(Z68),-1,0))</f>
        <v>0</v>
      </c>
      <c r="AC68" s="16" cm="1">
        <f t="array" aca="1" ref="AC68" ca="1">IF(AND(Z68=0,Y68&gt;0, AA68&gt;0),INDIRECT(ADDRESS(MOD(ROW(Y68)-1,1500)+1,AA68,1,1,"rand_C")),IF(ISBLANK(AA68),-1,0))</f>
        <v>0</v>
      </c>
      <c r="AD68" s="16">
        <f t="shared" si="18"/>
        <v>-1</v>
      </c>
      <c r="AE68" s="16" t="s">
        <v>5024</v>
      </c>
      <c r="AF68" s="16">
        <v>-1</v>
      </c>
      <c r="AG68" s="16" t="s">
        <v>5024</v>
      </c>
      <c r="AH68" s="16">
        <f t="shared" si="20"/>
        <v>-1</v>
      </c>
      <c r="AI68" s="16">
        <v>-1</v>
      </c>
      <c r="AJ68" s="16">
        <v>-1</v>
      </c>
      <c r="AK68" s="16">
        <f t="shared" ref="AK68:AK115" si="21">IF(AI68=1,AJ68,-1)</f>
        <v>-1</v>
      </c>
      <c r="AL68" s="16">
        <v>-1</v>
      </c>
      <c r="AM68" s="16">
        <f t="shared" ref="AM68:AM131" si="22">IF(AND(NOT(ISBLANK(AI68)),AI68=0),AL68,-1)</f>
        <v>-1</v>
      </c>
      <c r="AN68" s="16">
        <f t="shared" si="15"/>
        <v>0</v>
      </c>
      <c r="AO68" s="16">
        <v>-1</v>
      </c>
      <c r="AP68" s="16">
        <v>0</v>
      </c>
      <c r="AQ68" s="16">
        <v>0</v>
      </c>
      <c r="AR68" s="16" t="s">
        <v>5025</v>
      </c>
    </row>
    <row r="69" spans="1:44" x14ac:dyDescent="0.2">
      <c r="A69" s="16" t="s">
        <v>1186</v>
      </c>
      <c r="B69" s="4" t="str">
        <f>VLOOKUP(A69, PaperMeta!A$1:O$750, 6,FALSE)</f>
        <v>Vocal interaction during rhythmic joint action stabilizes interpersonal coordination and individual movement timing.</v>
      </c>
      <c r="C69" s="15">
        <f>VLOOKUP(A69, PaperMeta!A$1:O$750, 2,FALSE)</f>
        <v>1</v>
      </c>
      <c r="D69" s="16">
        <v>0</v>
      </c>
      <c r="E69" s="20" t="s">
        <v>5069</v>
      </c>
      <c r="F69" s="16">
        <f>VLOOKUP($A69, ResearchPaper!$A$1:$L$750,11,FALSE)</f>
        <v>1</v>
      </c>
      <c r="G69" s="16">
        <f>VLOOKUP($A69, ResearchPaper!$A$1:$L$750,11,FALSE)</f>
        <v>1</v>
      </c>
      <c r="H69" s="16" t="s">
        <v>5070</v>
      </c>
      <c r="I69" s="16">
        <v>4</v>
      </c>
      <c r="J69" s="16">
        <v>2</v>
      </c>
      <c r="K69" s="16">
        <v>1</v>
      </c>
      <c r="L69" s="16">
        <f t="shared" si="17"/>
        <v>1</v>
      </c>
      <c r="M69" s="16" t="s">
        <v>5023</v>
      </c>
      <c r="N69" s="16">
        <f t="shared" si="13"/>
        <v>1</v>
      </c>
      <c r="O69" s="16">
        <v>0</v>
      </c>
      <c r="P69" s="16">
        <v>0</v>
      </c>
      <c r="Q69" s="16">
        <v>0</v>
      </c>
      <c r="R69" s="16" cm="1">
        <f t="array" aca="1" ref="R69" ca="1">IF(P69&gt;0,INDIRECT(ADDRESS(MOD(ROW(O69)-1,1500)+1,P69,1,1,"rand_B")),IF(ISBLANK(P69),-1,0))</f>
        <v>0</v>
      </c>
      <c r="S69" s="16" cm="1">
        <f t="array" aca="1" ref="S69" ca="1">IF(AND(P69=0,O69&gt;0,Q69&gt;0),INDIRECT(ADDRESS(MOD(ROW(O69)-1,1500)+1,Q69,1,1,"rand_B")),IF(ISBLANK(Q69),-1,0))</f>
        <v>0</v>
      </c>
      <c r="T69" s="16">
        <f t="shared" si="16"/>
        <v>-1</v>
      </c>
      <c r="U69" s="16" t="s">
        <v>5024</v>
      </c>
      <c r="V69" s="16">
        <v>-1</v>
      </c>
      <c r="W69" s="16" t="s">
        <v>5024</v>
      </c>
      <c r="X69" s="16">
        <f t="shared" si="11"/>
        <v>-1</v>
      </c>
      <c r="Y69" s="16">
        <f t="shared" si="19"/>
        <v>6</v>
      </c>
      <c r="Z69" s="16">
        <v>0</v>
      </c>
      <c r="AA69" s="16">
        <v>6</v>
      </c>
      <c r="AB69" s="16" cm="1">
        <f t="array" aca="1" ref="AB69" ca="1">IF(Z69&gt;0,INDIRECT(ADDRESS(MOD(ROW(Y69)-1,1500)+1,Z69,1,1,"rand_C")),IF(ISBLANK(Z69),-1,0))</f>
        <v>0</v>
      </c>
      <c r="AC69" s="16" t="e" cm="1">
        <f t="array" aca="1" ref="AC69" ca="1">IF(AND(Z69=0,Y69&gt;0, AA69&gt;0),INDIRECT(ADDRESS(MOD(ROW(Y69)-1,1500)+1,AA69,1,1,"rand_C")),IF(ISBLANK(AA69),-1,0))</f>
        <v>#VALUE!</v>
      </c>
      <c r="AD69" s="16">
        <f t="shared" si="18"/>
        <v>0</v>
      </c>
      <c r="AE69" s="16" t="s">
        <v>5071</v>
      </c>
      <c r="AF69" s="16">
        <v>0</v>
      </c>
      <c r="AG69" s="16" t="s">
        <v>5024</v>
      </c>
      <c r="AH69" s="16">
        <f t="shared" si="20"/>
        <v>-1</v>
      </c>
      <c r="AI69" s="16">
        <v>0</v>
      </c>
      <c r="AJ69" s="16">
        <v>-1</v>
      </c>
      <c r="AK69" s="16">
        <f t="shared" si="21"/>
        <v>-1</v>
      </c>
      <c r="AL69" s="16">
        <v>0</v>
      </c>
      <c r="AM69" s="16">
        <f t="shared" si="22"/>
        <v>0</v>
      </c>
      <c r="AN69" s="16">
        <f t="shared" si="15"/>
        <v>0</v>
      </c>
      <c r="AO69" s="16">
        <v>-1</v>
      </c>
      <c r="AP69" s="16">
        <v>0</v>
      </c>
      <c r="AQ69" s="16">
        <v>0</v>
      </c>
      <c r="AR69" s="16" t="s">
        <v>5025</v>
      </c>
    </row>
    <row r="70" spans="1:44" x14ac:dyDescent="0.2">
      <c r="A70" s="16" t="s">
        <v>1186</v>
      </c>
      <c r="B70" s="4" t="str">
        <f>VLOOKUP(A70, PaperMeta!A$1:O$750, 6,FALSE)</f>
        <v>Vocal interaction during rhythmic joint action stabilizes interpersonal coordination and individual movement timing.</v>
      </c>
      <c r="C70" s="15">
        <f>VLOOKUP(A70, PaperMeta!A$1:O$750, 2,FALSE)</f>
        <v>1</v>
      </c>
      <c r="D70" s="16">
        <v>0</v>
      </c>
      <c r="E70" s="20" t="s">
        <v>5072</v>
      </c>
      <c r="F70" s="16">
        <f>VLOOKUP($A70, ResearchPaper!$A$1:$L$750,11,FALSE)</f>
        <v>1</v>
      </c>
      <c r="G70" s="16">
        <f>VLOOKUP($A70, ResearchPaper!$A$1:$L$750,11,FALSE)</f>
        <v>1</v>
      </c>
      <c r="H70" s="16" t="s">
        <v>5070</v>
      </c>
      <c r="I70" s="16">
        <v>4</v>
      </c>
      <c r="J70" s="16">
        <v>2</v>
      </c>
      <c r="K70" s="16">
        <v>1</v>
      </c>
      <c r="L70" s="16">
        <f t="shared" si="17"/>
        <v>1</v>
      </c>
      <c r="M70" s="16" t="s">
        <v>5023</v>
      </c>
      <c r="N70" s="16">
        <f t="shared" si="13"/>
        <v>1</v>
      </c>
      <c r="O70" s="16">
        <v>0</v>
      </c>
      <c r="P70" s="16">
        <v>0</v>
      </c>
      <c r="Q70" s="16">
        <v>0</v>
      </c>
      <c r="R70" s="16" cm="1">
        <f t="array" aca="1" ref="R70" ca="1">IF(P70&gt;0,INDIRECT(ADDRESS(MOD(ROW(O70)-1,1500)+1,P70,1,1,"rand_B")),IF(ISBLANK(P70),-1,0))</f>
        <v>0</v>
      </c>
      <c r="S70" s="16" cm="1">
        <f t="array" aca="1" ref="S70" ca="1">IF(AND(P70=0,O70&gt;0,Q70&gt;0),INDIRECT(ADDRESS(MOD(ROW(O70)-1,1500)+1,Q70,1,1,"rand_B")),IF(ISBLANK(Q70),-1,0))</f>
        <v>0</v>
      </c>
      <c r="T70" s="16">
        <f t="shared" si="16"/>
        <v>-1</v>
      </c>
      <c r="U70" s="16" t="s">
        <v>5024</v>
      </c>
      <c r="V70" s="16">
        <v>-1</v>
      </c>
      <c r="W70" s="16" t="s">
        <v>5024</v>
      </c>
      <c r="X70" s="16">
        <f t="shared" si="11"/>
        <v>-1</v>
      </c>
      <c r="Y70" s="16">
        <f t="shared" si="19"/>
        <v>6</v>
      </c>
      <c r="Z70" s="16">
        <v>1</v>
      </c>
      <c r="AA70" s="16">
        <v>5</v>
      </c>
      <c r="AB70" s="16" t="e" cm="1">
        <f t="array" aca="1" ref="AB70" ca="1">IF(Z70&gt;0,INDIRECT(ADDRESS(MOD(ROW(Y70)-1,1500)+1,Z70,1,1,"rand_C")),IF(ISBLANK(Z70),-1,0))</f>
        <v>#VALUE!</v>
      </c>
      <c r="AC70" s="16" cm="1">
        <f t="array" aca="1" ref="AC70" ca="1">IF(AND(Z70=0,Y70&gt;0, AA70&gt;0),INDIRECT(ADDRESS(MOD(ROW(Y70)-1,1500)+1,AA70,1,1,"rand_C")),IF(ISBLANK(AA70),-1,0))</f>
        <v>0</v>
      </c>
      <c r="AD70" s="16">
        <f t="shared" si="18"/>
        <v>1</v>
      </c>
      <c r="AE70" s="16">
        <v>1</v>
      </c>
      <c r="AF70" s="16">
        <v>0</v>
      </c>
      <c r="AG70" s="16" t="s">
        <v>5024</v>
      </c>
      <c r="AH70" s="16">
        <f t="shared" si="20"/>
        <v>0</v>
      </c>
      <c r="AI70" s="16">
        <v>0</v>
      </c>
      <c r="AJ70" s="16">
        <v>-1</v>
      </c>
      <c r="AK70" s="16">
        <f t="shared" si="21"/>
        <v>-1</v>
      </c>
      <c r="AL70" s="16">
        <v>0</v>
      </c>
      <c r="AM70" s="16">
        <f t="shared" si="22"/>
        <v>0</v>
      </c>
      <c r="AN70" s="16">
        <f t="shared" si="15"/>
        <v>0</v>
      </c>
      <c r="AO70" s="16">
        <v>-1</v>
      </c>
      <c r="AP70" s="16">
        <v>0</v>
      </c>
      <c r="AQ70" s="16">
        <v>0</v>
      </c>
      <c r="AR70" s="16" t="s">
        <v>5025</v>
      </c>
    </row>
    <row r="71" spans="1:44" x14ac:dyDescent="0.2">
      <c r="A71" s="16" t="s">
        <v>1186</v>
      </c>
      <c r="B71" s="4" t="str">
        <f>VLOOKUP(A71, PaperMeta!A$1:O$750, 6,FALSE)</f>
        <v>Vocal interaction during rhythmic joint action stabilizes interpersonal coordination and individual movement timing.</v>
      </c>
      <c r="C71" s="15">
        <f>VLOOKUP(A71, PaperMeta!A$1:O$750, 2,FALSE)</f>
        <v>1</v>
      </c>
      <c r="D71" s="16">
        <v>0</v>
      </c>
      <c r="E71" s="20" t="s">
        <v>5073</v>
      </c>
      <c r="F71" s="16">
        <f>VLOOKUP($A71, ResearchPaper!$A$1:$L$750,11,FALSE)</f>
        <v>1</v>
      </c>
      <c r="G71" s="16">
        <f>VLOOKUP($A71, ResearchPaper!$A$1:$L$750,11,FALSE)</f>
        <v>1</v>
      </c>
      <c r="H71" s="16" t="s">
        <v>5074</v>
      </c>
      <c r="I71" s="16">
        <v>3</v>
      </c>
      <c r="J71" s="16">
        <v>2</v>
      </c>
      <c r="K71" s="16">
        <v>1</v>
      </c>
      <c r="L71" s="16">
        <f t="shared" si="17"/>
        <v>1</v>
      </c>
      <c r="M71" s="16" t="s">
        <v>5023</v>
      </c>
      <c r="N71" s="16">
        <f t="shared" si="13"/>
        <v>1</v>
      </c>
      <c r="O71" s="16">
        <v>0</v>
      </c>
      <c r="P71" s="16">
        <v>0</v>
      </c>
      <c r="Q71" s="16">
        <v>0</v>
      </c>
      <c r="R71" s="16" cm="1">
        <f t="array" aca="1" ref="R71" ca="1">IF(P71&gt;0,INDIRECT(ADDRESS(MOD(ROW(O71)-1,1500)+1,P71,1,1,"rand_B")),IF(ISBLANK(P71),-1,0))</f>
        <v>0</v>
      </c>
      <c r="S71" s="16" cm="1">
        <f t="array" aca="1" ref="S71" ca="1">IF(AND(P71=0,O71&gt;0,Q71&gt;0),INDIRECT(ADDRESS(MOD(ROW(O71)-1,1500)+1,Q71,1,1,"rand_B")),IF(ISBLANK(Q71),-1,0))</f>
        <v>0</v>
      </c>
      <c r="T71" s="16">
        <f t="shared" si="16"/>
        <v>-1</v>
      </c>
      <c r="U71" s="16" t="s">
        <v>5024</v>
      </c>
      <c r="V71" s="16">
        <v>-1</v>
      </c>
      <c r="W71" s="16" t="s">
        <v>5024</v>
      </c>
      <c r="X71" s="16">
        <f t="shared" si="11"/>
        <v>-1</v>
      </c>
      <c r="Y71" s="16">
        <f t="shared" si="19"/>
        <v>3</v>
      </c>
      <c r="Z71" s="16">
        <v>1</v>
      </c>
      <c r="AA71" s="16">
        <v>2</v>
      </c>
      <c r="AB71" s="16" t="e" cm="1">
        <f t="array" aca="1" ref="AB71" ca="1">IF(Z71&gt;0,INDIRECT(ADDRESS(MOD(ROW(Y71)-1,1500)+1,Z71,1,1,"rand_C")),IF(ISBLANK(Z71),-1,0))</f>
        <v>#VALUE!</v>
      </c>
      <c r="AC71" s="16" cm="1">
        <f t="array" aca="1" ref="AC71" ca="1">IF(AND(Z71=0,Y71&gt;0, AA71&gt;0),INDIRECT(ADDRESS(MOD(ROW(Y71)-1,1500)+1,AA71,1,1,"rand_C")),IF(ISBLANK(AA71),-1,0))</f>
        <v>0</v>
      </c>
      <c r="AD71" s="16">
        <f t="shared" si="18"/>
        <v>1</v>
      </c>
      <c r="AE71" s="16">
        <v>1</v>
      </c>
      <c r="AF71" s="16">
        <v>0</v>
      </c>
      <c r="AG71" s="16" t="s">
        <v>5024</v>
      </c>
      <c r="AH71" s="16">
        <f t="shared" si="20"/>
        <v>0</v>
      </c>
      <c r="AI71" s="16">
        <v>0</v>
      </c>
      <c r="AJ71" s="16">
        <v>-1</v>
      </c>
      <c r="AK71" s="16">
        <f t="shared" si="21"/>
        <v>-1</v>
      </c>
      <c r="AL71" s="16">
        <v>0</v>
      </c>
      <c r="AM71" s="16">
        <f t="shared" si="22"/>
        <v>0</v>
      </c>
      <c r="AN71" s="16">
        <f t="shared" si="15"/>
        <v>0</v>
      </c>
      <c r="AO71" s="16">
        <v>-1</v>
      </c>
      <c r="AP71" s="16">
        <v>0</v>
      </c>
      <c r="AQ71" s="16">
        <v>0</v>
      </c>
      <c r="AR71" s="16" t="s">
        <v>5025</v>
      </c>
    </row>
    <row r="72" spans="1:44" x14ac:dyDescent="0.2">
      <c r="A72" s="16" t="s">
        <v>1186</v>
      </c>
      <c r="B72" s="4" t="str">
        <f>VLOOKUP(A72, PaperMeta!A$1:O$750, 6,FALSE)</f>
        <v>Vocal interaction during rhythmic joint action stabilizes interpersonal coordination and individual movement timing.</v>
      </c>
      <c r="C72" s="15">
        <f>VLOOKUP(A72, PaperMeta!A$1:O$750, 2,FALSE)</f>
        <v>1</v>
      </c>
      <c r="D72" s="16">
        <v>0</v>
      </c>
      <c r="E72" s="20" t="s">
        <v>5075</v>
      </c>
      <c r="F72" s="16">
        <f>VLOOKUP($A72, ResearchPaper!$A$1:$L$750,11,FALSE)</f>
        <v>1</v>
      </c>
      <c r="G72" s="16">
        <f>VLOOKUP($A72, ResearchPaper!$A$1:$L$750,11,FALSE)</f>
        <v>1</v>
      </c>
      <c r="H72" s="16" t="s">
        <v>5074</v>
      </c>
      <c r="I72" s="16">
        <v>3</v>
      </c>
      <c r="J72" s="16">
        <v>2</v>
      </c>
      <c r="K72" s="16">
        <v>1</v>
      </c>
      <c r="L72" s="16">
        <f t="shared" si="17"/>
        <v>1</v>
      </c>
      <c r="M72" s="16" t="s">
        <v>5023</v>
      </c>
      <c r="N72" s="16">
        <f t="shared" si="13"/>
        <v>1</v>
      </c>
      <c r="O72" s="16">
        <v>0</v>
      </c>
      <c r="P72" s="16">
        <v>0</v>
      </c>
      <c r="Q72" s="16">
        <v>0</v>
      </c>
      <c r="R72" s="16" cm="1">
        <f t="array" aca="1" ref="R72" ca="1">IF(P72&gt;0,INDIRECT(ADDRESS(MOD(ROW(O72)-1,1500)+1,P72,1,1,"rand_B")),IF(ISBLANK(P72),-1,0))</f>
        <v>0</v>
      </c>
      <c r="S72" s="16" cm="1">
        <f t="array" aca="1" ref="S72" ca="1">IF(AND(P72=0,O72&gt;0,Q72&gt;0),INDIRECT(ADDRESS(MOD(ROW(O72)-1,1500)+1,Q72,1,1,"rand_B")),IF(ISBLANK(Q72),-1,0))</f>
        <v>0</v>
      </c>
      <c r="T72" s="16">
        <f t="shared" si="16"/>
        <v>-1</v>
      </c>
      <c r="U72" s="16" t="s">
        <v>5024</v>
      </c>
      <c r="V72" s="16">
        <v>-1</v>
      </c>
      <c r="W72" s="16" t="s">
        <v>5024</v>
      </c>
      <c r="X72" s="16">
        <f t="shared" si="11"/>
        <v>-1</v>
      </c>
      <c r="Y72" s="16">
        <f t="shared" si="19"/>
        <v>3</v>
      </c>
      <c r="Z72" s="16">
        <v>1</v>
      </c>
      <c r="AA72" s="16">
        <v>2</v>
      </c>
      <c r="AB72" s="16" t="e" cm="1">
        <f t="array" aca="1" ref="AB72" ca="1">IF(Z72&gt;0,INDIRECT(ADDRESS(MOD(ROW(Y72)-1,1500)+1,Z72,1,1,"rand_C")),IF(ISBLANK(Z72),-1,0))</f>
        <v>#VALUE!</v>
      </c>
      <c r="AC72" s="16" cm="1">
        <f t="array" aca="1" ref="AC72" ca="1">IF(AND(Z72=0,Y72&gt;0, AA72&gt;0),INDIRECT(ADDRESS(MOD(ROW(Y72)-1,1500)+1,AA72,1,1,"rand_C")),IF(ISBLANK(AA72),-1,0))</f>
        <v>0</v>
      </c>
      <c r="AD72" s="16">
        <f t="shared" si="18"/>
        <v>1</v>
      </c>
      <c r="AE72" s="16">
        <v>1</v>
      </c>
      <c r="AF72" s="16">
        <v>1</v>
      </c>
      <c r="AG72" s="16" t="s">
        <v>5068</v>
      </c>
      <c r="AH72" s="16">
        <f t="shared" si="20"/>
        <v>1</v>
      </c>
      <c r="AI72" s="16">
        <v>0</v>
      </c>
      <c r="AJ72" s="16">
        <v>-1</v>
      </c>
      <c r="AK72" s="16">
        <f t="shared" si="21"/>
        <v>-1</v>
      </c>
      <c r="AL72" s="16">
        <v>0</v>
      </c>
      <c r="AM72" s="16">
        <f t="shared" si="22"/>
        <v>0</v>
      </c>
      <c r="AN72" s="16">
        <f t="shared" si="15"/>
        <v>0</v>
      </c>
      <c r="AO72" s="16">
        <v>-1</v>
      </c>
      <c r="AP72" s="16">
        <v>0</v>
      </c>
      <c r="AQ72" s="16">
        <v>0</v>
      </c>
      <c r="AR72" s="16" t="s">
        <v>5025</v>
      </c>
    </row>
    <row r="73" spans="1:44" x14ac:dyDescent="0.2">
      <c r="A73" s="16" t="s">
        <v>1186</v>
      </c>
      <c r="B73" s="4" t="str">
        <f>VLOOKUP(A73, PaperMeta!A$1:O$750, 6,FALSE)</f>
        <v>Vocal interaction during rhythmic joint action stabilizes interpersonal coordination and individual movement timing.</v>
      </c>
      <c r="C73" s="15">
        <f>VLOOKUP(A73, PaperMeta!A$1:O$750, 2,FALSE)</f>
        <v>1</v>
      </c>
      <c r="D73" s="16">
        <v>0</v>
      </c>
      <c r="E73" s="20" t="s">
        <v>5076</v>
      </c>
      <c r="F73" s="16">
        <f>VLOOKUP($A73, ResearchPaper!$A$1:$L$750,11,FALSE)</f>
        <v>1</v>
      </c>
      <c r="G73" s="16">
        <f>VLOOKUP($A73, ResearchPaper!$A$1:$L$750,11,FALSE)</f>
        <v>1</v>
      </c>
      <c r="H73" s="16" t="s">
        <v>5074</v>
      </c>
      <c r="I73" s="16">
        <v>3</v>
      </c>
      <c r="J73" s="16">
        <v>2</v>
      </c>
      <c r="K73" s="16">
        <v>1</v>
      </c>
      <c r="L73" s="16">
        <f t="shared" si="17"/>
        <v>1</v>
      </c>
      <c r="M73" s="16" t="s">
        <v>5023</v>
      </c>
      <c r="N73" s="16">
        <f t="shared" si="13"/>
        <v>1</v>
      </c>
      <c r="O73" s="16">
        <v>0</v>
      </c>
      <c r="P73" s="16">
        <v>0</v>
      </c>
      <c r="Q73" s="16">
        <v>0</v>
      </c>
      <c r="R73" s="16" cm="1">
        <f t="array" aca="1" ref="R73" ca="1">IF(P73&gt;0,INDIRECT(ADDRESS(MOD(ROW(O73)-1,1500)+1,P73,1,1,"rand_B")),IF(ISBLANK(P73),-1,0))</f>
        <v>0</v>
      </c>
      <c r="S73" s="16" cm="1">
        <f t="array" aca="1" ref="S73" ca="1">IF(AND(P73=0,O73&gt;0,Q73&gt;0),INDIRECT(ADDRESS(MOD(ROW(O73)-1,1500)+1,Q73,1,1,"rand_B")),IF(ISBLANK(Q73),-1,0))</f>
        <v>0</v>
      </c>
      <c r="T73" s="16">
        <f t="shared" si="16"/>
        <v>-1</v>
      </c>
      <c r="U73" s="16" t="s">
        <v>5024</v>
      </c>
      <c r="V73" s="16">
        <v>-1</v>
      </c>
      <c r="W73" s="16" t="s">
        <v>5024</v>
      </c>
      <c r="X73" s="16">
        <f t="shared" si="11"/>
        <v>-1</v>
      </c>
      <c r="Y73" s="16">
        <f t="shared" si="19"/>
        <v>3</v>
      </c>
      <c r="Z73" s="16">
        <v>1</v>
      </c>
      <c r="AA73" s="16">
        <v>2</v>
      </c>
      <c r="AB73" s="16" t="e" cm="1">
        <f t="array" aca="1" ref="AB73" ca="1">IF(Z73&gt;0,INDIRECT(ADDRESS(MOD(ROW(Y73)-1,1500)+1,Z73,1,1,"rand_C")),IF(ISBLANK(Z73),-1,0))</f>
        <v>#VALUE!</v>
      </c>
      <c r="AC73" s="16" cm="1">
        <f t="array" aca="1" ref="AC73" ca="1">IF(AND(Z73=0,Y73&gt;0, AA73&gt;0),INDIRECT(ADDRESS(MOD(ROW(Y73)-1,1500)+1,AA73,1,1,"rand_C")),IF(ISBLANK(AA73),-1,0))</f>
        <v>0</v>
      </c>
      <c r="AD73" s="16">
        <f t="shared" si="18"/>
        <v>1</v>
      </c>
      <c r="AE73" s="16">
        <v>1</v>
      </c>
      <c r="AF73" s="16">
        <v>0</v>
      </c>
      <c r="AG73" s="16" t="s">
        <v>5024</v>
      </c>
      <c r="AH73" s="16">
        <f t="shared" si="20"/>
        <v>0</v>
      </c>
      <c r="AI73" s="16">
        <v>0</v>
      </c>
      <c r="AJ73" s="16">
        <v>-1</v>
      </c>
      <c r="AK73" s="16">
        <f t="shared" si="21"/>
        <v>-1</v>
      </c>
      <c r="AL73" s="16">
        <v>0</v>
      </c>
      <c r="AM73" s="16">
        <f t="shared" si="22"/>
        <v>0</v>
      </c>
      <c r="AN73" s="16">
        <f t="shared" si="15"/>
        <v>0</v>
      </c>
      <c r="AO73" s="16">
        <v>-1</v>
      </c>
      <c r="AP73" s="16">
        <v>0</v>
      </c>
      <c r="AQ73" s="16">
        <v>0</v>
      </c>
      <c r="AR73" s="16" t="s">
        <v>5025</v>
      </c>
    </row>
    <row r="74" spans="1:44" x14ac:dyDescent="0.2">
      <c r="A74" s="16" t="s">
        <v>1186</v>
      </c>
      <c r="B74" s="4" t="str">
        <f>VLOOKUP(A74, PaperMeta!A$1:O$750, 6,FALSE)</f>
        <v>Vocal interaction during rhythmic joint action stabilizes interpersonal coordination and individual movement timing.</v>
      </c>
      <c r="C74" s="15">
        <f>VLOOKUP(A74, PaperMeta!A$1:O$750, 2,FALSE)</f>
        <v>1</v>
      </c>
      <c r="D74" s="16">
        <v>0</v>
      </c>
      <c r="E74" s="20" t="s">
        <v>5077</v>
      </c>
      <c r="F74" s="16">
        <f>VLOOKUP($A74, ResearchPaper!$A$1:$L$750,11,FALSE)</f>
        <v>1</v>
      </c>
      <c r="G74" s="16">
        <f>VLOOKUP($A74, ResearchPaper!$A$1:$L$750,11,FALSE)</f>
        <v>1</v>
      </c>
      <c r="H74" s="16" t="s">
        <v>5074</v>
      </c>
      <c r="I74" s="16">
        <v>3</v>
      </c>
      <c r="J74" s="16">
        <v>2</v>
      </c>
      <c r="K74" s="16">
        <v>1</v>
      </c>
      <c r="L74" s="16">
        <f t="shared" si="17"/>
        <v>1</v>
      </c>
      <c r="M74" s="16" t="s">
        <v>5023</v>
      </c>
      <c r="N74" s="16">
        <f t="shared" si="13"/>
        <v>1</v>
      </c>
      <c r="O74" s="16">
        <v>0</v>
      </c>
      <c r="P74" s="16">
        <v>0</v>
      </c>
      <c r="Q74" s="16">
        <v>0</v>
      </c>
      <c r="R74" s="16" cm="1">
        <f t="array" aca="1" ref="R74" ca="1">IF(P74&gt;0,INDIRECT(ADDRESS(MOD(ROW(O74)-1,1500)+1,P74,1,1,"rand_B")),IF(ISBLANK(P74),-1,0))</f>
        <v>0</v>
      </c>
      <c r="S74" s="16" cm="1">
        <f t="array" aca="1" ref="S74" ca="1">IF(AND(P74=0,O74&gt;0,Q74&gt;0),INDIRECT(ADDRESS(MOD(ROW(O74)-1,1500)+1,Q74,1,1,"rand_B")),IF(ISBLANK(Q74),-1,0))</f>
        <v>0</v>
      </c>
      <c r="T74" s="16">
        <f t="shared" si="16"/>
        <v>-1</v>
      </c>
      <c r="U74" s="16" t="s">
        <v>5024</v>
      </c>
      <c r="V74" s="16">
        <v>-1</v>
      </c>
      <c r="W74" s="16" t="s">
        <v>5024</v>
      </c>
      <c r="X74" s="16">
        <f t="shared" si="11"/>
        <v>-1</v>
      </c>
      <c r="Y74" s="16">
        <f t="shared" si="19"/>
        <v>3</v>
      </c>
      <c r="Z74" s="16">
        <v>0</v>
      </c>
      <c r="AA74" s="16">
        <v>3</v>
      </c>
      <c r="AB74" s="16" cm="1">
        <f t="array" aca="1" ref="AB74" ca="1">IF(Z74&gt;0,INDIRECT(ADDRESS(MOD(ROW(Y74)-1,1500)+1,Z74,1,1,"rand_C")),IF(ISBLANK(Z74),-1,0))</f>
        <v>0</v>
      </c>
      <c r="AC74" s="16" t="e" cm="1">
        <f t="array" aca="1" ref="AC74" ca="1">IF(AND(Z74=0,Y74&gt;0, AA74&gt;0),INDIRECT(ADDRESS(MOD(ROW(Y74)-1,1500)+1,AA74,1,1,"rand_C")),IF(ISBLANK(AA74),-1,0))</f>
        <v>#VALUE!</v>
      </c>
      <c r="AD74" s="16">
        <f t="shared" si="18"/>
        <v>0</v>
      </c>
      <c r="AE74" s="16" t="s">
        <v>5078</v>
      </c>
      <c r="AF74" s="16">
        <v>0</v>
      </c>
      <c r="AG74" s="16" t="s">
        <v>5024</v>
      </c>
      <c r="AH74" s="16">
        <f t="shared" si="20"/>
        <v>-1</v>
      </c>
      <c r="AI74" s="16">
        <v>0</v>
      </c>
      <c r="AJ74" s="16">
        <v>-1</v>
      </c>
      <c r="AK74" s="16">
        <f t="shared" si="21"/>
        <v>-1</v>
      </c>
      <c r="AL74" s="16">
        <v>0</v>
      </c>
      <c r="AM74" s="16">
        <f t="shared" si="22"/>
        <v>0</v>
      </c>
      <c r="AN74" s="16">
        <f t="shared" si="15"/>
        <v>0</v>
      </c>
      <c r="AO74" s="16">
        <v>-1</v>
      </c>
      <c r="AP74" s="16">
        <v>0</v>
      </c>
      <c r="AQ74" s="16">
        <v>0</v>
      </c>
      <c r="AR74" s="16" t="s">
        <v>5025</v>
      </c>
    </row>
    <row r="75" spans="1:44" x14ac:dyDescent="0.2">
      <c r="A75" s="16" t="s">
        <v>1187</v>
      </c>
      <c r="B75" s="4" t="str">
        <f>VLOOKUP(A75, PaperMeta!A$1:O$750, 6,FALSE)</f>
        <v>It’s all relative: Reward-induced cognitive control modulation depends on context.</v>
      </c>
      <c r="C75" s="15">
        <f>VLOOKUP(A75, PaperMeta!A$1:O$750, 2,FALSE)</f>
        <v>1</v>
      </c>
      <c r="D75" s="16">
        <v>1</v>
      </c>
      <c r="E75" s="20" t="s">
        <v>5079</v>
      </c>
      <c r="F75" s="16">
        <f>VLOOKUP($A75, ResearchPaper!$A$1:$L$750,11,FALSE)</f>
        <v>1</v>
      </c>
      <c r="G75" s="16">
        <f>VLOOKUP($A75, ResearchPaper!$A$1:$L$750,11,FALSE)</f>
        <v>1</v>
      </c>
      <c r="H75" s="16" t="s">
        <v>5022</v>
      </c>
      <c r="I75" s="16">
        <v>2</v>
      </c>
      <c r="J75" s="16">
        <v>2</v>
      </c>
      <c r="K75" s="16">
        <v>1</v>
      </c>
      <c r="L75" s="16">
        <f t="shared" si="17"/>
        <v>1</v>
      </c>
      <c r="M75" s="16" t="s">
        <v>5023</v>
      </c>
      <c r="N75" s="16">
        <f t="shared" si="13"/>
        <v>1</v>
      </c>
      <c r="O75" s="16">
        <v>0</v>
      </c>
      <c r="P75" s="16">
        <v>0</v>
      </c>
      <c r="Q75" s="16">
        <v>0</v>
      </c>
      <c r="R75" s="16" cm="1">
        <f t="array" aca="1" ref="R75" ca="1">IF(P75&gt;0,INDIRECT(ADDRESS(MOD(ROW(O75)-1,1500)+1,P75,1,1,"rand_B")),IF(ISBLANK(P75),-1,0))</f>
        <v>0</v>
      </c>
      <c r="S75" s="16" cm="1">
        <f t="array" aca="1" ref="S75" ca="1">IF(AND(P75=0,O75&gt;0,Q75&gt;0),INDIRECT(ADDRESS(MOD(ROW(O75)-1,1500)+1,Q75,1,1,"rand_B")),IF(ISBLANK(Q75),-1,0))</f>
        <v>0</v>
      </c>
      <c r="T75" s="16">
        <f t="shared" si="16"/>
        <v>-1</v>
      </c>
      <c r="U75" s="16" t="s">
        <v>5024</v>
      </c>
      <c r="V75" s="16">
        <v>-1</v>
      </c>
      <c r="W75" s="16" t="s">
        <v>5024</v>
      </c>
      <c r="X75" s="16">
        <f t="shared" ref="X75:X78" si="23">IF(T75=1, V75, -1)</f>
        <v>-1</v>
      </c>
      <c r="Y75" s="16">
        <f t="shared" si="19"/>
        <v>1</v>
      </c>
      <c r="Z75" s="16">
        <v>0</v>
      </c>
      <c r="AA75" s="16">
        <v>1</v>
      </c>
      <c r="AB75" s="16" cm="1">
        <f t="array" aca="1" ref="AB75" ca="1">IF(Z75&gt;0,INDIRECT(ADDRESS(MOD(ROW(Y75)-1,1500)+1,Z75,1,1,"rand_C")),IF(ISBLANK(Z75),-1,0))</f>
        <v>0</v>
      </c>
      <c r="AC75" s="16" t="e" cm="1">
        <f t="array" aca="1" ref="AC75" ca="1">IF(AND(Z75=0,Y75&gt;0, AA75&gt;0),INDIRECT(ADDRESS(MOD(ROW(Y75)-1,1500)+1,AA75,1,1,"rand_C")),IF(ISBLANK(AA75),-1,0))</f>
        <v>#VALUE!</v>
      </c>
      <c r="AD75" s="16">
        <f t="shared" si="18"/>
        <v>0</v>
      </c>
      <c r="AE75" s="16">
        <v>1</v>
      </c>
      <c r="AF75" s="16">
        <v>0</v>
      </c>
      <c r="AG75" s="16" t="s">
        <v>5024</v>
      </c>
      <c r="AH75" s="16">
        <f t="shared" si="20"/>
        <v>-1</v>
      </c>
      <c r="AI75" s="16">
        <v>-1</v>
      </c>
      <c r="AJ75" s="16">
        <v>-1</v>
      </c>
      <c r="AK75" s="16">
        <f t="shared" si="21"/>
        <v>-1</v>
      </c>
      <c r="AL75" s="16">
        <v>-1</v>
      </c>
      <c r="AM75" s="16">
        <f t="shared" si="22"/>
        <v>-1</v>
      </c>
      <c r="AN75" s="16">
        <f t="shared" si="15"/>
        <v>0</v>
      </c>
      <c r="AO75" s="16">
        <v>-1</v>
      </c>
      <c r="AP75" s="16">
        <v>0</v>
      </c>
      <c r="AQ75" s="16">
        <v>0</v>
      </c>
      <c r="AR75" s="16" t="s">
        <v>5025</v>
      </c>
    </row>
    <row r="76" spans="1:44" x14ac:dyDescent="0.2">
      <c r="A76" s="16" t="s">
        <v>1187</v>
      </c>
      <c r="B76" s="4" t="str">
        <f>VLOOKUP(A76, PaperMeta!A$1:O$750, 6,FALSE)</f>
        <v>It’s all relative: Reward-induced cognitive control modulation depends on context.</v>
      </c>
      <c r="C76" s="15">
        <f>VLOOKUP(A76, PaperMeta!A$1:O$750, 2,FALSE)</f>
        <v>1</v>
      </c>
      <c r="D76" s="16">
        <v>2</v>
      </c>
      <c r="E76" s="20" t="s">
        <v>5079</v>
      </c>
      <c r="F76" s="16">
        <f>VLOOKUP($A76, ResearchPaper!$A$1:$L$750,11,FALSE)</f>
        <v>1</v>
      </c>
      <c r="G76" s="16">
        <f>VLOOKUP($A76, ResearchPaper!$A$1:$L$750,11,FALSE)</f>
        <v>1</v>
      </c>
      <c r="H76" s="16" t="s">
        <v>5022</v>
      </c>
      <c r="I76" s="16">
        <v>2</v>
      </c>
      <c r="J76" s="16">
        <v>2</v>
      </c>
      <c r="K76" s="16">
        <v>1</v>
      </c>
      <c r="L76" s="16">
        <f t="shared" si="17"/>
        <v>1</v>
      </c>
      <c r="M76" s="16" t="s">
        <v>5023</v>
      </c>
      <c r="N76" s="16">
        <f t="shared" si="13"/>
        <v>1</v>
      </c>
      <c r="O76" s="16">
        <v>0</v>
      </c>
      <c r="P76" s="16">
        <v>0</v>
      </c>
      <c r="Q76" s="16">
        <v>0</v>
      </c>
      <c r="R76" s="16" cm="1">
        <f t="array" aca="1" ref="R76" ca="1">IF(P76&gt;0,INDIRECT(ADDRESS(MOD(ROW(O76)-1,1500)+1,P76,1,1,"rand_B")),IF(ISBLANK(P76),-1,0))</f>
        <v>0</v>
      </c>
      <c r="S76" s="16" cm="1">
        <f t="array" aca="1" ref="S76" ca="1">IF(AND(P76=0,O76&gt;0,Q76&gt;0),INDIRECT(ADDRESS(MOD(ROW(O76)-1,1500)+1,Q76,1,1,"rand_B")),IF(ISBLANK(Q76),-1,0))</f>
        <v>0</v>
      </c>
      <c r="T76" s="16">
        <f t="shared" si="16"/>
        <v>-1</v>
      </c>
      <c r="U76" s="16" t="s">
        <v>5024</v>
      </c>
      <c r="V76" s="16">
        <v>-1</v>
      </c>
      <c r="W76" s="16" t="s">
        <v>5024</v>
      </c>
      <c r="X76" s="16">
        <f t="shared" si="23"/>
        <v>-1</v>
      </c>
      <c r="Y76" s="16">
        <f t="shared" si="19"/>
        <v>1</v>
      </c>
      <c r="Z76" s="16">
        <v>0</v>
      </c>
      <c r="AA76" s="16">
        <v>1</v>
      </c>
      <c r="AB76" s="16" cm="1">
        <f t="array" aca="1" ref="AB76" ca="1">IF(Z76&gt;0,INDIRECT(ADDRESS(MOD(ROW(Y76)-1,1500)+1,Z76,1,1,"rand_C")),IF(ISBLANK(Z76),-1,0))</f>
        <v>0</v>
      </c>
      <c r="AC76" s="16" t="e" cm="1">
        <f t="array" aca="1" ref="AC76" ca="1">IF(AND(Z76=0,Y76&gt;0, AA76&gt;0),INDIRECT(ADDRESS(MOD(ROW(Y76)-1,1500)+1,AA76,1,1,"rand_C")),IF(ISBLANK(AA76),-1,0))</f>
        <v>#VALUE!</v>
      </c>
      <c r="AD76" s="16">
        <f t="shared" si="18"/>
        <v>0</v>
      </c>
      <c r="AE76" s="16">
        <v>1</v>
      </c>
      <c r="AF76" s="16">
        <v>0</v>
      </c>
      <c r="AG76" s="16" t="s">
        <v>5024</v>
      </c>
      <c r="AH76" s="16">
        <f t="shared" si="20"/>
        <v>-1</v>
      </c>
      <c r="AI76" s="16">
        <v>-1</v>
      </c>
      <c r="AJ76" s="16">
        <v>-1</v>
      </c>
      <c r="AK76" s="16">
        <f t="shared" si="21"/>
        <v>-1</v>
      </c>
      <c r="AL76" s="16">
        <v>-1</v>
      </c>
      <c r="AM76" s="16">
        <f t="shared" si="22"/>
        <v>-1</v>
      </c>
      <c r="AN76" s="16">
        <f t="shared" si="15"/>
        <v>0</v>
      </c>
      <c r="AO76" s="16">
        <v>-1</v>
      </c>
      <c r="AP76" s="16">
        <v>0</v>
      </c>
      <c r="AQ76" s="16">
        <v>0</v>
      </c>
      <c r="AR76" s="16" t="s">
        <v>5025</v>
      </c>
    </row>
    <row r="77" spans="1:44" x14ac:dyDescent="0.2">
      <c r="A77" s="16" t="s">
        <v>1190</v>
      </c>
      <c r="B77" s="4" t="str">
        <f>VLOOKUP(A77, PaperMeta!A$1:O$750, 6,FALSE)</f>
        <v>Linking metacognition and mindreading: Evidence from autism and dual-task investigations.</v>
      </c>
      <c r="C77" s="15">
        <f>VLOOKUP(A77, PaperMeta!A$1:O$750, 2,FALSE)</f>
        <v>1</v>
      </c>
      <c r="D77" s="16">
        <v>1</v>
      </c>
      <c r="E77" s="20" t="s">
        <v>5080</v>
      </c>
      <c r="F77" s="16">
        <f>VLOOKUP($A77, ResearchPaper!$A$1:$L$750,11,FALSE)</f>
        <v>1</v>
      </c>
      <c r="G77" s="16">
        <f>VLOOKUP($A77, ResearchPaper!$A$1:$L$750,11,FALSE)</f>
        <v>1</v>
      </c>
      <c r="H77" s="16" t="s">
        <v>5022</v>
      </c>
      <c r="I77" s="16">
        <v>2</v>
      </c>
      <c r="J77" s="16">
        <v>2</v>
      </c>
      <c r="K77" s="16">
        <v>1</v>
      </c>
      <c r="L77" s="16">
        <f t="shared" si="17"/>
        <v>1</v>
      </c>
      <c r="M77" s="16" t="s">
        <v>5023</v>
      </c>
      <c r="N77" s="16">
        <f t="shared" si="13"/>
        <v>1</v>
      </c>
      <c r="O77" s="16">
        <v>0</v>
      </c>
      <c r="P77" s="16">
        <v>0</v>
      </c>
      <c r="Q77" s="16">
        <v>0</v>
      </c>
      <c r="R77" s="16" cm="1">
        <f t="array" aca="1" ref="R77" ca="1">IF(P77&gt;0,INDIRECT(ADDRESS(MOD(ROW(O77)-1,1500)+1,P77,1,1,"rand_B")),IF(ISBLANK(P77),-1,0))</f>
        <v>0</v>
      </c>
      <c r="S77" s="16" cm="1">
        <f t="array" aca="1" ref="S77" ca="1">IF(AND(P77=0,O77&gt;0,Q77&gt;0),INDIRECT(ADDRESS(MOD(ROW(O77)-1,1500)+1,Q77,1,1,"rand_B")),IF(ISBLANK(Q77),-1,0))</f>
        <v>0</v>
      </c>
      <c r="T77" s="16">
        <f t="shared" si="16"/>
        <v>-1</v>
      </c>
      <c r="U77" s="16" t="s">
        <v>5024</v>
      </c>
      <c r="V77" s="16">
        <v>-1</v>
      </c>
      <c r="W77" s="16" t="s">
        <v>5024</v>
      </c>
      <c r="X77" s="16">
        <f t="shared" si="23"/>
        <v>-1</v>
      </c>
      <c r="Y77" s="16">
        <f t="shared" si="19"/>
        <v>1</v>
      </c>
      <c r="Z77" s="16">
        <v>1</v>
      </c>
      <c r="AA77" s="16">
        <v>0</v>
      </c>
      <c r="AB77" s="16" t="e" cm="1">
        <f t="array" aca="1" ref="AB77" ca="1">IF(Z77&gt;0,INDIRECT(ADDRESS(MOD(ROW(Y77)-1,1500)+1,Z77,1,1,"rand_C")),IF(ISBLANK(Z77),-1,0))</f>
        <v>#VALUE!</v>
      </c>
      <c r="AC77" s="16" cm="1">
        <f t="array" aca="1" ref="AC77" ca="1">IF(AND(Z77=0,Y77&gt;0, AA77&gt;0),INDIRECT(ADDRESS(MOD(ROW(Y77)-1,1500)+1,AA77,1,1,"rand_C")),IF(ISBLANK(AA77),-1,0))</f>
        <v>0</v>
      </c>
      <c r="AD77" s="16">
        <f t="shared" si="18"/>
        <v>1</v>
      </c>
      <c r="AE77" s="16">
        <v>1</v>
      </c>
      <c r="AF77" s="16">
        <v>1</v>
      </c>
      <c r="AG77" s="16" t="s">
        <v>5023</v>
      </c>
      <c r="AH77" s="16">
        <f t="shared" si="20"/>
        <v>1</v>
      </c>
      <c r="AI77" s="16">
        <v>-1</v>
      </c>
      <c r="AJ77" s="16">
        <v>-1</v>
      </c>
      <c r="AK77" s="16">
        <f t="shared" si="21"/>
        <v>-1</v>
      </c>
      <c r="AL77" s="16">
        <v>-1</v>
      </c>
      <c r="AM77" s="16">
        <f t="shared" si="22"/>
        <v>-1</v>
      </c>
      <c r="AN77" s="16">
        <f t="shared" si="15"/>
        <v>0</v>
      </c>
      <c r="AO77" s="16">
        <v>-1</v>
      </c>
      <c r="AP77" s="16">
        <v>0</v>
      </c>
      <c r="AQ77" s="16">
        <v>0</v>
      </c>
      <c r="AR77" s="16" t="s">
        <v>5025</v>
      </c>
    </row>
    <row r="78" spans="1:44" x14ac:dyDescent="0.2">
      <c r="A78" s="16" t="s">
        <v>1190</v>
      </c>
      <c r="B78" s="4" t="str">
        <f>VLOOKUP(A78, PaperMeta!A$1:O$750, 6,FALSE)</f>
        <v>Linking metacognition and mindreading: Evidence from autism and dual-task investigations.</v>
      </c>
      <c r="C78" s="15">
        <f>VLOOKUP(A78, PaperMeta!A$1:O$750, 2,FALSE)</f>
        <v>1</v>
      </c>
      <c r="D78" s="16">
        <v>2</v>
      </c>
      <c r="E78" s="20" t="s">
        <v>5080</v>
      </c>
      <c r="F78" s="16">
        <f>VLOOKUP($A78, ResearchPaper!$A$1:$L$750,11,FALSE)</f>
        <v>1</v>
      </c>
      <c r="G78" s="16">
        <f>VLOOKUP($A78, ResearchPaper!$A$1:$L$750,11,FALSE)</f>
        <v>1</v>
      </c>
      <c r="H78" s="16" t="s">
        <v>5022</v>
      </c>
      <c r="I78" s="16">
        <v>2</v>
      </c>
      <c r="J78" s="16">
        <v>2</v>
      </c>
      <c r="K78" s="16">
        <v>1</v>
      </c>
      <c r="L78" s="16">
        <f t="shared" si="17"/>
        <v>1</v>
      </c>
      <c r="M78" s="16" t="s">
        <v>5023</v>
      </c>
      <c r="N78" s="16">
        <f t="shared" si="13"/>
        <v>1</v>
      </c>
      <c r="O78" s="16">
        <v>0</v>
      </c>
      <c r="P78" s="16">
        <v>0</v>
      </c>
      <c r="Q78" s="16">
        <v>0</v>
      </c>
      <c r="R78" s="16" cm="1">
        <f t="array" aca="1" ref="R78" ca="1">IF(P78&gt;0,INDIRECT(ADDRESS(MOD(ROW(O78)-1,1500)+1,P78,1,1,"rand_B")),IF(ISBLANK(P78),-1,0))</f>
        <v>0</v>
      </c>
      <c r="S78" s="16" cm="1">
        <f t="array" aca="1" ref="S78" ca="1">IF(AND(P78=0,O78&gt;0,Q78&gt;0),INDIRECT(ADDRESS(MOD(ROW(O78)-1,1500)+1,Q78,1,1,"rand_B")),IF(ISBLANK(Q78),-1,0))</f>
        <v>0</v>
      </c>
      <c r="T78" s="16">
        <f t="shared" si="16"/>
        <v>-1</v>
      </c>
      <c r="U78" s="16" t="s">
        <v>5024</v>
      </c>
      <c r="V78" s="16">
        <v>-1</v>
      </c>
      <c r="W78" s="16" t="s">
        <v>5024</v>
      </c>
      <c r="X78" s="16">
        <f t="shared" si="23"/>
        <v>-1</v>
      </c>
      <c r="Y78" s="16">
        <f t="shared" si="19"/>
        <v>1</v>
      </c>
      <c r="Z78" s="16">
        <v>1</v>
      </c>
      <c r="AA78" s="16">
        <v>0</v>
      </c>
      <c r="AB78" s="16" t="e" cm="1">
        <f t="array" aca="1" ref="AB78" ca="1">IF(Z78&gt;0,INDIRECT(ADDRESS(MOD(ROW(Y78)-1,1500)+1,Z78,1,1,"rand_C")),IF(ISBLANK(Z78),-1,0))</f>
        <v>#VALUE!</v>
      </c>
      <c r="AC78" s="16" cm="1">
        <f t="array" aca="1" ref="AC78" ca="1">IF(AND(Z78=0,Y78&gt;0, AA78&gt;0),INDIRECT(ADDRESS(MOD(ROW(Y78)-1,1500)+1,AA78,1,1,"rand_C")),IF(ISBLANK(AA78),-1,0))</f>
        <v>0</v>
      </c>
      <c r="AD78" s="16">
        <f t="shared" si="18"/>
        <v>1</v>
      </c>
      <c r="AE78" s="16">
        <v>1</v>
      </c>
      <c r="AF78" s="16">
        <v>1</v>
      </c>
      <c r="AG78" s="16" t="s">
        <v>5023</v>
      </c>
      <c r="AH78" s="16">
        <f t="shared" si="20"/>
        <v>1</v>
      </c>
      <c r="AI78" s="16">
        <v>-1</v>
      </c>
      <c r="AJ78" s="16">
        <v>-1</v>
      </c>
      <c r="AK78" s="16">
        <f t="shared" si="21"/>
        <v>-1</v>
      </c>
      <c r="AL78" s="16">
        <v>-1</v>
      </c>
      <c r="AM78" s="16">
        <f t="shared" si="22"/>
        <v>-1</v>
      </c>
      <c r="AN78" s="16">
        <f t="shared" si="15"/>
        <v>0</v>
      </c>
      <c r="AO78" s="16">
        <v>-1</v>
      </c>
      <c r="AP78" s="16">
        <v>0</v>
      </c>
      <c r="AQ78" s="16">
        <v>0</v>
      </c>
      <c r="AR78" s="16" t="s">
        <v>5025</v>
      </c>
    </row>
    <row r="79" spans="1:44" x14ac:dyDescent="0.2">
      <c r="A79" s="16" t="s">
        <v>1190</v>
      </c>
      <c r="B79" s="4" t="str">
        <f>VLOOKUP(A79, PaperMeta!A$1:O$750, 6,FALSE)</f>
        <v>Linking metacognition and mindreading: Evidence from autism and dual-task investigations.</v>
      </c>
      <c r="C79" s="15">
        <f>VLOOKUP(A79, PaperMeta!A$1:O$750, 2,FALSE)</f>
        <v>1</v>
      </c>
      <c r="D79" s="16">
        <v>3</v>
      </c>
      <c r="E79" s="20" t="s">
        <v>5080</v>
      </c>
      <c r="F79" s="16">
        <f>VLOOKUP($A79, ResearchPaper!$A$1:$L$750,11,FALSE)</f>
        <v>1</v>
      </c>
      <c r="G79" s="16">
        <f>VLOOKUP($A79, ResearchPaper!$A$1:$L$750,11,FALSE)</f>
        <v>1</v>
      </c>
      <c r="H79" s="16">
        <v>4</v>
      </c>
      <c r="I79" s="16">
        <v>1</v>
      </c>
      <c r="J79" s="16">
        <v>4</v>
      </c>
      <c r="K79" s="16">
        <v>1</v>
      </c>
      <c r="L79" s="16">
        <f t="shared" si="17"/>
        <v>0</v>
      </c>
      <c r="M79" s="16" t="s">
        <v>5023</v>
      </c>
      <c r="N79" s="16">
        <f t="shared" si="13"/>
        <v>-1</v>
      </c>
      <c r="O79" s="16">
        <v>1</v>
      </c>
      <c r="P79" s="16">
        <v>1</v>
      </c>
      <c r="Q79" s="16">
        <v>0</v>
      </c>
      <c r="R79" s="16" t="e" cm="1">
        <f t="array" aca="1" ref="R79" ca="1">IF(P79&gt;0,INDIRECT(ADDRESS(MOD(ROW(O79)-1,1500)+1,P79,1,1,"rand_B")),IF(ISBLANK(P79),-1,0))</f>
        <v>#VALUE!</v>
      </c>
      <c r="S79" s="16" cm="1">
        <f t="array" aca="1" ref="S79" ca="1">IF(AND(P79=0,O79&gt;0,Q79&gt;0),INDIRECT(ADDRESS(MOD(ROW(O79)-1,1500)+1,Q79,1,1,"rand_B")),IF(ISBLANK(Q79),-1,0))</f>
        <v>0</v>
      </c>
      <c r="T79" s="16">
        <f t="shared" si="16"/>
        <v>1</v>
      </c>
      <c r="U79" s="16">
        <v>1</v>
      </c>
      <c r="V79" s="16">
        <v>1</v>
      </c>
      <c r="W79" s="16" t="s">
        <v>5023</v>
      </c>
      <c r="X79" s="16">
        <f>IF(T79=1, V79, -1)</f>
        <v>1</v>
      </c>
      <c r="Y79" s="16">
        <f t="shared" si="19"/>
        <v>0</v>
      </c>
      <c r="Z79" s="16">
        <v>0</v>
      </c>
      <c r="AA79" s="16">
        <v>0</v>
      </c>
      <c r="AB79" s="16" cm="1">
        <f t="array" aca="1" ref="AB79" ca="1">IF(Z79&gt;0,INDIRECT(ADDRESS(MOD(ROW(Y79)-1,1500)+1,Z79,1,1,"rand_C")),IF(ISBLANK(Z79),-1,0))</f>
        <v>0</v>
      </c>
      <c r="AC79" s="16" cm="1">
        <f t="array" aca="1" ref="AC79" ca="1">IF(AND(Z79=0,Y79&gt;0, AA79&gt;0),INDIRECT(ADDRESS(MOD(ROW(Y79)-1,1500)+1,AA79,1,1,"rand_C")),IF(ISBLANK(AA79),-1,0))</f>
        <v>0</v>
      </c>
      <c r="AD79" s="16">
        <f t="shared" si="18"/>
        <v>-1</v>
      </c>
      <c r="AE79" s="16" t="s">
        <v>5024</v>
      </c>
      <c r="AF79" s="16">
        <v>-1</v>
      </c>
      <c r="AG79" s="16" t="s">
        <v>5024</v>
      </c>
      <c r="AH79" s="16">
        <f t="shared" si="20"/>
        <v>-1</v>
      </c>
      <c r="AI79" s="16">
        <v>-1</v>
      </c>
      <c r="AJ79" s="16">
        <v>-1</v>
      </c>
      <c r="AK79" s="16">
        <f t="shared" si="21"/>
        <v>-1</v>
      </c>
      <c r="AL79" s="16">
        <v>-1</v>
      </c>
      <c r="AM79" s="16">
        <f t="shared" si="22"/>
        <v>-1</v>
      </c>
      <c r="AN79" s="16">
        <f t="shared" si="15"/>
        <v>0</v>
      </c>
      <c r="AO79" s="16">
        <v>-1</v>
      </c>
      <c r="AP79" s="16">
        <v>0</v>
      </c>
      <c r="AQ79" s="16">
        <v>0</v>
      </c>
      <c r="AR79" s="16" t="s">
        <v>5025</v>
      </c>
    </row>
    <row r="80" spans="1:44" x14ac:dyDescent="0.2">
      <c r="A80" s="16" t="s">
        <v>1190</v>
      </c>
      <c r="B80" s="4" t="str">
        <f>VLOOKUP(A80, PaperMeta!A$1:O$750, 6,FALSE)</f>
        <v>Linking metacognition and mindreading: Evidence from autism and dual-task investigations.</v>
      </c>
      <c r="C80" s="15">
        <f>VLOOKUP(A80, PaperMeta!A$1:O$750, 2,FALSE)</f>
        <v>1</v>
      </c>
      <c r="D80" s="16">
        <v>3</v>
      </c>
      <c r="E80" s="20" t="s">
        <v>5081</v>
      </c>
      <c r="F80" s="16">
        <f>VLOOKUP($A80, ResearchPaper!$A$1:$L$750,11,FALSE)</f>
        <v>1</v>
      </c>
      <c r="G80" s="16">
        <f>VLOOKUP($A80, ResearchPaper!$A$1:$L$750,11,FALSE)</f>
        <v>1</v>
      </c>
      <c r="H80" s="16">
        <v>4</v>
      </c>
      <c r="I80" s="16">
        <v>1</v>
      </c>
      <c r="J80" s="16">
        <v>4</v>
      </c>
      <c r="K80" s="16">
        <v>1</v>
      </c>
      <c r="L80" s="16">
        <f t="shared" si="17"/>
        <v>0</v>
      </c>
      <c r="M80" s="16" t="s">
        <v>5023</v>
      </c>
      <c r="N80" s="16">
        <f t="shared" si="13"/>
        <v>-1</v>
      </c>
      <c r="O80" s="16">
        <v>1</v>
      </c>
      <c r="P80" s="16">
        <v>0</v>
      </c>
      <c r="Q80" s="16">
        <v>1</v>
      </c>
      <c r="R80" s="16" cm="1">
        <f t="array" aca="1" ref="R80" ca="1">IF(P80&gt;0,INDIRECT(ADDRESS(MOD(ROW(O80)-1,1500)+1,P80,1,1,"rand_B")),IF(ISBLANK(P80),-1,0))</f>
        <v>0</v>
      </c>
      <c r="S80" s="16" t="e" cm="1">
        <f t="array" aca="1" ref="S80" ca="1">IF(AND(P80=0,O80&gt;0,Q80&gt;0),INDIRECT(ADDRESS(MOD(ROW(O80)-1,1500)+1,Q80,1,1,"rand_B")),IF(ISBLANK(Q80),-1,0))</f>
        <v>#VALUE!</v>
      </c>
      <c r="T80" s="16">
        <f t="shared" si="16"/>
        <v>0</v>
      </c>
      <c r="U80" s="16">
        <v>1</v>
      </c>
      <c r="V80" s="16">
        <v>0</v>
      </c>
      <c r="W80" s="16" t="s">
        <v>5024</v>
      </c>
      <c r="X80" s="16">
        <f>IF(T80=1, V80, -1)</f>
        <v>-1</v>
      </c>
      <c r="Y80" s="16">
        <f t="shared" si="19"/>
        <v>0</v>
      </c>
      <c r="Z80" s="16">
        <v>0</v>
      </c>
      <c r="AA80" s="16">
        <v>0</v>
      </c>
      <c r="AB80" s="16" cm="1">
        <f t="array" aca="1" ref="AB80" ca="1">IF(Z80&gt;0,INDIRECT(ADDRESS(MOD(ROW(Y80)-1,1500)+1,Z80,1,1,"rand_C")),IF(ISBLANK(Z80),-1,0))</f>
        <v>0</v>
      </c>
      <c r="AC80" s="16" cm="1">
        <f t="array" aca="1" ref="AC80" ca="1">IF(AND(Z80=0,Y80&gt;0, AA80&gt;0),INDIRECT(ADDRESS(MOD(ROW(Y80)-1,1500)+1,AA80,1,1,"rand_C")),IF(ISBLANK(AA80),-1,0))</f>
        <v>0</v>
      </c>
      <c r="AD80" s="16">
        <f t="shared" si="18"/>
        <v>-1</v>
      </c>
      <c r="AE80" s="16" t="s">
        <v>5024</v>
      </c>
      <c r="AF80" s="16">
        <v>-1</v>
      </c>
      <c r="AG80" s="16" t="s">
        <v>5024</v>
      </c>
      <c r="AH80" s="16">
        <f t="shared" si="20"/>
        <v>-1</v>
      </c>
      <c r="AI80" s="16">
        <v>-1</v>
      </c>
      <c r="AJ80" s="16">
        <v>-1</v>
      </c>
      <c r="AK80" s="16">
        <f t="shared" si="21"/>
        <v>-1</v>
      </c>
      <c r="AL80" s="16">
        <v>-1</v>
      </c>
      <c r="AM80" s="16">
        <f t="shared" si="22"/>
        <v>-1</v>
      </c>
      <c r="AN80" s="16">
        <f t="shared" si="15"/>
        <v>0</v>
      </c>
      <c r="AO80" s="16">
        <v>-1</v>
      </c>
      <c r="AP80" s="16">
        <v>0</v>
      </c>
      <c r="AQ80" s="16">
        <v>0</v>
      </c>
      <c r="AR80" s="16" t="s">
        <v>5025</v>
      </c>
    </row>
    <row r="81" spans="1:44" x14ac:dyDescent="0.2">
      <c r="A81" s="16" t="s">
        <v>1190</v>
      </c>
      <c r="B81" s="4" t="str">
        <f>VLOOKUP(A81, PaperMeta!A$1:O$750, 6,FALSE)</f>
        <v>Linking metacognition and mindreading: Evidence from autism and dual-task investigations.</v>
      </c>
      <c r="C81" s="15">
        <f>VLOOKUP(A81, PaperMeta!A$1:O$750, 2,FALSE)</f>
        <v>1</v>
      </c>
      <c r="D81" s="16">
        <v>3</v>
      </c>
      <c r="E81" s="20" t="s">
        <v>5082</v>
      </c>
      <c r="F81" s="16">
        <f>VLOOKUP($A81, ResearchPaper!$A$1:$L$750,11,FALSE)</f>
        <v>1</v>
      </c>
      <c r="G81" s="16">
        <f>VLOOKUP($A81, ResearchPaper!$A$1:$L$750,11,FALSE)</f>
        <v>1</v>
      </c>
      <c r="H81" s="16">
        <v>4</v>
      </c>
      <c r="I81" s="16">
        <v>1</v>
      </c>
      <c r="J81" s="16">
        <v>4</v>
      </c>
      <c r="K81" s="16">
        <v>1</v>
      </c>
      <c r="L81" s="16">
        <f>IF(ISBLANK(I81),-1,INT(I81&gt;1))</f>
        <v>0</v>
      </c>
      <c r="M81" s="16" t="s">
        <v>5023</v>
      </c>
      <c r="N81" s="16">
        <f t="shared" si="13"/>
        <v>-1</v>
      </c>
      <c r="O81" s="16">
        <v>1</v>
      </c>
      <c r="P81" s="16">
        <v>0</v>
      </c>
      <c r="Q81" s="16">
        <v>1</v>
      </c>
      <c r="R81" s="16" cm="1">
        <f t="array" aca="1" ref="R81" ca="1">IF(P81&gt;0,INDIRECT(ADDRESS(MOD(ROW(O81)-1,1500)+1,P81,1,1,"rand_B")),IF(ISBLANK(P81),-1,0))</f>
        <v>0</v>
      </c>
      <c r="S81" s="16" t="e" cm="1">
        <f t="array" aca="1" ref="S81" ca="1">IF(AND(P81=0,O81&gt;0,Q81&gt;0),INDIRECT(ADDRESS(MOD(ROW(O81)-1,1500)+1,Q81,1,1,"rand_B")),IF(ISBLANK(Q81),-1,0))</f>
        <v>#VALUE!</v>
      </c>
      <c r="T81" s="16">
        <f t="shared" si="16"/>
        <v>0</v>
      </c>
      <c r="U81" s="16">
        <v>1</v>
      </c>
      <c r="V81" s="16">
        <v>0</v>
      </c>
      <c r="W81" s="16" t="s">
        <v>5024</v>
      </c>
      <c r="X81" s="16">
        <f t="shared" ref="X81:X144" si="24">IF(T81=1, V81, -1)</f>
        <v>-1</v>
      </c>
      <c r="Y81" s="16">
        <f t="shared" si="19"/>
        <v>0</v>
      </c>
      <c r="Z81" s="16">
        <v>0</v>
      </c>
      <c r="AA81" s="16">
        <v>0</v>
      </c>
      <c r="AB81" s="16" cm="1">
        <f t="array" aca="1" ref="AB81" ca="1">IF(Z81&gt;0,INDIRECT(ADDRESS(MOD(ROW(Y81)-1,1500)+1,Z81,1,1,"rand_C")),IF(ISBLANK(Z81),-1,0))</f>
        <v>0</v>
      </c>
      <c r="AC81" s="16" cm="1">
        <f t="array" aca="1" ref="AC81" ca="1">IF(AND(Z81=0,Y81&gt;0, AA81&gt;0),INDIRECT(ADDRESS(MOD(ROW(Y81)-1,1500)+1,AA81,1,1,"rand_C")),IF(ISBLANK(AA81),-1,0))</f>
        <v>0</v>
      </c>
      <c r="AD81" s="16">
        <f t="shared" si="18"/>
        <v>-1</v>
      </c>
      <c r="AE81" s="16" t="s">
        <v>5024</v>
      </c>
      <c r="AF81" s="16">
        <v>-1</v>
      </c>
      <c r="AG81" s="16" t="s">
        <v>5024</v>
      </c>
      <c r="AH81" s="16">
        <f t="shared" si="20"/>
        <v>-1</v>
      </c>
      <c r="AI81" s="16">
        <v>-1</v>
      </c>
      <c r="AJ81" s="16">
        <v>-1</v>
      </c>
      <c r="AK81" s="16">
        <f t="shared" si="21"/>
        <v>-1</v>
      </c>
      <c r="AL81" s="16">
        <v>-1</v>
      </c>
      <c r="AM81" s="16">
        <f t="shared" si="22"/>
        <v>-1</v>
      </c>
      <c r="AN81" s="16">
        <f t="shared" si="15"/>
        <v>0</v>
      </c>
      <c r="AO81" s="16">
        <v>-1</v>
      </c>
      <c r="AP81" s="16">
        <v>0</v>
      </c>
      <c r="AQ81" s="16">
        <v>0</v>
      </c>
      <c r="AR81" s="16" t="s">
        <v>5025</v>
      </c>
    </row>
    <row r="82" spans="1:44" x14ac:dyDescent="0.2">
      <c r="A82" s="16" t="s">
        <v>4151</v>
      </c>
      <c r="B82" s="4" t="str">
        <f>VLOOKUP(A82, PaperMeta!A$1:O$750, 6,FALSE)</f>
        <v>Predicting suicidality using a computer adaptive test: Two longitudinal studies of sexual and gender minority youth.</v>
      </c>
      <c r="C82" s="15">
        <f>VLOOKUP(A82, PaperMeta!A$1:O$750, 2,FALSE)</f>
        <v>1</v>
      </c>
      <c r="D82" s="16">
        <v>0</v>
      </c>
      <c r="E82" s="20" t="s">
        <v>5083</v>
      </c>
      <c r="F82" s="16">
        <f>VLOOKUP($A82, ResearchPaper!$A$1:$L$750,11,FALSE)</f>
        <v>1</v>
      </c>
      <c r="G82" s="16">
        <f>VLOOKUP($A82, ResearchPaper!$A$1:$L$750,11,FALSE)</f>
        <v>1</v>
      </c>
      <c r="H82" s="16">
        <v>5</v>
      </c>
      <c r="I82" s="16">
        <v>1</v>
      </c>
      <c r="J82" s="16">
        <v>5</v>
      </c>
      <c r="K82" s="16">
        <v>1</v>
      </c>
      <c r="L82" s="16">
        <f t="shared" ref="L82:L145" si="25">IF(ISBLANK(I82),-1,INT(I82&gt;1))</f>
        <v>0</v>
      </c>
      <c r="M82" s="16" t="s">
        <v>5023</v>
      </c>
      <c r="N82" s="16">
        <f t="shared" ref="N82:N145" si="26">IF(L82=1, K82,-1)</f>
        <v>-1</v>
      </c>
      <c r="O82" s="16">
        <v>1</v>
      </c>
      <c r="P82" s="16">
        <v>1</v>
      </c>
      <c r="Q82" s="16">
        <v>0</v>
      </c>
      <c r="R82" s="16" t="e" cm="1">
        <f t="array" aca="1" ref="R82" ca="1">IF(P82&gt;0,INDIRECT(ADDRESS(MOD(ROW(O82)-1,1500)+1,P82,1,1,"rand_B")),IF(ISBLANK(P82),-1,0))</f>
        <v>#VALUE!</v>
      </c>
      <c r="S82" s="16" cm="1">
        <f t="array" aca="1" ref="S82" ca="1">IF(AND(P82=0,O82&gt;0,Q82&gt;0),INDIRECT(ADDRESS(MOD(ROW(O82)-1,1500)+1,Q82,1,1,"rand_B")),IF(ISBLANK(Q82),-1,0))</f>
        <v>0</v>
      </c>
      <c r="T82" s="16">
        <f t="shared" si="16"/>
        <v>1</v>
      </c>
      <c r="U82" s="16">
        <v>1</v>
      </c>
      <c r="V82" s="16">
        <v>0</v>
      </c>
      <c r="W82" s="16" t="s">
        <v>5024</v>
      </c>
      <c r="X82" s="16">
        <f t="shared" si="24"/>
        <v>0</v>
      </c>
      <c r="Y82" s="16">
        <f t="shared" si="19"/>
        <v>0</v>
      </c>
      <c r="Z82" s="16">
        <v>0</v>
      </c>
      <c r="AA82" s="16">
        <v>0</v>
      </c>
      <c r="AB82" s="16" cm="1">
        <f t="array" aca="1" ref="AB82" ca="1">IF(Z82&gt;0,INDIRECT(ADDRESS(MOD(ROW(Y82)-1,1500)+1,Z82,1,1,"rand_C")),IF(ISBLANK(Z82),-1,0))</f>
        <v>0</v>
      </c>
      <c r="AC82" s="16" cm="1">
        <f t="array" aca="1" ref="AC82" ca="1">IF(AND(Z82=0,Y82&gt;0, AA82&gt;0),INDIRECT(ADDRESS(MOD(ROW(Y82)-1,1500)+1,AA82,1,1,"rand_C")),IF(ISBLANK(AA82),-1,0))</f>
        <v>0</v>
      </c>
      <c r="AD82" s="16">
        <f t="shared" si="18"/>
        <v>-1</v>
      </c>
      <c r="AE82" s="16" t="s">
        <v>5024</v>
      </c>
      <c r="AF82" s="16">
        <v>-1</v>
      </c>
      <c r="AG82" s="16" t="s">
        <v>5024</v>
      </c>
      <c r="AH82" s="16">
        <f t="shared" si="20"/>
        <v>-1</v>
      </c>
      <c r="AI82" s="16">
        <v>-1</v>
      </c>
      <c r="AJ82" s="16">
        <v>-1</v>
      </c>
      <c r="AK82" s="16">
        <f t="shared" si="21"/>
        <v>-1</v>
      </c>
      <c r="AL82" s="16">
        <v>-1</v>
      </c>
      <c r="AM82" s="16">
        <f t="shared" si="22"/>
        <v>-1</v>
      </c>
      <c r="AN82" s="16">
        <f t="shared" si="15"/>
        <v>0</v>
      </c>
      <c r="AO82" s="16">
        <v>-1</v>
      </c>
      <c r="AP82" s="16">
        <v>0</v>
      </c>
      <c r="AQ82" s="16">
        <v>0</v>
      </c>
      <c r="AR82" s="16" t="s">
        <v>5025</v>
      </c>
    </row>
    <row r="83" spans="1:44" x14ac:dyDescent="0.2">
      <c r="A83" s="16" t="s">
        <v>4151</v>
      </c>
      <c r="B83" s="4" t="str">
        <f>VLOOKUP(A83, PaperMeta!A$1:O$750, 6,FALSE)</f>
        <v>Predicting suicidality using a computer adaptive test: Two longitudinal studies of sexual and gender minority youth.</v>
      </c>
      <c r="C83" s="15">
        <f>VLOOKUP(A83, PaperMeta!A$1:O$750, 2,FALSE)</f>
        <v>1</v>
      </c>
      <c r="D83" s="16">
        <v>0</v>
      </c>
      <c r="E83" s="20" t="s">
        <v>5084</v>
      </c>
      <c r="F83" s="16">
        <f>VLOOKUP($A83, ResearchPaper!$A$1:$L$750,11,FALSE)</f>
        <v>1</v>
      </c>
      <c r="G83" s="16">
        <f>VLOOKUP($A83, ResearchPaper!$A$1:$L$750,11,FALSE)</f>
        <v>1</v>
      </c>
      <c r="H83" s="16">
        <v>3</v>
      </c>
      <c r="I83" s="16">
        <v>1</v>
      </c>
      <c r="J83" s="16">
        <v>3</v>
      </c>
      <c r="K83" s="16">
        <v>1</v>
      </c>
      <c r="L83" s="16">
        <f t="shared" si="25"/>
        <v>0</v>
      </c>
      <c r="M83" s="16" t="s">
        <v>5023</v>
      </c>
      <c r="N83" s="16">
        <f t="shared" si="26"/>
        <v>-1</v>
      </c>
      <c r="O83" s="16">
        <v>1</v>
      </c>
      <c r="P83" s="16">
        <v>1</v>
      </c>
      <c r="Q83" s="16">
        <v>0</v>
      </c>
      <c r="R83" s="16" t="e" cm="1">
        <f t="array" aca="1" ref="R83" ca="1">IF(P83&gt;0,INDIRECT(ADDRESS(MOD(ROW(O83)-1,1500)+1,P83,1,1,"rand_B")),IF(ISBLANK(P83),-1,0))</f>
        <v>#VALUE!</v>
      </c>
      <c r="S83" s="16" cm="1">
        <f t="array" aca="1" ref="S83" ca="1">IF(AND(P83=0,O83&gt;0,Q83&gt;0),INDIRECT(ADDRESS(MOD(ROW(O83)-1,1500)+1,Q83,1,1,"rand_B")),IF(ISBLANK(Q83),-1,0))</f>
        <v>0</v>
      </c>
      <c r="T83" s="16">
        <f t="shared" si="16"/>
        <v>1</v>
      </c>
      <c r="U83" s="16">
        <v>1</v>
      </c>
      <c r="V83" s="16">
        <v>0</v>
      </c>
      <c r="W83" s="16" t="s">
        <v>5024</v>
      </c>
      <c r="X83" s="16">
        <f t="shared" si="24"/>
        <v>0</v>
      </c>
      <c r="Y83" s="16">
        <f t="shared" si="19"/>
        <v>0</v>
      </c>
      <c r="Z83" s="16">
        <v>0</v>
      </c>
      <c r="AA83" s="16">
        <v>0</v>
      </c>
      <c r="AB83" s="16" cm="1">
        <f t="array" aca="1" ref="AB83" ca="1">IF(Z83&gt;0,INDIRECT(ADDRESS(MOD(ROW(Y83)-1,1500)+1,Z83,1,1,"rand_C")),IF(ISBLANK(Z83),-1,0))</f>
        <v>0</v>
      </c>
      <c r="AC83" s="16" cm="1">
        <f t="array" aca="1" ref="AC83" ca="1">IF(AND(Z83=0,Y83&gt;0, AA83&gt;0),INDIRECT(ADDRESS(MOD(ROW(Y83)-1,1500)+1,AA83,1,1,"rand_C")),IF(ISBLANK(AA83),-1,0))</f>
        <v>0</v>
      </c>
      <c r="AD83" s="16">
        <f t="shared" si="18"/>
        <v>-1</v>
      </c>
      <c r="AE83" s="16" t="s">
        <v>5024</v>
      </c>
      <c r="AF83" s="16">
        <v>-1</v>
      </c>
      <c r="AG83" s="16" t="s">
        <v>5024</v>
      </c>
      <c r="AH83" s="16">
        <f t="shared" si="20"/>
        <v>-1</v>
      </c>
      <c r="AI83" s="16">
        <v>-1</v>
      </c>
      <c r="AJ83" s="16">
        <v>-1</v>
      </c>
      <c r="AK83" s="16">
        <f t="shared" si="21"/>
        <v>-1</v>
      </c>
      <c r="AL83" s="16">
        <v>-1</v>
      </c>
      <c r="AM83" s="16">
        <f t="shared" si="22"/>
        <v>-1</v>
      </c>
      <c r="AN83" s="16">
        <f t="shared" si="15"/>
        <v>0</v>
      </c>
      <c r="AO83" s="16">
        <v>-1</v>
      </c>
      <c r="AP83" s="16">
        <v>0</v>
      </c>
      <c r="AQ83" s="16">
        <v>0</v>
      </c>
      <c r="AR83" s="16" t="s">
        <v>5025</v>
      </c>
    </row>
    <row r="84" spans="1:44" x14ac:dyDescent="0.2">
      <c r="A84" s="16" t="s">
        <v>4151</v>
      </c>
      <c r="B84" s="4" t="str">
        <f>VLOOKUP(A84, PaperMeta!A$1:O$750, 6,FALSE)</f>
        <v>Predicting suicidality using a computer adaptive test: Two longitudinal studies of sexual and gender minority youth.</v>
      </c>
      <c r="C84" s="15">
        <f>VLOOKUP(A84, PaperMeta!A$1:O$750, 2,FALSE)</f>
        <v>1</v>
      </c>
      <c r="D84" s="16">
        <v>0</v>
      </c>
      <c r="E84" t="s">
        <v>5086</v>
      </c>
      <c r="F84" s="16">
        <f>VLOOKUP($A84, ResearchPaper!$A$1:$L$750,11,FALSE)</f>
        <v>1</v>
      </c>
      <c r="G84" s="16">
        <f>VLOOKUP($A84, ResearchPaper!$A$1:$L$750,11,FALSE)</f>
        <v>1</v>
      </c>
      <c r="H84" s="16">
        <v>6</v>
      </c>
      <c r="I84" s="16">
        <v>1</v>
      </c>
      <c r="J84" s="16">
        <v>6</v>
      </c>
      <c r="K84" s="16">
        <v>1</v>
      </c>
      <c r="L84" s="16">
        <f t="shared" si="25"/>
        <v>0</v>
      </c>
      <c r="M84" s="16" t="s">
        <v>5023</v>
      </c>
      <c r="N84" s="16">
        <f t="shared" si="26"/>
        <v>-1</v>
      </c>
      <c r="O84" s="16">
        <v>1</v>
      </c>
      <c r="P84" s="16">
        <v>1</v>
      </c>
      <c r="Q84" s="16">
        <v>0</v>
      </c>
      <c r="R84" s="16" t="e" cm="1">
        <f t="array" aca="1" ref="R84" ca="1">IF(P84&gt;0,INDIRECT(ADDRESS(MOD(ROW(O84)-1,1500)+1,P84,1,1,"rand_B")),IF(ISBLANK(P84),-1,0))</f>
        <v>#VALUE!</v>
      </c>
      <c r="S84" s="16" cm="1">
        <f t="array" aca="1" ref="S84" ca="1">IF(AND(P84=0,O84&gt;0,Q84&gt;0),INDIRECT(ADDRESS(MOD(ROW(O84)-1,1500)+1,Q84,1,1,"rand_B")),IF(ISBLANK(Q84),-1,0))</f>
        <v>0</v>
      </c>
      <c r="T84" s="16">
        <f t="shared" si="16"/>
        <v>1</v>
      </c>
      <c r="U84" s="16">
        <v>1</v>
      </c>
      <c r="V84" s="16">
        <v>0</v>
      </c>
      <c r="W84" s="16" t="s">
        <v>5024</v>
      </c>
      <c r="X84" s="16">
        <f t="shared" si="24"/>
        <v>0</v>
      </c>
      <c r="Y84" s="16">
        <f t="shared" si="19"/>
        <v>0</v>
      </c>
      <c r="Z84" s="16">
        <v>0</v>
      </c>
      <c r="AA84" s="16">
        <v>0</v>
      </c>
      <c r="AB84" s="16" cm="1">
        <f t="array" aca="1" ref="AB84" ca="1">IF(Z84&gt;0,INDIRECT(ADDRESS(MOD(ROW(Y84)-1,1500)+1,Z84,1,1,"rand_C")),IF(ISBLANK(Z84),-1,0))</f>
        <v>0</v>
      </c>
      <c r="AC84" s="16" cm="1">
        <f t="array" aca="1" ref="AC84" ca="1">IF(AND(Z84=0,Y84&gt;0, AA84&gt;0),INDIRECT(ADDRESS(MOD(ROW(Y84)-1,1500)+1,AA84,1,1,"rand_C")),IF(ISBLANK(AA84),-1,0))</f>
        <v>0</v>
      </c>
      <c r="AD84" s="16">
        <f t="shared" si="18"/>
        <v>-1</v>
      </c>
      <c r="AE84" s="16" t="s">
        <v>5024</v>
      </c>
      <c r="AF84" s="16">
        <v>-1</v>
      </c>
      <c r="AG84" s="16" t="s">
        <v>5024</v>
      </c>
      <c r="AH84" s="16">
        <f t="shared" si="20"/>
        <v>-1</v>
      </c>
      <c r="AI84" s="16">
        <v>-1</v>
      </c>
      <c r="AJ84" s="16">
        <v>-1</v>
      </c>
      <c r="AK84" s="16">
        <f t="shared" si="21"/>
        <v>-1</v>
      </c>
      <c r="AL84" s="16">
        <v>-1</v>
      </c>
      <c r="AM84" s="16">
        <f t="shared" si="22"/>
        <v>-1</v>
      </c>
      <c r="AN84" s="16">
        <f t="shared" si="15"/>
        <v>0</v>
      </c>
      <c r="AO84" s="16">
        <v>-1</v>
      </c>
      <c r="AP84" s="16">
        <v>0</v>
      </c>
      <c r="AQ84" s="16">
        <v>0</v>
      </c>
      <c r="AR84" s="16" t="s">
        <v>5025</v>
      </c>
    </row>
    <row r="85" spans="1:44" x14ac:dyDescent="0.2">
      <c r="A85" s="16" t="s">
        <v>4151</v>
      </c>
      <c r="B85" s="4" t="str">
        <f>VLOOKUP(A85, PaperMeta!A$1:O$750, 6,FALSE)</f>
        <v>Predicting suicidality using a computer adaptive test: Two longitudinal studies of sexual and gender minority youth.</v>
      </c>
      <c r="C85" s="15">
        <f>VLOOKUP(A85, PaperMeta!A$1:O$750, 2,FALSE)</f>
        <v>1</v>
      </c>
      <c r="D85" s="16">
        <v>0</v>
      </c>
      <c r="E85" s="20" t="s">
        <v>5085</v>
      </c>
      <c r="F85" s="16">
        <f>VLOOKUP($A85, ResearchPaper!$A$1:$L$750,11,FALSE)</f>
        <v>1</v>
      </c>
      <c r="G85" s="16">
        <f>VLOOKUP($A85, ResearchPaper!$A$1:$L$750,11,FALSE)</f>
        <v>1</v>
      </c>
      <c r="H85" s="16">
        <v>3</v>
      </c>
      <c r="I85" s="16">
        <v>1</v>
      </c>
      <c r="J85" s="16">
        <v>3</v>
      </c>
      <c r="K85" s="16">
        <v>1</v>
      </c>
      <c r="L85" s="16">
        <f t="shared" si="25"/>
        <v>0</v>
      </c>
      <c r="M85" s="16" t="s">
        <v>5023</v>
      </c>
      <c r="N85" s="16">
        <f t="shared" si="26"/>
        <v>-1</v>
      </c>
      <c r="O85" s="16">
        <v>1</v>
      </c>
      <c r="P85" s="16">
        <v>1</v>
      </c>
      <c r="Q85" s="16">
        <v>0</v>
      </c>
      <c r="R85" s="16" t="e" cm="1">
        <f t="array" aca="1" ref="R85" ca="1">IF(P85&gt;0,INDIRECT(ADDRESS(MOD(ROW(O85)-1,1500)+1,P85,1,1,"rand_B")),IF(ISBLANK(P85),-1,0))</f>
        <v>#VALUE!</v>
      </c>
      <c r="S85" s="16" cm="1">
        <f t="array" aca="1" ref="S85" ca="1">IF(AND(P85=0,O85&gt;0,Q85&gt;0),INDIRECT(ADDRESS(MOD(ROW(O85)-1,1500)+1,Q85,1,1,"rand_B")),IF(ISBLANK(Q85),-1,0))</f>
        <v>0</v>
      </c>
      <c r="T85" s="16">
        <f t="shared" si="16"/>
        <v>1</v>
      </c>
      <c r="U85" s="16">
        <v>1</v>
      </c>
      <c r="V85" s="16">
        <v>0</v>
      </c>
      <c r="W85" s="16" t="s">
        <v>5024</v>
      </c>
      <c r="X85" s="16">
        <f t="shared" si="24"/>
        <v>0</v>
      </c>
      <c r="Y85" s="16">
        <f t="shared" si="19"/>
        <v>0</v>
      </c>
      <c r="Z85" s="16">
        <v>0</v>
      </c>
      <c r="AA85" s="16">
        <v>0</v>
      </c>
      <c r="AB85" s="16" cm="1">
        <f t="array" aca="1" ref="AB85" ca="1">IF(Z85&gt;0,INDIRECT(ADDRESS(MOD(ROW(Y85)-1,1500)+1,Z85,1,1,"rand_C")),IF(ISBLANK(Z85),-1,0))</f>
        <v>0</v>
      </c>
      <c r="AC85" s="16" cm="1">
        <f t="array" aca="1" ref="AC85" ca="1">IF(AND(Z85=0,Y85&gt;0, AA85&gt;0),INDIRECT(ADDRESS(MOD(ROW(Y85)-1,1500)+1,AA85,1,1,"rand_C")),IF(ISBLANK(AA85),-1,0))</f>
        <v>0</v>
      </c>
      <c r="AD85" s="16">
        <f t="shared" si="18"/>
        <v>-1</v>
      </c>
      <c r="AE85" s="16" t="s">
        <v>5024</v>
      </c>
      <c r="AF85" s="16">
        <v>-1</v>
      </c>
      <c r="AG85" s="16" t="s">
        <v>5024</v>
      </c>
      <c r="AH85" s="16">
        <f t="shared" si="20"/>
        <v>-1</v>
      </c>
      <c r="AI85" s="16">
        <v>-1</v>
      </c>
      <c r="AJ85" s="16">
        <v>-1</v>
      </c>
      <c r="AK85" s="16">
        <f t="shared" si="21"/>
        <v>-1</v>
      </c>
      <c r="AL85" s="16">
        <v>-1</v>
      </c>
      <c r="AM85" s="16">
        <f t="shared" si="22"/>
        <v>-1</v>
      </c>
      <c r="AN85" s="16">
        <f t="shared" si="15"/>
        <v>0</v>
      </c>
      <c r="AO85" s="16">
        <v>-1</v>
      </c>
      <c r="AP85" s="16">
        <v>0</v>
      </c>
      <c r="AQ85" s="16">
        <v>0</v>
      </c>
      <c r="AR85" s="16" t="s">
        <v>5025</v>
      </c>
    </row>
    <row r="86" spans="1:44" x14ac:dyDescent="0.2">
      <c r="A86" s="16" t="s">
        <v>4222</v>
      </c>
      <c r="B86" s="4" t="str">
        <f>VLOOKUP(A86, PaperMeta!A$1:O$750, 6,FALSE)</f>
        <v>Cerebellar hypoactivation is associated with impaired sensory integration in schizophrenia.</v>
      </c>
      <c r="C86" s="15">
        <f>VLOOKUP(A86, PaperMeta!A$1:O$750, 2,FALSE)</f>
        <v>1</v>
      </c>
      <c r="D86" s="16">
        <v>0</v>
      </c>
      <c r="E86" s="20" t="s">
        <v>5087</v>
      </c>
      <c r="F86" s="16">
        <f>VLOOKUP($A86, ResearchPaper!$A$1:$L$750,11,FALSE)</f>
        <v>1</v>
      </c>
      <c r="G86" s="16">
        <f>VLOOKUP($A86, ResearchPaper!$A$1:$L$750,11,FALSE)</f>
        <v>1</v>
      </c>
      <c r="H86" s="16">
        <v>3</v>
      </c>
      <c r="I86" s="16">
        <v>1</v>
      </c>
      <c r="J86" s="16">
        <v>3</v>
      </c>
      <c r="K86" s="16">
        <v>1</v>
      </c>
      <c r="L86" s="16">
        <f t="shared" si="25"/>
        <v>0</v>
      </c>
      <c r="M86" s="16" t="s">
        <v>5023</v>
      </c>
      <c r="N86" s="16">
        <f t="shared" si="26"/>
        <v>-1</v>
      </c>
      <c r="O86" s="16">
        <v>1</v>
      </c>
      <c r="P86" s="16">
        <v>1</v>
      </c>
      <c r="Q86" s="16">
        <v>0</v>
      </c>
      <c r="R86" s="16" t="e" cm="1">
        <f t="array" aca="1" ref="R86" ca="1">IF(P86&gt;0,INDIRECT(ADDRESS(MOD(ROW(O86)-1,1500)+1,P86,1,1,"rand_B")),IF(ISBLANK(P86),-1,0))</f>
        <v>#VALUE!</v>
      </c>
      <c r="S86" s="16" cm="1">
        <f t="array" aca="1" ref="S86" ca="1">IF(AND(P86=0,O86&gt;0,Q86&gt;0),INDIRECT(ADDRESS(MOD(ROW(O86)-1,1500)+1,Q86,1,1,"rand_B")),IF(ISBLANK(Q86),-1,0))</f>
        <v>0</v>
      </c>
      <c r="T86" s="16">
        <f t="shared" si="16"/>
        <v>1</v>
      </c>
      <c r="U86" s="16">
        <v>1</v>
      </c>
      <c r="V86" s="16">
        <v>1</v>
      </c>
      <c r="W86" s="16" t="s">
        <v>5023</v>
      </c>
      <c r="X86" s="16">
        <f t="shared" si="24"/>
        <v>1</v>
      </c>
      <c r="Y86" s="16">
        <f t="shared" si="19"/>
        <v>0</v>
      </c>
      <c r="Z86" s="16">
        <v>0</v>
      </c>
      <c r="AA86" s="16">
        <v>0</v>
      </c>
      <c r="AB86" s="16" cm="1">
        <f t="array" aca="1" ref="AB86" ca="1">IF(Z86&gt;0,INDIRECT(ADDRESS(MOD(ROW(Y86)-1,1500)+1,Z86,1,1,"rand_C")),IF(ISBLANK(Z86),-1,0))</f>
        <v>0</v>
      </c>
      <c r="AC86" s="16" cm="1">
        <f t="array" aca="1" ref="AC86" ca="1">IF(AND(Z86=0,Y86&gt;0, AA86&gt;0),INDIRECT(ADDRESS(MOD(ROW(Y86)-1,1500)+1,AA86,1,1,"rand_C")),IF(ISBLANK(AA86),-1,0))</f>
        <v>0</v>
      </c>
      <c r="AD86" s="16">
        <f t="shared" si="18"/>
        <v>-1</v>
      </c>
      <c r="AE86" s="16" t="s">
        <v>5024</v>
      </c>
      <c r="AF86" s="16">
        <v>-1</v>
      </c>
      <c r="AG86" s="16" t="s">
        <v>5024</v>
      </c>
      <c r="AH86" s="16">
        <f t="shared" si="20"/>
        <v>-1</v>
      </c>
      <c r="AI86" s="16">
        <v>-1</v>
      </c>
      <c r="AJ86" s="16">
        <v>-1</v>
      </c>
      <c r="AK86" s="16">
        <f t="shared" si="21"/>
        <v>-1</v>
      </c>
      <c r="AL86" s="16">
        <v>-1</v>
      </c>
      <c r="AM86" s="16">
        <f t="shared" si="22"/>
        <v>-1</v>
      </c>
      <c r="AN86" s="16">
        <f t="shared" si="15"/>
        <v>0</v>
      </c>
      <c r="AO86" s="16">
        <v>-1</v>
      </c>
      <c r="AP86" s="16">
        <v>0</v>
      </c>
      <c r="AQ86" s="16">
        <v>0</v>
      </c>
      <c r="AR86" s="16" t="s">
        <v>5025</v>
      </c>
    </row>
    <row r="87" spans="1:44" x14ac:dyDescent="0.2">
      <c r="A87" s="16" t="s">
        <v>4233</v>
      </c>
      <c r="B87" s="4" t="str">
        <f>VLOOKUP(A87, PaperMeta!A$1:O$750, 6,FALSE)</f>
        <v>The effect of mortality salience on bodily scanning behaviors in anxiety-related disorders.</v>
      </c>
      <c r="C87" s="15">
        <f>VLOOKUP(A87, PaperMeta!A$1:O$750, 2,FALSE)</f>
        <v>1</v>
      </c>
      <c r="D87" s="16">
        <v>0</v>
      </c>
      <c r="E87" s="20" t="s">
        <v>5088</v>
      </c>
      <c r="F87" s="16">
        <f>VLOOKUP($A87, ResearchPaper!$A$1:$L$750,11,FALSE)</f>
        <v>1</v>
      </c>
      <c r="G87" s="16">
        <f>VLOOKUP($A87, ResearchPaper!$A$1:$L$750,11,FALSE)</f>
        <v>1</v>
      </c>
      <c r="H87" s="16">
        <v>2</v>
      </c>
      <c r="I87" s="16">
        <v>1</v>
      </c>
      <c r="J87" s="16">
        <v>2</v>
      </c>
      <c r="K87" s="16">
        <v>1</v>
      </c>
      <c r="L87" s="16">
        <f t="shared" si="25"/>
        <v>0</v>
      </c>
      <c r="M87" s="16" t="s">
        <v>5023</v>
      </c>
      <c r="N87" s="16">
        <f t="shared" si="26"/>
        <v>-1</v>
      </c>
      <c r="O87" s="16">
        <v>0</v>
      </c>
      <c r="P87" s="16">
        <v>0</v>
      </c>
      <c r="Q87" s="16">
        <v>0</v>
      </c>
      <c r="R87" s="16" cm="1">
        <f t="array" aca="1" ref="R87" ca="1">IF(P87&gt;0,INDIRECT(ADDRESS(MOD(ROW(O87)-1,1500)+1,P87,1,1,"rand_B")),IF(ISBLANK(P87),-1,0))</f>
        <v>0</v>
      </c>
      <c r="S87" s="16" cm="1">
        <f t="array" aca="1" ref="S87" ca="1">IF(AND(P87=0,O87&gt;0,Q87&gt;0),INDIRECT(ADDRESS(MOD(ROW(O87)-1,1500)+1,Q87,1,1,"rand_B")),IF(ISBLANK(Q87),-1,0))</f>
        <v>0</v>
      </c>
      <c r="T87" s="16">
        <f t="shared" si="16"/>
        <v>-1</v>
      </c>
      <c r="U87" s="16" t="s">
        <v>5024</v>
      </c>
      <c r="V87" s="16">
        <v>-1</v>
      </c>
      <c r="W87" s="16" t="s">
        <v>5024</v>
      </c>
      <c r="X87" s="16">
        <f t="shared" si="24"/>
        <v>-1</v>
      </c>
      <c r="Y87" s="16">
        <f t="shared" si="19"/>
        <v>0</v>
      </c>
      <c r="Z87" s="16">
        <v>0</v>
      </c>
      <c r="AA87" s="16">
        <v>0</v>
      </c>
      <c r="AB87" s="16" cm="1">
        <f t="array" aca="1" ref="AB87" ca="1">IF(Z87&gt;0,INDIRECT(ADDRESS(MOD(ROW(Y87)-1,1500)+1,Z87,1,1,"rand_C")),IF(ISBLANK(Z87),-1,0))</f>
        <v>0</v>
      </c>
      <c r="AC87" s="16" cm="1">
        <f t="array" aca="1" ref="AC87" ca="1">IF(AND(Z87=0,Y87&gt;0, AA87&gt;0),INDIRECT(ADDRESS(MOD(ROW(Y87)-1,1500)+1,AA87,1,1,"rand_C")),IF(ISBLANK(AA87),-1,0))</f>
        <v>0</v>
      </c>
      <c r="AD87" s="16">
        <f t="shared" si="18"/>
        <v>-1</v>
      </c>
      <c r="AE87" s="16" t="s">
        <v>5024</v>
      </c>
      <c r="AF87" s="16">
        <v>-1</v>
      </c>
      <c r="AG87" s="16" t="s">
        <v>5024</v>
      </c>
      <c r="AH87" s="16">
        <f t="shared" si="20"/>
        <v>-1</v>
      </c>
      <c r="AI87" s="16">
        <v>-1</v>
      </c>
      <c r="AJ87" s="16">
        <v>-1</v>
      </c>
      <c r="AK87" s="16">
        <f t="shared" si="21"/>
        <v>-1</v>
      </c>
      <c r="AL87" s="16">
        <v>-1</v>
      </c>
      <c r="AM87" s="16">
        <f t="shared" si="22"/>
        <v>-1</v>
      </c>
      <c r="AN87" s="16">
        <f t="shared" si="15"/>
        <v>0</v>
      </c>
      <c r="AO87" s="16">
        <v>-1</v>
      </c>
      <c r="AP87" s="16">
        <v>0</v>
      </c>
      <c r="AQ87" s="16">
        <v>0</v>
      </c>
      <c r="AR87" s="16" t="s">
        <v>5025</v>
      </c>
    </row>
    <row r="88" spans="1:44" x14ac:dyDescent="0.2">
      <c r="A88" s="16" t="s">
        <v>4233</v>
      </c>
      <c r="B88" s="4" t="str">
        <f>VLOOKUP(A88, PaperMeta!A$1:O$750, 6,FALSE)</f>
        <v>The effect of mortality salience on bodily scanning behaviors in anxiety-related disorders.</v>
      </c>
      <c r="C88" s="15">
        <f>VLOOKUP(A88, PaperMeta!A$1:O$750, 2,FALSE)</f>
        <v>1</v>
      </c>
      <c r="D88" s="16">
        <v>0</v>
      </c>
      <c r="E88" s="20" t="s">
        <v>5089</v>
      </c>
      <c r="F88" s="16">
        <f>VLOOKUP($A88, ResearchPaper!$A$1:$L$750,11,FALSE)</f>
        <v>1</v>
      </c>
      <c r="G88" s="16">
        <f>VLOOKUP($A88, ResearchPaper!$A$1:$L$750,11,FALSE)</f>
        <v>1</v>
      </c>
      <c r="H88" s="16">
        <v>2</v>
      </c>
      <c r="I88" s="16">
        <v>1</v>
      </c>
      <c r="J88" s="16">
        <v>2</v>
      </c>
      <c r="K88" s="16">
        <v>1</v>
      </c>
      <c r="L88" s="16">
        <f t="shared" si="25"/>
        <v>0</v>
      </c>
      <c r="M88" s="16" t="s">
        <v>5023</v>
      </c>
      <c r="N88" s="16">
        <f t="shared" si="26"/>
        <v>-1</v>
      </c>
      <c r="O88" s="16">
        <v>0</v>
      </c>
      <c r="P88" s="16">
        <v>0</v>
      </c>
      <c r="Q88" s="16">
        <v>0</v>
      </c>
      <c r="R88" s="16" cm="1">
        <f t="array" aca="1" ref="R88" ca="1">IF(P88&gt;0,INDIRECT(ADDRESS(MOD(ROW(O88)-1,1500)+1,P88,1,1,"rand_B")),IF(ISBLANK(P88),-1,0))</f>
        <v>0</v>
      </c>
      <c r="S88" s="16" cm="1">
        <f t="array" aca="1" ref="S88" ca="1">IF(AND(P88=0,O88&gt;0,Q88&gt;0),INDIRECT(ADDRESS(MOD(ROW(O88)-1,1500)+1,Q88,1,1,"rand_B")),IF(ISBLANK(Q88),-1,0))</f>
        <v>0</v>
      </c>
      <c r="T88" s="16">
        <f t="shared" si="16"/>
        <v>-1</v>
      </c>
      <c r="U88" s="16" t="s">
        <v>5024</v>
      </c>
      <c r="V88" s="16">
        <v>-1</v>
      </c>
      <c r="W88" s="16" t="s">
        <v>5024</v>
      </c>
      <c r="X88" s="16">
        <f t="shared" si="24"/>
        <v>-1</v>
      </c>
      <c r="Y88" s="16">
        <f t="shared" si="19"/>
        <v>0</v>
      </c>
      <c r="Z88" s="16">
        <v>0</v>
      </c>
      <c r="AA88" s="16">
        <v>0</v>
      </c>
      <c r="AB88" s="16" cm="1">
        <f t="array" aca="1" ref="AB88" ca="1">IF(Z88&gt;0,INDIRECT(ADDRESS(MOD(ROW(Y88)-1,1500)+1,Z88,1,1,"rand_C")),IF(ISBLANK(Z88),-1,0))</f>
        <v>0</v>
      </c>
      <c r="AC88" s="16" cm="1">
        <f t="array" aca="1" ref="AC88" ca="1">IF(AND(Z88=0,Y88&gt;0, AA88&gt;0),INDIRECT(ADDRESS(MOD(ROW(Y88)-1,1500)+1,AA88,1,1,"rand_C")),IF(ISBLANK(AA88),-1,0))</f>
        <v>0</v>
      </c>
      <c r="AD88" s="16">
        <f t="shared" si="18"/>
        <v>-1</v>
      </c>
      <c r="AE88" s="16" t="s">
        <v>5024</v>
      </c>
      <c r="AF88" s="16">
        <v>-1</v>
      </c>
      <c r="AG88" s="16" t="s">
        <v>5024</v>
      </c>
      <c r="AH88" s="16">
        <f t="shared" si="20"/>
        <v>-1</v>
      </c>
      <c r="AI88" s="16">
        <v>-1</v>
      </c>
      <c r="AJ88" s="16">
        <v>-1</v>
      </c>
      <c r="AK88" s="16">
        <f t="shared" si="21"/>
        <v>-1</v>
      </c>
      <c r="AL88" s="16">
        <v>-1</v>
      </c>
      <c r="AM88" s="16">
        <f t="shared" si="22"/>
        <v>-1</v>
      </c>
      <c r="AN88" s="16">
        <f t="shared" ref="AN88:AN151" si="27">IF(AND(I88&gt;1, J88&gt;2), 1, IF(ISBLANK(I88),-1,0))</f>
        <v>0</v>
      </c>
      <c r="AO88" s="16">
        <v>-1</v>
      </c>
      <c r="AP88" s="16">
        <v>0</v>
      </c>
      <c r="AQ88" s="16">
        <v>0</v>
      </c>
      <c r="AR88" s="16" t="s">
        <v>5025</v>
      </c>
    </row>
    <row r="89" spans="1:44" x14ac:dyDescent="0.2">
      <c r="A89" s="16" t="s">
        <v>4233</v>
      </c>
      <c r="B89" s="4" t="str">
        <f>VLOOKUP(A89, PaperMeta!A$1:O$750, 6,FALSE)</f>
        <v>The effect of mortality salience on bodily scanning behaviors in anxiety-related disorders.</v>
      </c>
      <c r="C89" s="15">
        <f>VLOOKUP(A89, PaperMeta!A$1:O$750, 2,FALSE)</f>
        <v>1</v>
      </c>
      <c r="D89" s="16">
        <v>0</v>
      </c>
      <c r="E89" s="20" t="s">
        <v>5090</v>
      </c>
      <c r="F89" s="16">
        <f>VLOOKUP($A89, ResearchPaper!$A$1:$L$750,11,FALSE)</f>
        <v>1</v>
      </c>
      <c r="G89" s="16">
        <f>VLOOKUP($A89, ResearchPaper!$A$1:$L$750,11,FALSE)</f>
        <v>1</v>
      </c>
      <c r="H89" s="16">
        <v>2</v>
      </c>
      <c r="I89" s="16">
        <v>1</v>
      </c>
      <c r="J89" s="16">
        <v>2</v>
      </c>
      <c r="K89" s="16">
        <v>1</v>
      </c>
      <c r="L89" s="16">
        <f t="shared" si="25"/>
        <v>0</v>
      </c>
      <c r="M89" s="16" t="s">
        <v>5023</v>
      </c>
      <c r="N89" s="16">
        <f t="shared" si="26"/>
        <v>-1</v>
      </c>
      <c r="O89" s="16">
        <v>0</v>
      </c>
      <c r="P89" s="16">
        <v>0</v>
      </c>
      <c r="Q89" s="16">
        <v>0</v>
      </c>
      <c r="R89" s="16" cm="1">
        <f t="array" aca="1" ref="R89" ca="1">IF(P89&gt;0,INDIRECT(ADDRESS(MOD(ROW(O89)-1,1500)+1,P89,1,1,"rand_B")),IF(ISBLANK(P89),-1,0))</f>
        <v>0</v>
      </c>
      <c r="S89" s="16" cm="1">
        <f t="array" aca="1" ref="S89" ca="1">IF(AND(P89=0,O89&gt;0,Q89&gt;0),INDIRECT(ADDRESS(MOD(ROW(O89)-1,1500)+1,Q89,1,1,"rand_B")),IF(ISBLANK(Q89),-1,0))</f>
        <v>0</v>
      </c>
      <c r="T89" s="16">
        <f t="shared" ref="T89:T152" si="28">IF(O89&gt;0, IF(ISBLANK(P89),-1,INT(P89&gt;0)), -1)</f>
        <v>-1</v>
      </c>
      <c r="U89" s="16" t="s">
        <v>5024</v>
      </c>
      <c r="V89" s="16">
        <v>-1</v>
      </c>
      <c r="W89" s="16" t="s">
        <v>5024</v>
      </c>
      <c r="X89" s="16">
        <f t="shared" si="24"/>
        <v>-1</v>
      </c>
      <c r="Y89" s="16">
        <f t="shared" si="19"/>
        <v>0</v>
      </c>
      <c r="Z89" s="16">
        <v>0</v>
      </c>
      <c r="AA89" s="16">
        <v>0</v>
      </c>
      <c r="AB89" s="16" cm="1">
        <f t="array" aca="1" ref="AB89" ca="1">IF(Z89&gt;0,INDIRECT(ADDRESS(MOD(ROW(Y89)-1,1500)+1,Z89,1,1,"rand_C")),IF(ISBLANK(Z89),-1,0))</f>
        <v>0</v>
      </c>
      <c r="AC89" s="16" cm="1">
        <f t="array" aca="1" ref="AC89" ca="1">IF(AND(Z89=0,Y89&gt;0, AA89&gt;0),INDIRECT(ADDRESS(MOD(ROW(Y89)-1,1500)+1,AA89,1,1,"rand_C")),IF(ISBLANK(AA89),-1,0))</f>
        <v>0</v>
      </c>
      <c r="AD89" s="16">
        <f t="shared" si="18"/>
        <v>-1</v>
      </c>
      <c r="AE89" s="16" t="s">
        <v>5024</v>
      </c>
      <c r="AF89" s="16">
        <v>-1</v>
      </c>
      <c r="AG89" s="16" t="s">
        <v>5024</v>
      </c>
      <c r="AH89" s="16">
        <f t="shared" si="20"/>
        <v>-1</v>
      </c>
      <c r="AI89" s="16">
        <v>-1</v>
      </c>
      <c r="AJ89" s="16">
        <v>-1</v>
      </c>
      <c r="AK89" s="16">
        <f t="shared" si="21"/>
        <v>-1</v>
      </c>
      <c r="AL89" s="16">
        <v>-1</v>
      </c>
      <c r="AM89" s="16">
        <f t="shared" si="22"/>
        <v>-1</v>
      </c>
      <c r="AN89" s="16">
        <f t="shared" si="27"/>
        <v>0</v>
      </c>
      <c r="AO89" s="16">
        <v>-1</v>
      </c>
      <c r="AP89" s="16">
        <v>0</v>
      </c>
      <c r="AQ89" s="16">
        <v>0</v>
      </c>
      <c r="AR89" s="16" t="s">
        <v>5025</v>
      </c>
    </row>
    <row r="90" spans="1:44" x14ac:dyDescent="0.2">
      <c r="A90" s="16" t="s">
        <v>4233</v>
      </c>
      <c r="B90" s="4" t="str">
        <f>VLOOKUP(A90, PaperMeta!A$1:O$750, 6,FALSE)</f>
        <v>The effect of mortality salience on bodily scanning behaviors in anxiety-related disorders.</v>
      </c>
      <c r="C90" s="15">
        <f>VLOOKUP(A90, PaperMeta!A$1:O$750, 2,FALSE)</f>
        <v>1</v>
      </c>
      <c r="D90" s="16">
        <v>0</v>
      </c>
      <c r="E90" s="20" t="s">
        <v>5091</v>
      </c>
      <c r="F90" s="16">
        <f>VLOOKUP($A90, ResearchPaper!$A$1:$L$750,11,FALSE)</f>
        <v>1</v>
      </c>
      <c r="G90" s="16">
        <f>VLOOKUP($A90, ResearchPaper!$A$1:$L$750,11,FALSE)</f>
        <v>1</v>
      </c>
      <c r="H90" s="16">
        <v>2</v>
      </c>
      <c r="I90" s="16">
        <v>1</v>
      </c>
      <c r="J90" s="16">
        <v>2</v>
      </c>
      <c r="K90" s="16">
        <v>1</v>
      </c>
      <c r="L90" s="16">
        <f t="shared" si="25"/>
        <v>0</v>
      </c>
      <c r="M90" s="16" t="s">
        <v>5023</v>
      </c>
      <c r="N90" s="16">
        <f t="shared" si="26"/>
        <v>-1</v>
      </c>
      <c r="O90" s="16">
        <v>0</v>
      </c>
      <c r="P90" s="16">
        <v>0</v>
      </c>
      <c r="Q90" s="16">
        <v>0</v>
      </c>
      <c r="R90" s="16" cm="1">
        <f t="array" aca="1" ref="R90" ca="1">IF(P90&gt;0,INDIRECT(ADDRESS(MOD(ROW(O90)-1,1500)+1,P90,1,1,"rand_B")),IF(ISBLANK(P90),-1,0))</f>
        <v>0</v>
      </c>
      <c r="S90" s="16" cm="1">
        <f t="array" aca="1" ref="S90" ca="1">IF(AND(P90=0,O90&gt;0,Q90&gt;0),INDIRECT(ADDRESS(MOD(ROW(O90)-1,1500)+1,Q90,1,1,"rand_B")),IF(ISBLANK(Q90),-1,0))</f>
        <v>0</v>
      </c>
      <c r="T90" s="16">
        <f t="shared" si="28"/>
        <v>-1</v>
      </c>
      <c r="U90" s="16" t="s">
        <v>5024</v>
      </c>
      <c r="V90" s="16">
        <v>-1</v>
      </c>
      <c r="W90" s="16" t="s">
        <v>5024</v>
      </c>
      <c r="X90" s="16">
        <f t="shared" si="24"/>
        <v>-1</v>
      </c>
      <c r="Y90" s="16">
        <f t="shared" si="19"/>
        <v>0</v>
      </c>
      <c r="Z90" s="16">
        <v>0</v>
      </c>
      <c r="AA90" s="16">
        <v>0</v>
      </c>
      <c r="AB90" s="16" cm="1">
        <f t="array" aca="1" ref="AB90" ca="1">IF(Z90&gt;0,INDIRECT(ADDRESS(MOD(ROW(Y90)-1,1500)+1,Z90,1,1,"rand_C")),IF(ISBLANK(Z90),-1,0))</f>
        <v>0</v>
      </c>
      <c r="AC90" s="16" cm="1">
        <f t="array" aca="1" ref="AC90" ca="1">IF(AND(Z90=0,Y90&gt;0, AA90&gt;0),INDIRECT(ADDRESS(MOD(ROW(Y90)-1,1500)+1,AA90,1,1,"rand_C")),IF(ISBLANK(AA90),-1,0))</f>
        <v>0</v>
      </c>
      <c r="AD90" s="16">
        <f t="shared" si="18"/>
        <v>-1</v>
      </c>
      <c r="AE90" s="16" t="s">
        <v>5024</v>
      </c>
      <c r="AF90" s="16">
        <v>-1</v>
      </c>
      <c r="AG90" s="16" t="s">
        <v>5024</v>
      </c>
      <c r="AH90" s="16">
        <f t="shared" si="20"/>
        <v>-1</v>
      </c>
      <c r="AI90" s="16">
        <v>-1</v>
      </c>
      <c r="AJ90" s="16">
        <v>-1</v>
      </c>
      <c r="AK90" s="16">
        <f t="shared" si="21"/>
        <v>-1</v>
      </c>
      <c r="AL90" s="16">
        <v>-1</v>
      </c>
      <c r="AM90" s="16">
        <f t="shared" si="22"/>
        <v>-1</v>
      </c>
      <c r="AN90" s="16">
        <f t="shared" si="27"/>
        <v>0</v>
      </c>
      <c r="AO90" s="16">
        <v>-1</v>
      </c>
      <c r="AP90" s="16">
        <v>0</v>
      </c>
      <c r="AQ90" s="16">
        <v>0</v>
      </c>
      <c r="AR90" s="16" t="s">
        <v>5025</v>
      </c>
    </row>
    <row r="91" spans="1:44" x14ac:dyDescent="0.2">
      <c r="A91" s="16" t="s">
        <v>4233</v>
      </c>
      <c r="B91" s="4" t="str">
        <f>VLOOKUP(A91, PaperMeta!A$1:O$750, 6,FALSE)</f>
        <v>The effect of mortality salience on bodily scanning behaviors in anxiety-related disorders.</v>
      </c>
      <c r="C91" s="15">
        <f>VLOOKUP(A91, PaperMeta!A$1:O$750, 2,FALSE)</f>
        <v>1</v>
      </c>
      <c r="D91" s="16">
        <v>0</v>
      </c>
      <c r="E91" s="20" t="s">
        <v>5092</v>
      </c>
      <c r="F91" s="16">
        <f>VLOOKUP($A91, ResearchPaper!$A$1:$L$750,11,FALSE)</f>
        <v>1</v>
      </c>
      <c r="G91" s="16">
        <f>VLOOKUP($A91, ResearchPaper!$A$1:$L$750,11,FALSE)</f>
        <v>1</v>
      </c>
      <c r="H91" s="16" t="s">
        <v>5074</v>
      </c>
      <c r="I91" s="16">
        <v>3</v>
      </c>
      <c r="J91" s="16">
        <v>2</v>
      </c>
      <c r="K91" s="16">
        <v>0</v>
      </c>
      <c r="L91" s="16">
        <f t="shared" si="25"/>
        <v>1</v>
      </c>
      <c r="M91" s="16" t="s">
        <v>5023</v>
      </c>
      <c r="N91" s="16">
        <f t="shared" si="26"/>
        <v>0</v>
      </c>
      <c r="O91" s="16">
        <v>0</v>
      </c>
      <c r="P91" s="16">
        <v>0</v>
      </c>
      <c r="Q91" s="16">
        <v>0</v>
      </c>
      <c r="R91" s="16" cm="1">
        <f t="array" aca="1" ref="R91" ca="1">IF(P91&gt;0,INDIRECT(ADDRESS(MOD(ROW(O91)-1,1500)+1,P91,1,1,"rand_B")),IF(ISBLANK(P91),-1,0))</f>
        <v>0</v>
      </c>
      <c r="S91" s="16" cm="1">
        <f t="array" aca="1" ref="S91" ca="1">IF(AND(P91=0,O91&gt;0,Q91&gt;0),INDIRECT(ADDRESS(MOD(ROW(O91)-1,1500)+1,Q91,1,1,"rand_B")),IF(ISBLANK(Q91),-1,0))</f>
        <v>0</v>
      </c>
      <c r="T91" s="16">
        <f t="shared" si="28"/>
        <v>-1</v>
      </c>
      <c r="U91" s="16" t="s">
        <v>5024</v>
      </c>
      <c r="V91" s="16">
        <v>-1</v>
      </c>
      <c r="W91" s="16" t="s">
        <v>5024</v>
      </c>
      <c r="X91" s="16">
        <f t="shared" si="24"/>
        <v>-1</v>
      </c>
      <c r="Y91" s="16">
        <f t="shared" si="19"/>
        <v>3</v>
      </c>
      <c r="Z91" s="16">
        <v>0</v>
      </c>
      <c r="AA91" s="16">
        <v>0</v>
      </c>
      <c r="AB91" s="16" cm="1">
        <f t="array" aca="1" ref="AB91" ca="1">IF(Z91&gt;0,INDIRECT(ADDRESS(MOD(ROW(Y91)-1,1500)+1,Z91,1,1,"rand_C")),IF(ISBLANK(Z91),-1,0))</f>
        <v>0</v>
      </c>
      <c r="AC91" s="16" cm="1">
        <f t="array" aca="1" ref="AC91" ca="1">IF(AND(Z91=0,Y91&gt;0, AA91&gt;0),INDIRECT(ADDRESS(MOD(ROW(Y91)-1,1500)+1,AA91,1,1,"rand_C")),IF(ISBLANK(AA91),-1,0))</f>
        <v>0</v>
      </c>
      <c r="AD91" s="16">
        <f t="shared" si="18"/>
        <v>0</v>
      </c>
      <c r="AE91" s="16" t="s">
        <v>5024</v>
      </c>
      <c r="AF91" s="16">
        <v>-1</v>
      </c>
      <c r="AG91" s="16" t="s">
        <v>5024</v>
      </c>
      <c r="AH91" s="16">
        <f t="shared" si="20"/>
        <v>-1</v>
      </c>
      <c r="AI91" s="16">
        <v>1</v>
      </c>
      <c r="AJ91" s="16">
        <v>1</v>
      </c>
      <c r="AK91" s="16">
        <f t="shared" si="21"/>
        <v>1</v>
      </c>
      <c r="AL91" s="16">
        <v>-1</v>
      </c>
      <c r="AM91" s="16">
        <f t="shared" si="22"/>
        <v>-1</v>
      </c>
      <c r="AN91" s="16">
        <f t="shared" si="27"/>
        <v>0</v>
      </c>
      <c r="AO91" s="16">
        <v>-1</v>
      </c>
      <c r="AP91" s="16">
        <v>0</v>
      </c>
      <c r="AQ91" s="16">
        <v>0</v>
      </c>
      <c r="AR91" s="16" t="s">
        <v>5025</v>
      </c>
    </row>
    <row r="92" spans="1:44" x14ac:dyDescent="0.2">
      <c r="A92" s="16" t="s">
        <v>4233</v>
      </c>
      <c r="B92" s="4" t="str">
        <f>VLOOKUP(A92, PaperMeta!A$1:O$750, 6,FALSE)</f>
        <v>The effect of mortality salience on bodily scanning behaviors in anxiety-related disorders.</v>
      </c>
      <c r="C92" s="15">
        <f>VLOOKUP(A92, PaperMeta!A$1:O$750, 2,FALSE)</f>
        <v>1</v>
      </c>
      <c r="D92" s="16">
        <v>0</v>
      </c>
      <c r="E92" s="20" t="s">
        <v>5093</v>
      </c>
      <c r="F92" s="16">
        <f>VLOOKUP($A92, ResearchPaper!$A$1:$L$750,11,FALSE)</f>
        <v>1</v>
      </c>
      <c r="G92" s="16">
        <f>VLOOKUP($A92, ResearchPaper!$A$1:$L$750,11,FALSE)</f>
        <v>1</v>
      </c>
      <c r="H92" s="16" t="s">
        <v>5074</v>
      </c>
      <c r="I92" s="16">
        <v>3</v>
      </c>
      <c r="J92" s="16">
        <v>2</v>
      </c>
      <c r="K92" s="16">
        <v>0</v>
      </c>
      <c r="L92" s="16">
        <f t="shared" si="25"/>
        <v>1</v>
      </c>
      <c r="M92" s="16" t="s">
        <v>5023</v>
      </c>
      <c r="N92" s="16">
        <f t="shared" si="26"/>
        <v>0</v>
      </c>
      <c r="O92" s="16">
        <v>0</v>
      </c>
      <c r="P92" s="16">
        <v>0</v>
      </c>
      <c r="Q92" s="16">
        <v>0</v>
      </c>
      <c r="R92" s="16" cm="1">
        <f t="array" aca="1" ref="R92" ca="1">IF(P92&gt;0,INDIRECT(ADDRESS(MOD(ROW(O92)-1,1500)+1,P92,1,1,"rand_B")),IF(ISBLANK(P92),-1,0))</f>
        <v>0</v>
      </c>
      <c r="S92" s="16" cm="1">
        <f t="array" aca="1" ref="S92" ca="1">IF(AND(P92=0,O92&gt;0,Q92&gt;0),INDIRECT(ADDRESS(MOD(ROW(O92)-1,1500)+1,Q92,1,1,"rand_B")),IF(ISBLANK(Q92),-1,0))</f>
        <v>0</v>
      </c>
      <c r="T92" s="16">
        <f t="shared" si="28"/>
        <v>-1</v>
      </c>
      <c r="U92" s="16" t="s">
        <v>5024</v>
      </c>
      <c r="V92" s="16">
        <v>-1</v>
      </c>
      <c r="W92" s="16" t="s">
        <v>5024</v>
      </c>
      <c r="X92" s="16">
        <f t="shared" si="24"/>
        <v>-1</v>
      </c>
      <c r="Y92" s="16">
        <f t="shared" si="19"/>
        <v>3</v>
      </c>
      <c r="Z92" s="16">
        <v>0</v>
      </c>
      <c r="AA92" s="16">
        <v>0</v>
      </c>
      <c r="AB92" s="16" cm="1">
        <f t="array" aca="1" ref="AB92" ca="1">IF(Z92&gt;0,INDIRECT(ADDRESS(MOD(ROW(Y92)-1,1500)+1,Z92,1,1,"rand_C")),IF(ISBLANK(Z92),-1,0))</f>
        <v>0</v>
      </c>
      <c r="AC92" s="16" cm="1">
        <f t="array" aca="1" ref="AC92" ca="1">IF(AND(Z92=0,Y92&gt;0, AA92&gt;0),INDIRECT(ADDRESS(MOD(ROW(Y92)-1,1500)+1,AA92,1,1,"rand_C")),IF(ISBLANK(AA92),-1,0))</f>
        <v>0</v>
      </c>
      <c r="AD92" s="16">
        <f t="shared" si="18"/>
        <v>0</v>
      </c>
      <c r="AE92" s="16" t="s">
        <v>5024</v>
      </c>
      <c r="AF92" s="16">
        <v>-1</v>
      </c>
      <c r="AG92" s="16" t="s">
        <v>5024</v>
      </c>
      <c r="AH92" s="16">
        <f t="shared" si="20"/>
        <v>-1</v>
      </c>
      <c r="AI92" s="16">
        <v>1</v>
      </c>
      <c r="AJ92" s="16">
        <v>1</v>
      </c>
      <c r="AK92" s="16">
        <f t="shared" si="21"/>
        <v>1</v>
      </c>
      <c r="AL92" s="16">
        <v>-1</v>
      </c>
      <c r="AM92" s="16">
        <f t="shared" si="22"/>
        <v>-1</v>
      </c>
      <c r="AN92" s="16">
        <f t="shared" si="27"/>
        <v>0</v>
      </c>
      <c r="AO92" s="16">
        <v>-1</v>
      </c>
      <c r="AP92" s="16">
        <v>0</v>
      </c>
      <c r="AQ92" s="16">
        <v>0</v>
      </c>
      <c r="AR92" s="16" t="s">
        <v>5025</v>
      </c>
    </row>
    <row r="93" spans="1:44" x14ac:dyDescent="0.2">
      <c r="A93" s="16" t="s">
        <v>4233</v>
      </c>
      <c r="B93" s="4" t="str">
        <f>VLOOKUP(A93, PaperMeta!A$1:O$750, 6,FALSE)</f>
        <v>The effect of mortality salience on bodily scanning behaviors in anxiety-related disorders.</v>
      </c>
      <c r="C93" s="15">
        <f>VLOOKUP(A93, PaperMeta!A$1:O$750, 2,FALSE)</f>
        <v>1</v>
      </c>
      <c r="D93" s="16">
        <v>0</v>
      </c>
      <c r="E93" s="20" t="s">
        <v>5094</v>
      </c>
      <c r="F93" s="16">
        <f>VLOOKUP($A93, ResearchPaper!$A$1:$L$750,11,FALSE)</f>
        <v>1</v>
      </c>
      <c r="G93" s="16">
        <f>VLOOKUP($A93, ResearchPaper!$A$1:$L$750,11,FALSE)</f>
        <v>1</v>
      </c>
      <c r="H93" s="16" t="s">
        <v>5022</v>
      </c>
      <c r="I93" s="16">
        <v>2</v>
      </c>
      <c r="J93" s="16">
        <v>2</v>
      </c>
      <c r="K93" s="16">
        <v>1</v>
      </c>
      <c r="L93" s="16">
        <f t="shared" si="25"/>
        <v>1</v>
      </c>
      <c r="M93" s="16" t="s">
        <v>5023</v>
      </c>
      <c r="N93" s="16">
        <f t="shared" si="26"/>
        <v>1</v>
      </c>
      <c r="O93" s="16">
        <v>0</v>
      </c>
      <c r="P93" s="16">
        <v>0</v>
      </c>
      <c r="Q93" s="16">
        <v>0</v>
      </c>
      <c r="R93" s="16" cm="1">
        <f t="array" aca="1" ref="R93" ca="1">IF(P93&gt;0,INDIRECT(ADDRESS(MOD(ROW(O93)-1,1500)+1,P93,1,1,"rand_B")),IF(ISBLANK(P93),-1,0))</f>
        <v>0</v>
      </c>
      <c r="S93" s="16" cm="1">
        <f t="array" aca="1" ref="S93" ca="1">IF(AND(P93=0,O93&gt;0,Q93&gt;0),INDIRECT(ADDRESS(MOD(ROW(O93)-1,1500)+1,Q93,1,1,"rand_B")),IF(ISBLANK(Q93),-1,0))</f>
        <v>0</v>
      </c>
      <c r="T93" s="16">
        <f t="shared" si="28"/>
        <v>-1</v>
      </c>
      <c r="U93" s="16" t="s">
        <v>5024</v>
      </c>
      <c r="V93" s="16">
        <v>-1</v>
      </c>
      <c r="W93" s="16" t="s">
        <v>5024</v>
      </c>
      <c r="X93" s="16">
        <f t="shared" si="24"/>
        <v>-1</v>
      </c>
      <c r="Y93" s="16">
        <f t="shared" si="19"/>
        <v>1</v>
      </c>
      <c r="Z93" s="16">
        <v>0</v>
      </c>
      <c r="AA93" s="16">
        <v>1</v>
      </c>
      <c r="AB93" s="16" cm="1">
        <f t="array" aca="1" ref="AB93" ca="1">IF(Z93&gt;0,INDIRECT(ADDRESS(MOD(ROW(Y93)-1,1500)+1,Z93,1,1,"rand_C")),IF(ISBLANK(Z93),-1,0))</f>
        <v>0</v>
      </c>
      <c r="AC93" s="16" t="e" cm="1">
        <f t="array" aca="1" ref="AC93" ca="1">IF(AND(Z93=0,Y93&gt;0, AA93&gt;0),INDIRECT(ADDRESS(MOD(ROW(Y93)-1,1500)+1,AA93,1,1,"rand_C")),IF(ISBLANK(AA93),-1,0))</f>
        <v>#VALUE!</v>
      </c>
      <c r="AD93" s="16">
        <f t="shared" si="18"/>
        <v>0</v>
      </c>
      <c r="AE93" s="16">
        <v>1</v>
      </c>
      <c r="AF93" s="16">
        <v>0</v>
      </c>
      <c r="AG93" s="16" t="s">
        <v>5024</v>
      </c>
      <c r="AH93" s="16">
        <f t="shared" si="20"/>
        <v>-1</v>
      </c>
      <c r="AI93" s="16">
        <v>-1</v>
      </c>
      <c r="AJ93" s="16">
        <v>-1</v>
      </c>
      <c r="AK93" s="16">
        <f t="shared" si="21"/>
        <v>-1</v>
      </c>
      <c r="AL93" s="16">
        <v>-1</v>
      </c>
      <c r="AM93" s="16">
        <f t="shared" si="22"/>
        <v>-1</v>
      </c>
      <c r="AN93" s="16">
        <f t="shared" si="27"/>
        <v>0</v>
      </c>
      <c r="AO93" s="16">
        <v>-1</v>
      </c>
      <c r="AP93" s="16">
        <v>0</v>
      </c>
      <c r="AQ93" s="16">
        <v>0</v>
      </c>
      <c r="AR93" s="16" t="s">
        <v>5025</v>
      </c>
    </row>
    <row r="94" spans="1:44" x14ac:dyDescent="0.2">
      <c r="A94" s="16" t="s">
        <v>4238</v>
      </c>
      <c r="B94" s="4" t="str">
        <f>VLOOKUP(A94, PaperMeta!A$1:O$750, 6,FALSE)</f>
        <v>Stronger tilt aftereffects in persons with schizophrenia.</v>
      </c>
      <c r="C94" s="15">
        <f>VLOOKUP(A94, PaperMeta!A$1:O$750, 2,FALSE)</f>
        <v>1</v>
      </c>
      <c r="D94" s="16">
        <v>0</v>
      </c>
      <c r="E94" s="20" t="s">
        <v>5095</v>
      </c>
      <c r="F94" s="16">
        <f>VLOOKUP($A94, ResearchPaper!$A$1:$L$750,11,FALSE)</f>
        <v>1</v>
      </c>
      <c r="G94" s="16">
        <f>VLOOKUP($A94, ResearchPaper!$A$1:$L$750,11,FALSE)</f>
        <v>1</v>
      </c>
      <c r="H94" s="16" t="s">
        <v>5022</v>
      </c>
      <c r="I94" s="16">
        <v>2</v>
      </c>
      <c r="J94" s="16">
        <v>2</v>
      </c>
      <c r="K94" s="16">
        <v>1</v>
      </c>
      <c r="L94" s="16">
        <f t="shared" si="25"/>
        <v>1</v>
      </c>
      <c r="M94" s="16" t="s">
        <v>5023</v>
      </c>
      <c r="N94" s="16">
        <f t="shared" si="26"/>
        <v>1</v>
      </c>
      <c r="O94" s="16">
        <v>0</v>
      </c>
      <c r="P94" s="16">
        <v>0</v>
      </c>
      <c r="Q94" s="16">
        <v>0</v>
      </c>
      <c r="R94" s="16" cm="1">
        <f t="array" aca="1" ref="R94" ca="1">IF(P94&gt;0,INDIRECT(ADDRESS(MOD(ROW(O94)-1,1500)+1,P94,1,1,"rand_B")),IF(ISBLANK(P94),-1,0))</f>
        <v>0</v>
      </c>
      <c r="S94" s="16" cm="1">
        <f t="array" aca="1" ref="S94" ca="1">IF(AND(P94=0,O94&gt;0,Q94&gt;0),INDIRECT(ADDRESS(MOD(ROW(O94)-1,1500)+1,Q94,1,1,"rand_B")),IF(ISBLANK(Q94),-1,0))</f>
        <v>0</v>
      </c>
      <c r="T94" s="16">
        <f t="shared" si="28"/>
        <v>-1</v>
      </c>
      <c r="U94" s="16" t="s">
        <v>5024</v>
      </c>
      <c r="V94" s="16">
        <v>-1</v>
      </c>
      <c r="W94" s="16" t="s">
        <v>5024</v>
      </c>
      <c r="X94" s="16">
        <f t="shared" si="24"/>
        <v>-1</v>
      </c>
      <c r="Y94" s="16">
        <f t="shared" si="19"/>
        <v>1</v>
      </c>
      <c r="Z94" s="16">
        <v>0</v>
      </c>
      <c r="AA94" s="16">
        <v>1</v>
      </c>
      <c r="AB94" s="16" cm="1">
        <f t="array" aca="1" ref="AB94" ca="1">IF(Z94&gt;0,INDIRECT(ADDRESS(MOD(ROW(Y94)-1,1500)+1,Z94,1,1,"rand_C")),IF(ISBLANK(Z94),-1,0))</f>
        <v>0</v>
      </c>
      <c r="AC94" s="16" t="e" cm="1">
        <f t="array" aca="1" ref="AC94" ca="1">IF(AND(Z94=0,Y94&gt;0, AA94&gt;0),INDIRECT(ADDRESS(MOD(ROW(Y94)-1,1500)+1,AA94,1,1,"rand_C")),IF(ISBLANK(AA94),-1,0))</f>
        <v>#VALUE!</v>
      </c>
      <c r="AD94" s="16">
        <f t="shared" si="18"/>
        <v>0</v>
      </c>
      <c r="AE94" s="16">
        <v>1</v>
      </c>
      <c r="AF94" s="16">
        <v>0</v>
      </c>
      <c r="AG94" s="16" t="s">
        <v>5024</v>
      </c>
      <c r="AH94" s="16">
        <f t="shared" si="20"/>
        <v>-1</v>
      </c>
      <c r="AI94" s="16">
        <v>-1</v>
      </c>
      <c r="AJ94" s="16">
        <v>-1</v>
      </c>
      <c r="AK94" s="16">
        <f t="shared" si="21"/>
        <v>-1</v>
      </c>
      <c r="AL94" s="16">
        <v>-1</v>
      </c>
      <c r="AM94" s="16">
        <f t="shared" si="22"/>
        <v>-1</v>
      </c>
      <c r="AN94" s="16">
        <f t="shared" si="27"/>
        <v>0</v>
      </c>
      <c r="AO94" s="16">
        <v>-1</v>
      </c>
      <c r="AP94" s="16">
        <v>0</v>
      </c>
      <c r="AQ94" s="16">
        <v>0</v>
      </c>
      <c r="AR94" s="16" t="s">
        <v>5025</v>
      </c>
    </row>
    <row r="95" spans="1:44" x14ac:dyDescent="0.2">
      <c r="A95" s="16" t="s">
        <v>4299</v>
      </c>
      <c r="B95" s="4" t="str">
        <f>VLOOKUP(A95, PaperMeta!A$1:O$750, 6,FALSE)</f>
        <v>Reminder avoidance: Why people hesitate to disclose their insecurities to friends.</v>
      </c>
      <c r="C95" s="15">
        <f>VLOOKUP(A95, PaperMeta!A$1:O$750, 2,FALSE)</f>
        <v>1</v>
      </c>
      <c r="D95" s="16">
        <v>3</v>
      </c>
      <c r="E95" s="20" t="s">
        <v>5096</v>
      </c>
      <c r="F95" s="16">
        <f>VLOOKUP($A95, ResearchPaper!$A$1:$L$750,11,FALSE)</f>
        <v>1</v>
      </c>
      <c r="G95" s="16">
        <f>VLOOKUP($A95, ResearchPaper!$A$1:$L$750,11,FALSE)</f>
        <v>1</v>
      </c>
      <c r="H95" s="16">
        <v>2</v>
      </c>
      <c r="I95" s="16">
        <v>1</v>
      </c>
      <c r="J95" s="16">
        <v>2</v>
      </c>
      <c r="K95" s="16">
        <v>1</v>
      </c>
      <c r="L95" s="16">
        <f t="shared" si="25"/>
        <v>0</v>
      </c>
      <c r="M95" s="16" t="s">
        <v>5023</v>
      </c>
      <c r="N95" s="16">
        <f t="shared" si="26"/>
        <v>-1</v>
      </c>
      <c r="O95" s="16">
        <v>0</v>
      </c>
      <c r="P95" s="16">
        <v>0</v>
      </c>
      <c r="Q95" s="16">
        <v>0</v>
      </c>
      <c r="R95" s="16" cm="1">
        <f t="array" aca="1" ref="R95" ca="1">IF(P95&gt;0,INDIRECT(ADDRESS(MOD(ROW(O95)-1,1500)+1,P95,1,1,"rand_B")),IF(ISBLANK(P95),-1,0))</f>
        <v>0</v>
      </c>
      <c r="S95" s="16" cm="1">
        <f t="array" aca="1" ref="S95" ca="1">IF(AND(P95=0,O95&gt;0,Q95&gt;0),INDIRECT(ADDRESS(MOD(ROW(O95)-1,1500)+1,Q95,1,1,"rand_B")),IF(ISBLANK(Q95),-1,0))</f>
        <v>0</v>
      </c>
      <c r="T95" s="16">
        <f t="shared" si="28"/>
        <v>-1</v>
      </c>
      <c r="U95" s="16" t="s">
        <v>5024</v>
      </c>
      <c r="V95" s="16">
        <v>-1</v>
      </c>
      <c r="W95" s="16" t="s">
        <v>5024</v>
      </c>
      <c r="X95" s="16">
        <f t="shared" si="24"/>
        <v>-1</v>
      </c>
      <c r="Y95" s="16">
        <f t="shared" si="19"/>
        <v>0</v>
      </c>
      <c r="Z95" s="16">
        <v>0</v>
      </c>
      <c r="AA95" s="16">
        <v>0</v>
      </c>
      <c r="AB95" s="16" cm="1">
        <f t="array" aca="1" ref="AB95" ca="1">IF(Z95&gt;0,INDIRECT(ADDRESS(MOD(ROW(Y95)-1,1500)+1,Z95,1,1,"rand_C")),IF(ISBLANK(Z95),-1,0))</f>
        <v>0</v>
      </c>
      <c r="AC95" s="16" cm="1">
        <f t="array" aca="1" ref="AC95" ca="1">IF(AND(Z95=0,Y95&gt;0, AA95&gt;0),INDIRECT(ADDRESS(MOD(ROW(Y95)-1,1500)+1,AA95,1,1,"rand_C")),IF(ISBLANK(AA95),-1,0))</f>
        <v>0</v>
      </c>
      <c r="AD95" s="16">
        <f t="shared" si="18"/>
        <v>-1</v>
      </c>
      <c r="AE95" s="16" t="s">
        <v>5024</v>
      </c>
      <c r="AF95" s="16">
        <v>-1</v>
      </c>
      <c r="AG95" s="16" t="s">
        <v>5024</v>
      </c>
      <c r="AH95" s="16">
        <f t="shared" si="20"/>
        <v>-1</v>
      </c>
      <c r="AI95" s="16">
        <v>-1</v>
      </c>
      <c r="AJ95" s="16">
        <v>-1</v>
      </c>
      <c r="AK95" s="16">
        <f t="shared" si="21"/>
        <v>-1</v>
      </c>
      <c r="AL95" s="16">
        <v>-1</v>
      </c>
      <c r="AM95" s="16">
        <f t="shared" si="22"/>
        <v>-1</v>
      </c>
      <c r="AN95" s="16">
        <f t="shared" si="27"/>
        <v>0</v>
      </c>
      <c r="AO95" s="16">
        <v>-1</v>
      </c>
      <c r="AP95" s="16">
        <v>0</v>
      </c>
      <c r="AQ95" s="16">
        <v>0</v>
      </c>
      <c r="AR95" s="16" t="s">
        <v>5025</v>
      </c>
    </row>
    <row r="96" spans="1:44" x14ac:dyDescent="0.2">
      <c r="A96" s="16" t="s">
        <v>4299</v>
      </c>
      <c r="B96" s="4" t="str">
        <f>VLOOKUP(A96, PaperMeta!A$1:O$750, 6,FALSE)</f>
        <v>Reminder avoidance: Why people hesitate to disclose their insecurities to friends.</v>
      </c>
      <c r="C96" s="15">
        <f>VLOOKUP(A96, PaperMeta!A$1:O$750, 2,FALSE)</f>
        <v>1</v>
      </c>
      <c r="D96" s="16">
        <v>5</v>
      </c>
      <c r="E96" s="20" t="s">
        <v>5096</v>
      </c>
      <c r="F96" s="16">
        <f>VLOOKUP($A96, ResearchPaper!$A$1:$L$750,11,FALSE)</f>
        <v>1</v>
      </c>
      <c r="G96" s="16">
        <f>VLOOKUP($A96, ResearchPaper!$A$1:$L$750,11,FALSE)</f>
        <v>1</v>
      </c>
      <c r="H96" s="16">
        <v>2</v>
      </c>
      <c r="I96" s="16">
        <v>1</v>
      </c>
      <c r="J96" s="16">
        <v>2</v>
      </c>
      <c r="K96" s="16">
        <v>1</v>
      </c>
      <c r="L96" s="16">
        <f t="shared" si="25"/>
        <v>0</v>
      </c>
      <c r="M96" s="16" t="s">
        <v>5023</v>
      </c>
      <c r="N96" s="16">
        <f t="shared" si="26"/>
        <v>-1</v>
      </c>
      <c r="O96" s="16">
        <v>0</v>
      </c>
      <c r="P96" s="16">
        <v>0</v>
      </c>
      <c r="Q96" s="16">
        <v>0</v>
      </c>
      <c r="R96" s="16" cm="1">
        <f t="array" aca="1" ref="R96" ca="1">IF(P96&gt;0,INDIRECT(ADDRESS(MOD(ROW(O96)-1,1500)+1,P96,1,1,"rand_B")),IF(ISBLANK(P96),-1,0))</f>
        <v>0</v>
      </c>
      <c r="S96" s="16" cm="1">
        <f t="array" aca="1" ref="S96" ca="1">IF(AND(P96=0,O96&gt;0,Q96&gt;0),INDIRECT(ADDRESS(MOD(ROW(O96)-1,1500)+1,Q96,1,1,"rand_B")),IF(ISBLANK(Q96),-1,0))</f>
        <v>0</v>
      </c>
      <c r="T96" s="16">
        <f t="shared" si="28"/>
        <v>-1</v>
      </c>
      <c r="U96" s="16" t="s">
        <v>5024</v>
      </c>
      <c r="V96" s="16">
        <v>-1</v>
      </c>
      <c r="W96" s="16" t="s">
        <v>5024</v>
      </c>
      <c r="X96" s="16">
        <f t="shared" si="24"/>
        <v>-1</v>
      </c>
      <c r="Y96" s="16">
        <f t="shared" si="19"/>
        <v>0</v>
      </c>
      <c r="Z96" s="16">
        <v>0</v>
      </c>
      <c r="AA96" s="16">
        <v>0</v>
      </c>
      <c r="AB96" s="16" cm="1">
        <f t="array" aca="1" ref="AB96" ca="1">IF(Z96&gt;0,INDIRECT(ADDRESS(MOD(ROW(Y96)-1,1500)+1,Z96,1,1,"rand_C")),IF(ISBLANK(Z96),-1,0))</f>
        <v>0</v>
      </c>
      <c r="AC96" s="16" cm="1">
        <f t="array" aca="1" ref="AC96" ca="1">IF(AND(Z96=0,Y96&gt;0, AA96&gt;0),INDIRECT(ADDRESS(MOD(ROW(Y96)-1,1500)+1,AA96,1,1,"rand_C")),IF(ISBLANK(AA96),-1,0))</f>
        <v>0</v>
      </c>
      <c r="AD96" s="16">
        <f t="shared" si="18"/>
        <v>-1</v>
      </c>
      <c r="AE96" s="16" t="s">
        <v>5024</v>
      </c>
      <c r="AF96" s="16">
        <v>-1</v>
      </c>
      <c r="AG96" s="16" t="s">
        <v>5024</v>
      </c>
      <c r="AH96" s="16">
        <f t="shared" si="20"/>
        <v>-1</v>
      </c>
      <c r="AI96" s="16">
        <v>-1</v>
      </c>
      <c r="AJ96" s="16">
        <v>-1</v>
      </c>
      <c r="AK96" s="16">
        <f t="shared" si="21"/>
        <v>-1</v>
      </c>
      <c r="AL96" s="16">
        <v>-1</v>
      </c>
      <c r="AM96" s="16">
        <f t="shared" si="22"/>
        <v>-1</v>
      </c>
      <c r="AN96" s="16">
        <f t="shared" si="27"/>
        <v>0</v>
      </c>
      <c r="AO96" s="16">
        <v>-1</v>
      </c>
      <c r="AP96" s="16">
        <v>0</v>
      </c>
      <c r="AQ96" s="16">
        <v>0</v>
      </c>
      <c r="AR96" s="16" t="s">
        <v>5025</v>
      </c>
    </row>
    <row r="97" spans="1:45" x14ac:dyDescent="0.2">
      <c r="A97" s="16" t="s">
        <v>4299</v>
      </c>
      <c r="B97" s="4" t="str">
        <f>VLOOKUP(A97, PaperMeta!A$1:O$750, 6,FALSE)</f>
        <v>Reminder avoidance: Why people hesitate to disclose their insecurities to friends.</v>
      </c>
      <c r="C97" s="15">
        <f>VLOOKUP(A97, PaperMeta!A$1:O$750, 2,FALSE)</f>
        <v>1</v>
      </c>
      <c r="D97" s="16" t="s">
        <v>5098</v>
      </c>
      <c r="E97" s="20" t="s">
        <v>5097</v>
      </c>
      <c r="F97" s="16">
        <f>VLOOKUP($A97, ResearchPaper!$A$1:$L$750,11,FALSE)</f>
        <v>1</v>
      </c>
      <c r="G97" s="16">
        <f>VLOOKUP($A97, ResearchPaper!$A$1:$L$750,11,FALSE)</f>
        <v>1</v>
      </c>
      <c r="H97" s="16">
        <v>2</v>
      </c>
      <c r="I97" s="16">
        <v>1</v>
      </c>
      <c r="J97" s="16">
        <v>2</v>
      </c>
      <c r="K97" s="16">
        <v>1</v>
      </c>
      <c r="L97" s="16">
        <f t="shared" si="25"/>
        <v>0</v>
      </c>
      <c r="M97" s="16" t="s">
        <v>5023</v>
      </c>
      <c r="N97" s="16">
        <f t="shared" si="26"/>
        <v>-1</v>
      </c>
      <c r="O97" s="16">
        <v>0</v>
      </c>
      <c r="P97" s="16">
        <v>0</v>
      </c>
      <c r="Q97" s="16">
        <v>0</v>
      </c>
      <c r="R97" s="16" cm="1">
        <f t="array" aca="1" ref="R97" ca="1">IF(P97&gt;0,INDIRECT(ADDRESS(MOD(ROW(O97)-1,1500)+1,P97,1,1,"rand_B")),IF(ISBLANK(P97),-1,0))</f>
        <v>0</v>
      </c>
      <c r="S97" s="16" cm="1">
        <f t="array" aca="1" ref="S97" ca="1">IF(AND(P97=0,O97&gt;0,Q97&gt;0),INDIRECT(ADDRESS(MOD(ROW(O97)-1,1500)+1,Q97,1,1,"rand_B")),IF(ISBLANK(Q97),-1,0))</f>
        <v>0</v>
      </c>
      <c r="T97" s="16">
        <f t="shared" si="28"/>
        <v>-1</v>
      </c>
      <c r="U97" s="16" t="s">
        <v>5024</v>
      </c>
      <c r="V97" s="16">
        <v>-1</v>
      </c>
      <c r="W97" s="16" t="s">
        <v>5024</v>
      </c>
      <c r="X97" s="16">
        <f t="shared" si="24"/>
        <v>-1</v>
      </c>
      <c r="Y97" s="16">
        <f t="shared" si="19"/>
        <v>0</v>
      </c>
      <c r="Z97" s="16">
        <v>0</v>
      </c>
      <c r="AA97" s="16">
        <v>0</v>
      </c>
      <c r="AB97" s="16" cm="1">
        <f t="array" aca="1" ref="AB97" ca="1">IF(Z97&gt;0,INDIRECT(ADDRESS(MOD(ROW(Y97)-1,1500)+1,Z97,1,1,"rand_C")),IF(ISBLANK(Z97),-1,0))</f>
        <v>0</v>
      </c>
      <c r="AC97" s="16" cm="1">
        <f t="array" aca="1" ref="AC97" ca="1">IF(AND(Z97=0,Y97&gt;0, AA97&gt;0),INDIRECT(ADDRESS(MOD(ROW(Y97)-1,1500)+1,AA97,1,1,"rand_C")),IF(ISBLANK(AA97),-1,0))</f>
        <v>0</v>
      </c>
      <c r="AD97" s="16">
        <f t="shared" si="18"/>
        <v>-1</v>
      </c>
      <c r="AE97" s="16" t="s">
        <v>5024</v>
      </c>
      <c r="AF97" s="16">
        <v>-1</v>
      </c>
      <c r="AG97" s="16" t="s">
        <v>5024</v>
      </c>
      <c r="AH97" s="16">
        <f t="shared" si="20"/>
        <v>-1</v>
      </c>
      <c r="AI97" s="16">
        <v>-1</v>
      </c>
      <c r="AJ97" s="16">
        <v>-1</v>
      </c>
      <c r="AK97" s="16">
        <f t="shared" si="21"/>
        <v>-1</v>
      </c>
      <c r="AL97" s="16">
        <v>-1</v>
      </c>
      <c r="AM97" s="16">
        <f t="shared" si="22"/>
        <v>-1</v>
      </c>
      <c r="AN97" s="16">
        <f t="shared" si="27"/>
        <v>0</v>
      </c>
      <c r="AO97" s="16">
        <v>-1</v>
      </c>
      <c r="AP97" s="16">
        <v>0</v>
      </c>
      <c r="AQ97" s="16">
        <v>0</v>
      </c>
      <c r="AR97" s="16" t="s">
        <v>5025</v>
      </c>
    </row>
    <row r="98" spans="1:45" x14ac:dyDescent="0.2">
      <c r="A98" s="16" t="s">
        <v>4299</v>
      </c>
      <c r="B98" s="4" t="str">
        <f>VLOOKUP(A98, PaperMeta!A$1:O$750, 6,FALSE)</f>
        <v>Reminder avoidance: Why people hesitate to disclose their insecurities to friends.</v>
      </c>
      <c r="C98" s="15">
        <f>VLOOKUP(A98, PaperMeta!A$1:O$750, 2,FALSE)</f>
        <v>1</v>
      </c>
      <c r="D98" s="16" t="s">
        <v>5098</v>
      </c>
      <c r="E98" s="20" t="s">
        <v>5099</v>
      </c>
      <c r="F98" s="16">
        <f>VLOOKUP($A98, ResearchPaper!$A$1:$L$750,11,FALSE)</f>
        <v>1</v>
      </c>
      <c r="G98" s="16">
        <f>VLOOKUP($A98, ResearchPaper!$A$1:$L$750,11,FALSE)</f>
        <v>1</v>
      </c>
      <c r="H98" s="16">
        <v>2</v>
      </c>
      <c r="I98" s="16">
        <v>1</v>
      </c>
      <c r="J98" s="16">
        <v>2</v>
      </c>
      <c r="K98" s="16">
        <v>1</v>
      </c>
      <c r="L98" s="16">
        <f t="shared" si="25"/>
        <v>0</v>
      </c>
      <c r="M98" s="16" t="s">
        <v>5023</v>
      </c>
      <c r="N98" s="16">
        <f t="shared" si="26"/>
        <v>-1</v>
      </c>
      <c r="O98" s="16">
        <v>0</v>
      </c>
      <c r="P98" s="16">
        <v>0</v>
      </c>
      <c r="Q98" s="16">
        <v>0</v>
      </c>
      <c r="R98" s="16" cm="1">
        <f t="array" aca="1" ref="R98" ca="1">IF(P98&gt;0,INDIRECT(ADDRESS(MOD(ROW(O98)-1,1500)+1,P98,1,1,"rand_B")),IF(ISBLANK(P98),-1,0))</f>
        <v>0</v>
      </c>
      <c r="S98" s="16" cm="1">
        <f t="array" aca="1" ref="S98" ca="1">IF(AND(P98=0,O98&gt;0,Q98&gt;0),INDIRECT(ADDRESS(MOD(ROW(O98)-1,1500)+1,Q98,1,1,"rand_B")),IF(ISBLANK(Q98),-1,0))</f>
        <v>0</v>
      </c>
      <c r="T98" s="16">
        <f t="shared" si="28"/>
        <v>-1</v>
      </c>
      <c r="U98" s="16" t="s">
        <v>5024</v>
      </c>
      <c r="V98" s="16">
        <v>-1</v>
      </c>
      <c r="W98" s="16" t="s">
        <v>5024</v>
      </c>
      <c r="X98" s="16">
        <f t="shared" si="24"/>
        <v>-1</v>
      </c>
      <c r="Y98" s="16">
        <f t="shared" si="19"/>
        <v>0</v>
      </c>
      <c r="Z98" s="16">
        <v>0</v>
      </c>
      <c r="AA98" s="16">
        <v>0</v>
      </c>
      <c r="AB98" s="16" cm="1">
        <f t="array" aca="1" ref="AB98" ca="1">IF(Z98&gt;0,INDIRECT(ADDRESS(MOD(ROW(Y98)-1,1500)+1,Z98,1,1,"rand_C")),IF(ISBLANK(Z98),-1,0))</f>
        <v>0</v>
      </c>
      <c r="AC98" s="16" cm="1">
        <f t="array" aca="1" ref="AC98" ca="1">IF(AND(Z98=0,Y98&gt;0, AA98&gt;0),INDIRECT(ADDRESS(MOD(ROW(Y98)-1,1500)+1,AA98,1,1,"rand_C")),IF(ISBLANK(AA98),-1,0))</f>
        <v>0</v>
      </c>
      <c r="AD98" s="16">
        <f t="shared" si="18"/>
        <v>-1</v>
      </c>
      <c r="AE98" s="16" t="s">
        <v>5024</v>
      </c>
      <c r="AF98" s="16">
        <v>-1</v>
      </c>
      <c r="AG98" s="16" t="s">
        <v>5024</v>
      </c>
      <c r="AH98" s="16">
        <f t="shared" si="20"/>
        <v>-1</v>
      </c>
      <c r="AI98" s="16">
        <v>-1</v>
      </c>
      <c r="AJ98" s="16">
        <v>-1</v>
      </c>
      <c r="AK98" s="16">
        <f t="shared" si="21"/>
        <v>-1</v>
      </c>
      <c r="AL98" s="16">
        <v>-1</v>
      </c>
      <c r="AM98" s="16">
        <f t="shared" si="22"/>
        <v>-1</v>
      </c>
      <c r="AN98" s="16">
        <f t="shared" si="27"/>
        <v>0</v>
      </c>
      <c r="AO98" s="16">
        <v>-1</v>
      </c>
      <c r="AP98" s="16">
        <v>0</v>
      </c>
      <c r="AQ98" s="16">
        <v>0</v>
      </c>
      <c r="AR98" s="16" t="s">
        <v>5025</v>
      </c>
    </row>
    <row r="99" spans="1:45" x14ac:dyDescent="0.2">
      <c r="A99" s="16" t="s">
        <v>4299</v>
      </c>
      <c r="B99" s="4" t="str">
        <f>VLOOKUP(A99, PaperMeta!A$1:O$750, 6,FALSE)</f>
        <v>Reminder avoidance: Why people hesitate to disclose their insecurities to friends.</v>
      </c>
      <c r="C99" s="15">
        <f>VLOOKUP(A99, PaperMeta!A$1:O$750, 2,FALSE)</f>
        <v>1</v>
      </c>
      <c r="D99" s="16" t="s">
        <v>5098</v>
      </c>
      <c r="E99" s="20" t="s">
        <v>5100</v>
      </c>
      <c r="F99" s="16">
        <f>VLOOKUP($A99, ResearchPaper!$A$1:$L$750,11,FALSE)</f>
        <v>1</v>
      </c>
      <c r="G99" s="16">
        <f>VLOOKUP($A99, ResearchPaper!$A$1:$L$750,11,FALSE)</f>
        <v>1</v>
      </c>
      <c r="H99" s="16">
        <v>2</v>
      </c>
      <c r="I99" s="16">
        <v>1</v>
      </c>
      <c r="J99" s="16">
        <v>2</v>
      </c>
      <c r="K99" s="16">
        <v>1</v>
      </c>
      <c r="L99" s="16">
        <f t="shared" si="25"/>
        <v>0</v>
      </c>
      <c r="M99" s="16" t="s">
        <v>5023</v>
      </c>
      <c r="N99" s="16">
        <f t="shared" si="26"/>
        <v>-1</v>
      </c>
      <c r="O99" s="16">
        <v>0</v>
      </c>
      <c r="P99" s="16">
        <v>0</v>
      </c>
      <c r="Q99" s="16">
        <v>0</v>
      </c>
      <c r="R99" s="16" cm="1">
        <f t="array" aca="1" ref="R99" ca="1">IF(P99&gt;0,INDIRECT(ADDRESS(MOD(ROW(O99)-1,1500)+1,P99,1,1,"rand_B")),IF(ISBLANK(P99),-1,0))</f>
        <v>0</v>
      </c>
      <c r="S99" s="16" cm="1">
        <f t="array" aca="1" ref="S99" ca="1">IF(AND(P99=0,O99&gt;0,Q99&gt;0),INDIRECT(ADDRESS(MOD(ROW(O99)-1,1500)+1,Q99,1,1,"rand_B")),IF(ISBLANK(Q99),-1,0))</f>
        <v>0</v>
      </c>
      <c r="T99" s="16">
        <f t="shared" si="28"/>
        <v>-1</v>
      </c>
      <c r="U99" s="16" t="s">
        <v>5024</v>
      </c>
      <c r="V99" s="16">
        <v>-1</v>
      </c>
      <c r="W99" s="16" t="s">
        <v>5024</v>
      </c>
      <c r="X99" s="16">
        <f t="shared" si="24"/>
        <v>-1</v>
      </c>
      <c r="Y99" s="16">
        <f t="shared" si="19"/>
        <v>0</v>
      </c>
      <c r="Z99" s="16">
        <v>0</v>
      </c>
      <c r="AA99" s="16">
        <v>0</v>
      </c>
      <c r="AB99" s="16" cm="1">
        <f t="array" aca="1" ref="AB99" ca="1">IF(Z99&gt;0,INDIRECT(ADDRESS(MOD(ROW(Y99)-1,1500)+1,Z99,1,1,"rand_C")),IF(ISBLANK(Z99),-1,0))</f>
        <v>0</v>
      </c>
      <c r="AC99" s="16" cm="1">
        <f t="array" aca="1" ref="AC99" ca="1">IF(AND(Z99=0,Y99&gt;0, AA99&gt;0),INDIRECT(ADDRESS(MOD(ROW(Y99)-1,1500)+1,AA99,1,1,"rand_C")),IF(ISBLANK(AA99),-1,0))</f>
        <v>0</v>
      </c>
      <c r="AD99" s="16">
        <f t="shared" si="18"/>
        <v>-1</v>
      </c>
      <c r="AE99" s="16" t="s">
        <v>5024</v>
      </c>
      <c r="AF99" s="16">
        <v>-1</v>
      </c>
      <c r="AG99" s="16" t="s">
        <v>5024</v>
      </c>
      <c r="AH99" s="16">
        <f t="shared" si="20"/>
        <v>-1</v>
      </c>
      <c r="AI99" s="16">
        <v>-1</v>
      </c>
      <c r="AJ99" s="16">
        <v>-1</v>
      </c>
      <c r="AK99" s="16">
        <f t="shared" si="21"/>
        <v>-1</v>
      </c>
      <c r="AL99" s="16">
        <v>-1</v>
      </c>
      <c r="AM99" s="16">
        <f t="shared" si="22"/>
        <v>-1</v>
      </c>
      <c r="AN99" s="16">
        <f t="shared" si="27"/>
        <v>0</v>
      </c>
      <c r="AO99" s="16">
        <v>-1</v>
      </c>
      <c r="AP99" s="16">
        <v>0</v>
      </c>
      <c r="AQ99" s="16">
        <v>0</v>
      </c>
      <c r="AR99" s="16" t="s">
        <v>5025</v>
      </c>
    </row>
    <row r="100" spans="1:45" x14ac:dyDescent="0.2">
      <c r="A100" s="16" t="s">
        <v>4302</v>
      </c>
      <c r="B100" s="4" t="str">
        <f>VLOOKUP(A100, PaperMeta!A$1:O$750, 6,FALSE)</f>
        <v>Better to give than reciprocate? Status and reciprocity in prosocial exchange.</v>
      </c>
      <c r="C100" s="15">
        <f>VLOOKUP(A100, PaperMeta!A$1:O$750, 2,FALSE)</f>
        <v>1</v>
      </c>
      <c r="D100" s="16">
        <v>3</v>
      </c>
      <c r="E100" s="20" t="s">
        <v>5102</v>
      </c>
      <c r="F100" s="16">
        <f>VLOOKUP($A100, ResearchPaper!$A$1:$L$750,11,FALSE)</f>
        <v>1</v>
      </c>
      <c r="G100" s="16">
        <f>VLOOKUP($A100, ResearchPaper!$A$1:$L$750,11,FALSE)</f>
        <v>1</v>
      </c>
      <c r="H100" s="16" t="s">
        <v>5101</v>
      </c>
      <c r="I100" s="16">
        <v>2</v>
      </c>
      <c r="J100" s="16">
        <v>4</v>
      </c>
      <c r="K100" s="16">
        <v>0</v>
      </c>
      <c r="L100" s="16">
        <f t="shared" si="25"/>
        <v>1</v>
      </c>
      <c r="M100" s="16" t="s">
        <v>5023</v>
      </c>
      <c r="N100" s="16">
        <f t="shared" si="26"/>
        <v>0</v>
      </c>
      <c r="O100" s="16">
        <v>1</v>
      </c>
      <c r="P100" s="16">
        <v>0</v>
      </c>
      <c r="Q100" s="16">
        <v>0</v>
      </c>
      <c r="R100" s="16" cm="1">
        <f t="array" aca="1" ref="R100" ca="1">IF(P100&gt;0,INDIRECT(ADDRESS(MOD(ROW(O100)-1,1500)+1,P100,1,1,"rand_B")),IF(ISBLANK(P100),-1,0))</f>
        <v>0</v>
      </c>
      <c r="S100" s="16" cm="1">
        <f t="array" aca="1" ref="S100" ca="1">IF(AND(P100=0,O100&gt;0,Q100&gt;0),INDIRECT(ADDRESS(MOD(ROW(O100)-1,1500)+1,Q100,1,1,"rand_B")),IF(ISBLANK(Q100),-1,0))</f>
        <v>0</v>
      </c>
      <c r="T100" s="16">
        <f t="shared" si="28"/>
        <v>0</v>
      </c>
      <c r="U100" s="16" t="s">
        <v>5024</v>
      </c>
      <c r="V100" s="16">
        <v>-1</v>
      </c>
      <c r="W100" s="16" t="s">
        <v>5024</v>
      </c>
      <c r="X100" s="16">
        <f t="shared" si="24"/>
        <v>-1</v>
      </c>
      <c r="Y100" s="16">
        <f t="shared" si="19"/>
        <v>1</v>
      </c>
      <c r="Z100" s="16">
        <v>0</v>
      </c>
      <c r="AA100" s="16">
        <v>0</v>
      </c>
      <c r="AB100" s="16" cm="1">
        <f t="array" aca="1" ref="AB100" ca="1">IF(Z100&gt;0,INDIRECT(ADDRESS(MOD(ROW(Y100)-1,1500)+1,Z100,1,1,"rand_C")),IF(ISBLANK(Z100),-1,0))</f>
        <v>0</v>
      </c>
      <c r="AC100" s="16" cm="1">
        <f t="array" aca="1" ref="AC100" ca="1">IF(AND(Z100=0,Y100&gt;0, AA100&gt;0),INDIRECT(ADDRESS(MOD(ROW(Y100)-1,1500)+1,AA100,1,1,"rand_C")),IF(ISBLANK(AA100),-1,0))</f>
        <v>0</v>
      </c>
      <c r="AD100" s="16">
        <f t="shared" si="18"/>
        <v>0</v>
      </c>
      <c r="AE100" s="16" t="s">
        <v>5024</v>
      </c>
      <c r="AF100" s="16">
        <v>-1</v>
      </c>
      <c r="AG100" s="16" t="s">
        <v>5024</v>
      </c>
      <c r="AH100" s="16">
        <f t="shared" si="20"/>
        <v>-1</v>
      </c>
      <c r="AI100" s="16">
        <v>-1</v>
      </c>
      <c r="AJ100" s="16">
        <v>-1</v>
      </c>
      <c r="AK100" s="16">
        <f t="shared" si="21"/>
        <v>-1</v>
      </c>
      <c r="AL100" s="16">
        <v>-1</v>
      </c>
      <c r="AM100" s="16">
        <f t="shared" si="22"/>
        <v>-1</v>
      </c>
      <c r="AN100" s="16">
        <f t="shared" si="27"/>
        <v>1</v>
      </c>
      <c r="AO100" s="16">
        <v>0</v>
      </c>
      <c r="AP100" s="16">
        <v>1</v>
      </c>
      <c r="AQ100" s="16">
        <v>0</v>
      </c>
      <c r="AR100" s="16" t="s">
        <v>5025</v>
      </c>
      <c r="AS100" t="s">
        <v>5106</v>
      </c>
    </row>
    <row r="101" spans="1:45" x14ac:dyDescent="0.2">
      <c r="A101" s="16" t="s">
        <v>4302</v>
      </c>
      <c r="B101" s="4" t="str">
        <f>VLOOKUP(A101, PaperMeta!A$1:O$750, 6,FALSE)</f>
        <v>Better to give than reciprocate? Status and reciprocity in prosocial exchange.</v>
      </c>
      <c r="C101" s="15">
        <f>VLOOKUP(A101, PaperMeta!A$1:O$750, 2,FALSE)</f>
        <v>1</v>
      </c>
      <c r="D101" s="16">
        <v>3</v>
      </c>
      <c r="E101" s="20" t="s">
        <v>5103</v>
      </c>
      <c r="F101" s="16">
        <f>VLOOKUP($A101, ResearchPaper!$A$1:$L$750,11,FALSE)</f>
        <v>1</v>
      </c>
      <c r="G101" s="16">
        <f>VLOOKUP($A101, ResearchPaper!$A$1:$L$750,11,FALSE)</f>
        <v>1</v>
      </c>
      <c r="H101" s="16" t="s">
        <v>5101</v>
      </c>
      <c r="I101" s="16">
        <v>2</v>
      </c>
      <c r="J101" s="16">
        <v>4</v>
      </c>
      <c r="K101" s="16">
        <v>0</v>
      </c>
      <c r="L101" s="16">
        <f t="shared" si="25"/>
        <v>1</v>
      </c>
      <c r="M101" s="16" t="s">
        <v>5023</v>
      </c>
      <c r="N101" s="16">
        <f t="shared" si="26"/>
        <v>0</v>
      </c>
      <c r="O101" s="16">
        <v>1</v>
      </c>
      <c r="P101" s="16">
        <v>0</v>
      </c>
      <c r="Q101" s="16">
        <v>0</v>
      </c>
      <c r="R101" s="16" cm="1">
        <f t="array" aca="1" ref="R101" ca="1">IF(P101&gt;0,INDIRECT(ADDRESS(MOD(ROW(O101)-1,1500)+1,P101,1,1,"rand_B")),IF(ISBLANK(P101),-1,0))</f>
        <v>0</v>
      </c>
      <c r="S101" s="16" cm="1">
        <f t="array" aca="1" ref="S101" ca="1">IF(AND(P101=0,O101&gt;0,Q101&gt;0),INDIRECT(ADDRESS(MOD(ROW(O101)-1,1500)+1,Q101,1,1,"rand_B")),IF(ISBLANK(Q101),-1,0))</f>
        <v>0</v>
      </c>
      <c r="T101" s="16">
        <f t="shared" si="28"/>
        <v>0</v>
      </c>
      <c r="U101" s="16" t="s">
        <v>5024</v>
      </c>
      <c r="V101" s="16">
        <v>-1</v>
      </c>
      <c r="W101" s="16" t="s">
        <v>5024</v>
      </c>
      <c r="X101" s="16">
        <f t="shared" si="24"/>
        <v>-1</v>
      </c>
      <c r="Y101" s="16">
        <f t="shared" si="19"/>
        <v>1</v>
      </c>
      <c r="Z101" s="16">
        <v>0</v>
      </c>
      <c r="AA101" s="16">
        <v>0</v>
      </c>
      <c r="AB101" s="16" cm="1">
        <f t="array" aca="1" ref="AB101" ca="1">IF(Z101&gt;0,INDIRECT(ADDRESS(MOD(ROW(Y101)-1,1500)+1,Z101,1,1,"rand_C")),IF(ISBLANK(Z101),-1,0))</f>
        <v>0</v>
      </c>
      <c r="AC101" s="16" cm="1">
        <f t="array" aca="1" ref="AC101" ca="1">IF(AND(Z101=0,Y101&gt;0, AA101&gt;0),INDIRECT(ADDRESS(MOD(ROW(Y101)-1,1500)+1,AA101,1,1,"rand_C")),IF(ISBLANK(AA101),-1,0))</f>
        <v>0</v>
      </c>
      <c r="AD101" s="16">
        <f t="shared" si="18"/>
        <v>0</v>
      </c>
      <c r="AE101" s="16" t="s">
        <v>5024</v>
      </c>
      <c r="AF101" s="16">
        <v>-1</v>
      </c>
      <c r="AG101" s="16" t="s">
        <v>5024</v>
      </c>
      <c r="AH101" s="16">
        <f t="shared" si="20"/>
        <v>-1</v>
      </c>
      <c r="AI101" s="16">
        <v>-1</v>
      </c>
      <c r="AJ101" s="16">
        <v>-1</v>
      </c>
      <c r="AK101" s="16">
        <f t="shared" si="21"/>
        <v>-1</v>
      </c>
      <c r="AL101" s="16">
        <v>-1</v>
      </c>
      <c r="AM101" s="16">
        <f t="shared" si="22"/>
        <v>-1</v>
      </c>
      <c r="AN101" s="16">
        <f t="shared" si="27"/>
        <v>1</v>
      </c>
      <c r="AO101" s="16">
        <v>0</v>
      </c>
      <c r="AP101" s="16">
        <v>1</v>
      </c>
      <c r="AQ101" s="16">
        <v>0</v>
      </c>
      <c r="AR101" s="16" t="s">
        <v>5025</v>
      </c>
      <c r="AS101" t="s">
        <v>5106</v>
      </c>
    </row>
    <row r="102" spans="1:45" x14ac:dyDescent="0.2">
      <c r="A102" s="16" t="s">
        <v>4302</v>
      </c>
      <c r="B102" s="4" t="str">
        <f>VLOOKUP(A102, PaperMeta!A$1:O$750, 6,FALSE)</f>
        <v>Better to give than reciprocate? Status and reciprocity in prosocial exchange.</v>
      </c>
      <c r="C102" s="15">
        <f>VLOOKUP(A102, PaperMeta!A$1:O$750, 2,FALSE)</f>
        <v>1</v>
      </c>
      <c r="D102" s="16">
        <v>3</v>
      </c>
      <c r="E102" s="20" t="s">
        <v>5104</v>
      </c>
      <c r="F102" s="16">
        <f>VLOOKUP($A102, ResearchPaper!$A$1:$L$750,11,FALSE)</f>
        <v>1</v>
      </c>
      <c r="G102" s="16">
        <f>VLOOKUP($A102, ResearchPaper!$A$1:$L$750,11,FALSE)</f>
        <v>1</v>
      </c>
      <c r="H102" s="16" t="s">
        <v>5101</v>
      </c>
      <c r="I102" s="16">
        <v>2</v>
      </c>
      <c r="J102" s="16">
        <v>4</v>
      </c>
      <c r="K102" s="16">
        <v>0</v>
      </c>
      <c r="L102" s="16">
        <f t="shared" si="25"/>
        <v>1</v>
      </c>
      <c r="M102" s="16" t="s">
        <v>5023</v>
      </c>
      <c r="N102" s="16">
        <f t="shared" si="26"/>
        <v>0</v>
      </c>
      <c r="O102" s="16">
        <v>1</v>
      </c>
      <c r="P102" s="16">
        <v>0</v>
      </c>
      <c r="Q102" s="16">
        <v>0</v>
      </c>
      <c r="R102" s="16" cm="1">
        <f t="array" aca="1" ref="R102" ca="1">IF(P102&gt;0,INDIRECT(ADDRESS(MOD(ROW(O102)-1,1500)+1,P102,1,1,"rand_B")),IF(ISBLANK(P102),-1,0))</f>
        <v>0</v>
      </c>
      <c r="S102" s="16" cm="1">
        <f t="array" aca="1" ref="S102" ca="1">IF(AND(P102=0,O102&gt;0,Q102&gt;0),INDIRECT(ADDRESS(MOD(ROW(O102)-1,1500)+1,Q102,1,1,"rand_B")),IF(ISBLANK(Q102),-1,0))</f>
        <v>0</v>
      </c>
      <c r="T102" s="16">
        <f t="shared" si="28"/>
        <v>0</v>
      </c>
      <c r="U102" s="16" t="s">
        <v>5024</v>
      </c>
      <c r="V102" s="16">
        <v>-1</v>
      </c>
      <c r="W102" s="16" t="s">
        <v>5024</v>
      </c>
      <c r="X102" s="16">
        <f t="shared" si="24"/>
        <v>-1</v>
      </c>
      <c r="Y102" s="16">
        <f t="shared" si="19"/>
        <v>1</v>
      </c>
      <c r="Z102" s="16">
        <v>0</v>
      </c>
      <c r="AA102" s="16">
        <v>0</v>
      </c>
      <c r="AB102" s="16" cm="1">
        <f t="array" aca="1" ref="AB102" ca="1">IF(Z102&gt;0,INDIRECT(ADDRESS(MOD(ROW(Y102)-1,1500)+1,Z102,1,1,"rand_C")),IF(ISBLANK(Z102),-1,0))</f>
        <v>0</v>
      </c>
      <c r="AC102" s="16" cm="1">
        <f t="array" aca="1" ref="AC102" ca="1">IF(AND(Z102=0,Y102&gt;0, AA102&gt;0),INDIRECT(ADDRESS(MOD(ROW(Y102)-1,1500)+1,AA102,1,1,"rand_C")),IF(ISBLANK(AA102),-1,0))</f>
        <v>0</v>
      </c>
      <c r="AD102" s="16">
        <f t="shared" si="18"/>
        <v>0</v>
      </c>
      <c r="AE102" s="16" t="s">
        <v>5024</v>
      </c>
      <c r="AF102" s="16">
        <v>-1</v>
      </c>
      <c r="AG102" s="16" t="s">
        <v>5024</v>
      </c>
      <c r="AH102" s="16">
        <f t="shared" si="20"/>
        <v>-1</v>
      </c>
      <c r="AI102" s="16">
        <v>-1</v>
      </c>
      <c r="AJ102" s="16">
        <v>-1</v>
      </c>
      <c r="AK102" s="16">
        <f t="shared" si="21"/>
        <v>-1</v>
      </c>
      <c r="AL102" s="16">
        <v>-1</v>
      </c>
      <c r="AM102" s="16">
        <f t="shared" si="22"/>
        <v>-1</v>
      </c>
      <c r="AN102" s="16">
        <f t="shared" si="27"/>
        <v>1</v>
      </c>
      <c r="AO102" s="16">
        <v>0</v>
      </c>
      <c r="AP102" s="16">
        <v>1</v>
      </c>
      <c r="AQ102" s="16">
        <v>0</v>
      </c>
      <c r="AR102" s="16" t="s">
        <v>5025</v>
      </c>
      <c r="AS102" t="s">
        <v>5106</v>
      </c>
    </row>
    <row r="103" spans="1:45" x14ac:dyDescent="0.2">
      <c r="A103" s="16" t="s">
        <v>4302</v>
      </c>
      <c r="B103" s="4" t="str">
        <f>VLOOKUP(A103, PaperMeta!A$1:O$750, 6,FALSE)</f>
        <v>Better to give than reciprocate? Status and reciprocity in prosocial exchange.</v>
      </c>
      <c r="C103" s="15">
        <f>VLOOKUP(A103, PaperMeta!A$1:O$750, 2,FALSE)</f>
        <v>1</v>
      </c>
      <c r="D103" s="16">
        <v>4</v>
      </c>
      <c r="E103" s="20" t="s">
        <v>5102</v>
      </c>
      <c r="F103" s="16">
        <f>VLOOKUP($A103, ResearchPaper!$A$1:$L$750,11,FALSE)</f>
        <v>1</v>
      </c>
      <c r="G103" s="16">
        <f>VLOOKUP($A103, ResearchPaper!$A$1:$L$750,11,FALSE)</f>
        <v>1</v>
      </c>
      <c r="H103" s="16" t="s">
        <v>5053</v>
      </c>
      <c r="I103" s="16">
        <v>2</v>
      </c>
      <c r="J103" s="16">
        <v>3</v>
      </c>
      <c r="K103" s="16">
        <v>0</v>
      </c>
      <c r="L103" s="16">
        <f t="shared" si="25"/>
        <v>1</v>
      </c>
      <c r="M103" s="16" t="s">
        <v>5023</v>
      </c>
      <c r="N103" s="16">
        <f t="shared" si="26"/>
        <v>0</v>
      </c>
      <c r="O103" s="16">
        <v>1</v>
      </c>
      <c r="P103" s="16">
        <v>0</v>
      </c>
      <c r="Q103" s="16">
        <v>0</v>
      </c>
      <c r="R103" s="16" cm="1">
        <f t="array" aca="1" ref="R103" ca="1">IF(P103&gt;0,INDIRECT(ADDRESS(MOD(ROW(O103)-1,1500)+1,P103,1,1,"rand_B")),IF(ISBLANK(P103),-1,0))</f>
        <v>0</v>
      </c>
      <c r="S103" s="16" cm="1">
        <f t="array" aca="1" ref="S103" ca="1">IF(AND(P103=0,O103&gt;0,Q103&gt;0),INDIRECT(ADDRESS(MOD(ROW(O103)-1,1500)+1,Q103,1,1,"rand_B")),IF(ISBLANK(Q103),-1,0))</f>
        <v>0</v>
      </c>
      <c r="T103" s="16">
        <f t="shared" si="28"/>
        <v>0</v>
      </c>
      <c r="U103" s="16" t="s">
        <v>5024</v>
      </c>
      <c r="V103" s="16">
        <v>-1</v>
      </c>
      <c r="W103" s="16" t="s">
        <v>5024</v>
      </c>
      <c r="X103" s="16">
        <f t="shared" si="24"/>
        <v>-1</v>
      </c>
      <c r="Y103" s="16">
        <f t="shared" si="19"/>
        <v>1</v>
      </c>
      <c r="Z103" s="16">
        <v>0</v>
      </c>
      <c r="AA103" s="16">
        <v>0</v>
      </c>
      <c r="AB103" s="16" cm="1">
        <f t="array" aca="1" ref="AB103" ca="1">IF(Z103&gt;0,INDIRECT(ADDRESS(MOD(ROW(Y103)-1,1500)+1,Z103,1,1,"rand_C")),IF(ISBLANK(Z103),-1,0))</f>
        <v>0</v>
      </c>
      <c r="AC103" s="16" cm="1">
        <f t="array" aca="1" ref="AC103" ca="1">IF(AND(Z103=0,Y103&gt;0, AA103&gt;0),INDIRECT(ADDRESS(MOD(ROW(Y103)-1,1500)+1,AA103,1,1,"rand_C")),IF(ISBLANK(AA103),-1,0))</f>
        <v>0</v>
      </c>
      <c r="AD103" s="16">
        <f t="shared" si="18"/>
        <v>0</v>
      </c>
      <c r="AE103" s="16" t="s">
        <v>5024</v>
      </c>
      <c r="AF103" s="16">
        <v>-1</v>
      </c>
      <c r="AG103" s="16" t="s">
        <v>5024</v>
      </c>
      <c r="AH103" s="16">
        <f t="shared" si="20"/>
        <v>-1</v>
      </c>
      <c r="AI103" s="16">
        <v>-1</v>
      </c>
      <c r="AJ103" s="16">
        <v>-1</v>
      </c>
      <c r="AK103" s="16">
        <f t="shared" si="21"/>
        <v>-1</v>
      </c>
      <c r="AL103" s="16">
        <v>-1</v>
      </c>
      <c r="AM103" s="16">
        <f t="shared" si="22"/>
        <v>-1</v>
      </c>
      <c r="AN103" s="16">
        <f t="shared" si="27"/>
        <v>1</v>
      </c>
      <c r="AO103" s="16">
        <v>0</v>
      </c>
      <c r="AP103" s="16">
        <v>1</v>
      </c>
      <c r="AQ103" s="16">
        <v>0</v>
      </c>
      <c r="AR103" s="16" t="s">
        <v>5025</v>
      </c>
      <c r="AS103" t="s">
        <v>5106</v>
      </c>
    </row>
    <row r="104" spans="1:45" x14ac:dyDescent="0.2">
      <c r="A104" s="16" t="s">
        <v>4302</v>
      </c>
      <c r="B104" s="4" t="str">
        <f>VLOOKUP(A104, PaperMeta!A$1:O$750, 6,FALSE)</f>
        <v>Better to give than reciprocate? Status and reciprocity in prosocial exchange.</v>
      </c>
      <c r="C104" s="15">
        <f>VLOOKUP(A104, PaperMeta!A$1:O$750, 2,FALSE)</f>
        <v>1</v>
      </c>
      <c r="D104" s="16">
        <v>4</v>
      </c>
      <c r="E104" s="20" t="s">
        <v>5105</v>
      </c>
      <c r="F104" s="16">
        <f>VLOOKUP($A104, ResearchPaper!$A$1:$L$750,11,FALSE)</f>
        <v>1</v>
      </c>
      <c r="G104" s="16">
        <f>VLOOKUP($A104, ResearchPaper!$A$1:$L$750,11,FALSE)</f>
        <v>1</v>
      </c>
      <c r="H104" s="16" t="s">
        <v>5022</v>
      </c>
      <c r="I104" s="16">
        <v>2</v>
      </c>
      <c r="J104" s="16">
        <v>2</v>
      </c>
      <c r="K104" s="16">
        <v>1</v>
      </c>
      <c r="L104" s="16">
        <f t="shared" si="25"/>
        <v>1</v>
      </c>
      <c r="M104" s="16" t="s">
        <v>5023</v>
      </c>
      <c r="N104" s="16">
        <f t="shared" si="26"/>
        <v>1</v>
      </c>
      <c r="O104" s="16">
        <v>0</v>
      </c>
      <c r="P104" s="16">
        <v>0</v>
      </c>
      <c r="Q104" s="16">
        <v>0</v>
      </c>
      <c r="R104" s="16" cm="1">
        <f t="array" aca="1" ref="R104" ca="1">IF(P104&gt;0,INDIRECT(ADDRESS(MOD(ROW(O104)-1,1500)+1,P104,1,1,"rand_B")),IF(ISBLANK(P104),-1,0))</f>
        <v>0</v>
      </c>
      <c r="S104" s="16" cm="1">
        <f t="array" aca="1" ref="S104" ca="1">IF(AND(P104=0,O104&gt;0,Q104&gt;0),INDIRECT(ADDRESS(MOD(ROW(O104)-1,1500)+1,Q104,1,1,"rand_B")),IF(ISBLANK(Q104),-1,0))</f>
        <v>0</v>
      </c>
      <c r="T104" s="16">
        <f t="shared" si="28"/>
        <v>-1</v>
      </c>
      <c r="U104" s="16" t="s">
        <v>5024</v>
      </c>
      <c r="V104" s="16">
        <v>-1</v>
      </c>
      <c r="W104" s="16" t="s">
        <v>5024</v>
      </c>
      <c r="X104" s="16">
        <f t="shared" si="24"/>
        <v>-1</v>
      </c>
      <c r="Y104" s="16">
        <f t="shared" si="19"/>
        <v>1</v>
      </c>
      <c r="Z104" s="16">
        <v>1</v>
      </c>
      <c r="AA104" s="16">
        <v>0</v>
      </c>
      <c r="AB104" s="16" t="e" cm="1">
        <f t="array" aca="1" ref="AB104" ca="1">IF(Z104&gt;0,INDIRECT(ADDRESS(MOD(ROW(Y104)-1,1500)+1,Z104,1,1,"rand_C")),IF(ISBLANK(Z104),-1,0))</f>
        <v>#VALUE!</v>
      </c>
      <c r="AC104" s="16" cm="1">
        <f t="array" aca="1" ref="AC104" ca="1">IF(AND(Z104=0,Y104&gt;0, AA104&gt;0),INDIRECT(ADDRESS(MOD(ROW(Y104)-1,1500)+1,AA104,1,1,"rand_C")),IF(ISBLANK(AA104),-1,0))</f>
        <v>0</v>
      </c>
      <c r="AD104" s="16">
        <f t="shared" si="18"/>
        <v>1</v>
      </c>
      <c r="AE104" s="16">
        <v>1</v>
      </c>
      <c r="AF104" s="16">
        <v>1</v>
      </c>
      <c r="AG104" s="16" t="s">
        <v>5023</v>
      </c>
      <c r="AH104" s="16">
        <f t="shared" si="20"/>
        <v>1</v>
      </c>
      <c r="AI104" s="16">
        <v>-1</v>
      </c>
      <c r="AJ104" s="16">
        <v>-1</v>
      </c>
      <c r="AK104" s="16">
        <f t="shared" si="21"/>
        <v>-1</v>
      </c>
      <c r="AL104" s="16">
        <v>-1</v>
      </c>
      <c r="AM104" s="16">
        <f t="shared" si="22"/>
        <v>-1</v>
      </c>
      <c r="AN104" s="16">
        <f t="shared" si="27"/>
        <v>0</v>
      </c>
      <c r="AO104" s="16">
        <v>-1</v>
      </c>
      <c r="AP104" s="16">
        <v>1</v>
      </c>
      <c r="AQ104" s="16">
        <v>0</v>
      </c>
      <c r="AR104" s="16" t="s">
        <v>5025</v>
      </c>
    </row>
    <row r="105" spans="1:45" x14ac:dyDescent="0.2">
      <c r="A105" s="16" t="s">
        <v>4302</v>
      </c>
      <c r="B105" s="4" t="str">
        <f>VLOOKUP(A105, PaperMeta!A$1:O$750, 6,FALSE)</f>
        <v>Better to give than reciprocate? Status and reciprocity in prosocial exchange.</v>
      </c>
      <c r="C105" s="15">
        <f>VLOOKUP(A105, PaperMeta!A$1:O$750, 2,FALSE)</f>
        <v>1</v>
      </c>
      <c r="D105" s="16">
        <v>6</v>
      </c>
      <c r="E105" s="20" t="s">
        <v>5102</v>
      </c>
      <c r="F105" s="16">
        <f>VLOOKUP($A105, ResearchPaper!$A$1:$L$750,11,FALSE)</f>
        <v>1</v>
      </c>
      <c r="G105" s="16">
        <f>VLOOKUP($A105, ResearchPaper!$A$1:$L$750,11,FALSE)</f>
        <v>1</v>
      </c>
      <c r="H105" s="16" t="s">
        <v>5101</v>
      </c>
      <c r="I105" s="16">
        <v>2</v>
      </c>
      <c r="J105" s="16">
        <v>4</v>
      </c>
      <c r="K105" s="16">
        <v>0</v>
      </c>
      <c r="L105" s="16">
        <f t="shared" si="25"/>
        <v>1</v>
      </c>
      <c r="M105" s="16" t="s">
        <v>5023</v>
      </c>
      <c r="N105" s="16">
        <f t="shared" si="26"/>
        <v>0</v>
      </c>
      <c r="O105" s="16">
        <v>1</v>
      </c>
      <c r="P105" s="16">
        <v>0</v>
      </c>
      <c r="Q105" s="16">
        <v>0</v>
      </c>
      <c r="R105" s="16" cm="1">
        <f t="array" aca="1" ref="R105" ca="1">IF(P105&gt;0,INDIRECT(ADDRESS(MOD(ROW(O105)-1,1500)+1,P105,1,1,"rand_B")),IF(ISBLANK(P105),-1,0))</f>
        <v>0</v>
      </c>
      <c r="S105" s="16" cm="1">
        <f t="array" aca="1" ref="S105" ca="1">IF(AND(P105=0,O105&gt;0,Q105&gt;0),INDIRECT(ADDRESS(MOD(ROW(O105)-1,1500)+1,Q105,1,1,"rand_B")),IF(ISBLANK(Q105),-1,0))</f>
        <v>0</v>
      </c>
      <c r="T105" s="16">
        <f t="shared" si="28"/>
        <v>0</v>
      </c>
      <c r="U105" s="16" t="s">
        <v>5024</v>
      </c>
      <c r="V105" s="16">
        <v>-1</v>
      </c>
      <c r="W105" s="16" t="s">
        <v>5024</v>
      </c>
      <c r="X105" s="16">
        <f t="shared" si="24"/>
        <v>-1</v>
      </c>
      <c r="Y105" s="16">
        <f t="shared" si="19"/>
        <v>1</v>
      </c>
      <c r="Z105" s="16">
        <v>0</v>
      </c>
      <c r="AA105" s="16">
        <v>0</v>
      </c>
      <c r="AB105" s="16" cm="1">
        <f t="array" aca="1" ref="AB105" ca="1">IF(Z105&gt;0,INDIRECT(ADDRESS(MOD(ROW(Y105)-1,1500)+1,Z105,1,1,"rand_C")),IF(ISBLANK(Z105),-1,0))</f>
        <v>0</v>
      </c>
      <c r="AC105" s="16" cm="1">
        <f t="array" aca="1" ref="AC105" ca="1">IF(AND(Z105=0,Y105&gt;0, AA105&gt;0),INDIRECT(ADDRESS(MOD(ROW(Y105)-1,1500)+1,AA105,1,1,"rand_C")),IF(ISBLANK(AA105),-1,0))</f>
        <v>0</v>
      </c>
      <c r="AD105" s="16">
        <f t="shared" si="18"/>
        <v>0</v>
      </c>
      <c r="AE105" s="16" t="s">
        <v>5024</v>
      </c>
      <c r="AF105" s="16">
        <v>-1</v>
      </c>
      <c r="AG105" s="16" t="s">
        <v>5024</v>
      </c>
      <c r="AH105" s="16">
        <f t="shared" si="20"/>
        <v>-1</v>
      </c>
      <c r="AI105" s="16">
        <v>-1</v>
      </c>
      <c r="AJ105" s="16">
        <v>-1</v>
      </c>
      <c r="AK105" s="16">
        <f t="shared" si="21"/>
        <v>-1</v>
      </c>
      <c r="AL105" s="16">
        <v>-1</v>
      </c>
      <c r="AM105" s="16">
        <f t="shared" si="22"/>
        <v>-1</v>
      </c>
      <c r="AN105" s="16">
        <f t="shared" si="27"/>
        <v>1</v>
      </c>
      <c r="AO105" s="16">
        <v>0</v>
      </c>
      <c r="AP105" s="16">
        <v>1</v>
      </c>
      <c r="AQ105" s="16">
        <v>0</v>
      </c>
      <c r="AR105" s="16" t="s">
        <v>5025</v>
      </c>
      <c r="AS105" t="s">
        <v>5106</v>
      </c>
    </row>
    <row r="106" spans="1:45" x14ac:dyDescent="0.2">
      <c r="A106" s="16" t="s">
        <v>4302</v>
      </c>
      <c r="B106" s="4" t="str">
        <f>VLOOKUP(A106, PaperMeta!A$1:O$750, 6,FALSE)</f>
        <v>Better to give than reciprocate? Status and reciprocity in prosocial exchange.</v>
      </c>
      <c r="C106" s="15">
        <f>VLOOKUP(A106, PaperMeta!A$1:O$750, 2,FALSE)</f>
        <v>1</v>
      </c>
      <c r="D106" s="16">
        <v>6</v>
      </c>
      <c r="E106" s="20" t="s">
        <v>5102</v>
      </c>
      <c r="F106" s="16">
        <f>VLOOKUP($A106, ResearchPaper!$A$1:$L$750,11,FALSE)</f>
        <v>1</v>
      </c>
      <c r="G106" s="16">
        <f>VLOOKUP($A106, ResearchPaper!$A$1:$L$750,11,FALSE)</f>
        <v>1</v>
      </c>
      <c r="H106" s="16" t="s">
        <v>5022</v>
      </c>
      <c r="I106" s="16">
        <v>2</v>
      </c>
      <c r="J106" s="16">
        <v>2</v>
      </c>
      <c r="K106" s="16">
        <v>1</v>
      </c>
      <c r="L106" s="16">
        <f t="shared" si="25"/>
        <v>1</v>
      </c>
      <c r="M106" s="16" t="s">
        <v>5023</v>
      </c>
      <c r="N106" s="16">
        <f t="shared" si="26"/>
        <v>1</v>
      </c>
      <c r="O106" s="16">
        <v>0</v>
      </c>
      <c r="P106" s="16">
        <v>0</v>
      </c>
      <c r="Q106" s="16">
        <v>0</v>
      </c>
      <c r="R106" s="16" cm="1">
        <f t="array" aca="1" ref="R106" ca="1">IF(P106&gt;0,INDIRECT(ADDRESS(MOD(ROW(O106)-1,1500)+1,P106,1,1,"rand_B")),IF(ISBLANK(P106),-1,0))</f>
        <v>0</v>
      </c>
      <c r="S106" s="16" cm="1">
        <f t="array" aca="1" ref="S106" ca="1">IF(AND(P106=0,O106&gt;0,Q106&gt;0),INDIRECT(ADDRESS(MOD(ROW(O106)-1,1500)+1,Q106,1,1,"rand_B")),IF(ISBLANK(Q106),-1,0))</f>
        <v>0</v>
      </c>
      <c r="T106" s="16">
        <f t="shared" si="28"/>
        <v>-1</v>
      </c>
      <c r="U106" s="16" t="s">
        <v>5024</v>
      </c>
      <c r="V106" s="16">
        <v>-1</v>
      </c>
      <c r="W106" s="16" t="s">
        <v>5024</v>
      </c>
      <c r="X106" s="16">
        <f t="shared" si="24"/>
        <v>-1</v>
      </c>
      <c r="Y106" s="16">
        <f t="shared" si="19"/>
        <v>1</v>
      </c>
      <c r="Z106" s="16">
        <v>1</v>
      </c>
      <c r="AA106" s="16">
        <v>0</v>
      </c>
      <c r="AB106" s="16" t="e" cm="1">
        <f t="array" aca="1" ref="AB106" ca="1">IF(Z106&gt;0,INDIRECT(ADDRESS(MOD(ROW(Y106)-1,1500)+1,Z106,1,1,"rand_C")),IF(ISBLANK(Z106),-1,0))</f>
        <v>#VALUE!</v>
      </c>
      <c r="AC106" s="16" cm="1">
        <f t="array" aca="1" ref="AC106" ca="1">IF(AND(Z106=0,Y106&gt;0, AA106&gt;0),INDIRECT(ADDRESS(MOD(ROW(Y106)-1,1500)+1,AA106,1,1,"rand_C")),IF(ISBLANK(AA106),-1,0))</f>
        <v>0</v>
      </c>
      <c r="AD106" s="16">
        <f t="shared" si="18"/>
        <v>1</v>
      </c>
      <c r="AE106" s="16">
        <v>1</v>
      </c>
      <c r="AF106" s="16">
        <v>1</v>
      </c>
      <c r="AG106" s="16" t="s">
        <v>5023</v>
      </c>
      <c r="AH106" s="16">
        <f t="shared" si="20"/>
        <v>1</v>
      </c>
      <c r="AI106" s="16">
        <v>-1</v>
      </c>
      <c r="AJ106" s="16">
        <v>-1</v>
      </c>
      <c r="AK106" s="16">
        <f t="shared" si="21"/>
        <v>-1</v>
      </c>
      <c r="AL106" s="16">
        <v>-1</v>
      </c>
      <c r="AM106" s="16">
        <f t="shared" si="22"/>
        <v>-1</v>
      </c>
      <c r="AN106" s="16">
        <f t="shared" si="27"/>
        <v>0</v>
      </c>
      <c r="AO106" s="16">
        <v>-1</v>
      </c>
      <c r="AP106" s="16">
        <v>1</v>
      </c>
      <c r="AQ106" s="16">
        <v>0</v>
      </c>
      <c r="AR106" s="16" t="s">
        <v>5025</v>
      </c>
    </row>
    <row r="107" spans="1:45" x14ac:dyDescent="0.2">
      <c r="A107" s="16" t="s">
        <v>4302</v>
      </c>
      <c r="B107" s="4" t="str">
        <f>VLOOKUP(A107, PaperMeta!A$1:O$750, 6,FALSE)</f>
        <v>Better to give than reciprocate? Status and reciprocity in prosocial exchange.</v>
      </c>
      <c r="C107" s="15">
        <f>VLOOKUP(A107, PaperMeta!A$1:O$750, 2,FALSE)</f>
        <v>1</v>
      </c>
      <c r="D107" s="16">
        <v>7</v>
      </c>
      <c r="E107" s="20" t="s">
        <v>5102</v>
      </c>
      <c r="F107" s="16">
        <f>VLOOKUP($A107, ResearchPaper!$A$1:$L$750,11,FALSE)</f>
        <v>1</v>
      </c>
      <c r="G107" s="16">
        <f>VLOOKUP($A107, ResearchPaper!$A$1:$L$750,11,FALSE)</f>
        <v>1</v>
      </c>
      <c r="H107" s="16" t="s">
        <v>5053</v>
      </c>
      <c r="I107" s="16">
        <v>2</v>
      </c>
      <c r="J107" s="16">
        <v>3</v>
      </c>
      <c r="K107" s="16">
        <v>0</v>
      </c>
      <c r="L107" s="16">
        <f t="shared" si="25"/>
        <v>1</v>
      </c>
      <c r="M107" s="16" t="s">
        <v>5023</v>
      </c>
      <c r="N107" s="16">
        <f t="shared" si="26"/>
        <v>0</v>
      </c>
      <c r="O107" s="16">
        <v>1</v>
      </c>
      <c r="P107" s="16">
        <v>0</v>
      </c>
      <c r="Q107" s="16">
        <v>0</v>
      </c>
      <c r="R107" s="16" cm="1">
        <f t="array" aca="1" ref="R107" ca="1">IF(P107&gt;0,INDIRECT(ADDRESS(MOD(ROW(O107)-1,1500)+1,P107,1,1,"rand_B")),IF(ISBLANK(P107),-1,0))</f>
        <v>0</v>
      </c>
      <c r="S107" s="16" cm="1">
        <f t="array" aca="1" ref="S107" ca="1">IF(AND(P107=0,O107&gt;0,Q107&gt;0),INDIRECT(ADDRESS(MOD(ROW(O107)-1,1500)+1,Q107,1,1,"rand_B")),IF(ISBLANK(Q107),-1,0))</f>
        <v>0</v>
      </c>
      <c r="T107" s="16">
        <f t="shared" si="28"/>
        <v>0</v>
      </c>
      <c r="U107" s="16" t="s">
        <v>5024</v>
      </c>
      <c r="V107" s="16">
        <v>-1</v>
      </c>
      <c r="W107" s="16" t="s">
        <v>5024</v>
      </c>
      <c r="X107" s="16">
        <f t="shared" si="24"/>
        <v>-1</v>
      </c>
      <c r="Y107" s="16">
        <f t="shared" si="19"/>
        <v>1</v>
      </c>
      <c r="Z107" s="16">
        <v>0</v>
      </c>
      <c r="AA107" s="16">
        <v>1</v>
      </c>
      <c r="AB107" s="16" cm="1">
        <f t="array" aca="1" ref="AB107" ca="1">IF(Z107&gt;0,INDIRECT(ADDRESS(MOD(ROW(Y107)-1,1500)+1,Z107,1,1,"rand_C")),IF(ISBLANK(Z107),-1,0))</f>
        <v>0</v>
      </c>
      <c r="AC107" s="16" t="e" cm="1">
        <f t="array" aca="1" ref="AC107" ca="1">IF(AND(Z107=0,Y107&gt;0, AA107&gt;0),INDIRECT(ADDRESS(MOD(ROW(Y107)-1,1500)+1,AA107,1,1,"rand_C")),IF(ISBLANK(AA107),-1,0))</f>
        <v>#VALUE!</v>
      </c>
      <c r="AD107" s="16">
        <f t="shared" si="18"/>
        <v>0</v>
      </c>
      <c r="AE107" s="16">
        <v>1</v>
      </c>
      <c r="AF107" s="16">
        <v>0</v>
      </c>
      <c r="AG107" s="16" t="s">
        <v>5024</v>
      </c>
      <c r="AH107" s="16">
        <f t="shared" si="20"/>
        <v>-1</v>
      </c>
      <c r="AI107" s="16">
        <v>-1</v>
      </c>
      <c r="AJ107" s="16">
        <v>-1</v>
      </c>
      <c r="AK107" s="16">
        <f t="shared" si="21"/>
        <v>-1</v>
      </c>
      <c r="AL107" s="16">
        <v>-1</v>
      </c>
      <c r="AM107" s="16">
        <f t="shared" si="22"/>
        <v>-1</v>
      </c>
      <c r="AN107" s="16">
        <f t="shared" si="27"/>
        <v>1</v>
      </c>
      <c r="AO107" s="16">
        <v>0</v>
      </c>
      <c r="AP107" s="16">
        <v>1</v>
      </c>
      <c r="AQ107" s="16">
        <v>0</v>
      </c>
      <c r="AR107" s="16" t="s">
        <v>5025</v>
      </c>
      <c r="AS107" t="s">
        <v>5106</v>
      </c>
    </row>
    <row r="108" spans="1:45" x14ac:dyDescent="0.2">
      <c r="A108" s="16" t="s">
        <v>4302</v>
      </c>
      <c r="B108" s="4" t="str">
        <f>VLOOKUP(A108, PaperMeta!A$1:O$750, 6,FALSE)</f>
        <v>Better to give than reciprocate? Status and reciprocity in prosocial exchange.</v>
      </c>
      <c r="C108" s="15">
        <f>VLOOKUP(A108, PaperMeta!A$1:O$750, 2,FALSE)</f>
        <v>1</v>
      </c>
      <c r="D108" s="16">
        <v>7</v>
      </c>
      <c r="E108" s="20" t="s">
        <v>5102</v>
      </c>
      <c r="F108" s="16">
        <f>VLOOKUP($A108, ResearchPaper!$A$1:$L$750,11,FALSE)</f>
        <v>1</v>
      </c>
      <c r="G108" s="16">
        <f>VLOOKUP($A108, ResearchPaper!$A$1:$L$750,11,FALSE)</f>
        <v>1</v>
      </c>
      <c r="H108" s="16" t="s">
        <v>5022</v>
      </c>
      <c r="I108" s="16">
        <v>2</v>
      </c>
      <c r="J108" s="16">
        <v>2</v>
      </c>
      <c r="K108" s="16">
        <v>1</v>
      </c>
      <c r="L108" s="16">
        <f t="shared" si="25"/>
        <v>1</v>
      </c>
      <c r="M108" s="16" t="s">
        <v>5023</v>
      </c>
      <c r="N108" s="16">
        <f t="shared" si="26"/>
        <v>1</v>
      </c>
      <c r="O108" s="16">
        <v>0</v>
      </c>
      <c r="P108" s="16">
        <v>0</v>
      </c>
      <c r="Q108" s="16">
        <v>0</v>
      </c>
      <c r="R108" s="16" cm="1">
        <f t="array" aca="1" ref="R108" ca="1">IF(P108&gt;0,INDIRECT(ADDRESS(MOD(ROW(O108)-1,1500)+1,P108,1,1,"rand_B")),IF(ISBLANK(P108),-1,0))</f>
        <v>0</v>
      </c>
      <c r="S108" s="16" cm="1">
        <f t="array" aca="1" ref="S108" ca="1">IF(AND(P108=0,O108&gt;0,Q108&gt;0),INDIRECT(ADDRESS(MOD(ROW(O108)-1,1500)+1,Q108,1,1,"rand_B")),IF(ISBLANK(Q108),-1,0))</f>
        <v>0</v>
      </c>
      <c r="T108" s="16">
        <f t="shared" si="28"/>
        <v>-1</v>
      </c>
      <c r="U108" s="16" t="s">
        <v>5024</v>
      </c>
      <c r="V108" s="16">
        <v>-1</v>
      </c>
      <c r="W108" s="16" t="s">
        <v>5024</v>
      </c>
      <c r="X108" s="16">
        <f t="shared" si="24"/>
        <v>-1</v>
      </c>
      <c r="Y108" s="16">
        <f t="shared" si="19"/>
        <v>1</v>
      </c>
      <c r="Z108" s="16">
        <v>1</v>
      </c>
      <c r="AA108" s="16">
        <v>0</v>
      </c>
      <c r="AB108" s="16" t="e" cm="1">
        <f t="array" aca="1" ref="AB108" ca="1">IF(Z108&gt;0,INDIRECT(ADDRESS(MOD(ROW(Y108)-1,1500)+1,Z108,1,1,"rand_C")),IF(ISBLANK(Z108),-1,0))</f>
        <v>#VALUE!</v>
      </c>
      <c r="AC108" s="16" cm="1">
        <f t="array" aca="1" ref="AC108" ca="1">IF(AND(Z108=0,Y108&gt;0, AA108&gt;0),INDIRECT(ADDRESS(MOD(ROW(Y108)-1,1500)+1,AA108,1,1,"rand_C")),IF(ISBLANK(AA108),-1,0))</f>
        <v>0</v>
      </c>
      <c r="AD108" s="16">
        <f t="shared" si="18"/>
        <v>1</v>
      </c>
      <c r="AE108" s="16">
        <v>1</v>
      </c>
      <c r="AF108" s="16">
        <v>1</v>
      </c>
      <c r="AG108" s="16" t="s">
        <v>5023</v>
      </c>
      <c r="AH108" s="16">
        <f t="shared" si="20"/>
        <v>1</v>
      </c>
      <c r="AI108" s="16">
        <v>-1</v>
      </c>
      <c r="AJ108" s="16">
        <v>-1</v>
      </c>
      <c r="AK108" s="16">
        <f t="shared" si="21"/>
        <v>-1</v>
      </c>
      <c r="AL108" s="16">
        <v>-1</v>
      </c>
      <c r="AM108" s="16">
        <f t="shared" si="22"/>
        <v>-1</v>
      </c>
      <c r="AN108" s="16">
        <f t="shared" si="27"/>
        <v>0</v>
      </c>
      <c r="AO108" s="16">
        <v>-1</v>
      </c>
      <c r="AP108" s="16">
        <v>1</v>
      </c>
      <c r="AQ108" s="16">
        <v>0</v>
      </c>
      <c r="AR108" s="16" t="s">
        <v>5025</v>
      </c>
    </row>
    <row r="109" spans="1:45" x14ac:dyDescent="0.2">
      <c r="A109" s="16" t="s">
        <v>4306</v>
      </c>
      <c r="B109" s="4" t="str">
        <f>VLOOKUP(A109, PaperMeta!A$1:O$750, 6,FALSE)</f>
        <v>How trust and distrust shape perception and memory.</v>
      </c>
      <c r="C109" s="15">
        <f>VLOOKUP(A109, PaperMeta!A$1:O$750, 2,FALSE)</f>
        <v>1</v>
      </c>
      <c r="D109" s="16" t="s">
        <v>5107</v>
      </c>
      <c r="E109" s="20" t="s">
        <v>5108</v>
      </c>
      <c r="F109" s="16">
        <f>VLOOKUP($A109, ResearchPaper!$A$1:$L$750,11,FALSE)</f>
        <v>1</v>
      </c>
      <c r="G109" s="16">
        <f>VLOOKUP($A109, ResearchPaper!$A$1:$L$750,11,FALSE)</f>
        <v>1</v>
      </c>
      <c r="H109" s="16">
        <v>3</v>
      </c>
      <c r="I109" s="16">
        <v>1</v>
      </c>
      <c r="J109" s="16">
        <v>3</v>
      </c>
      <c r="K109" s="16">
        <v>1</v>
      </c>
      <c r="L109" s="16">
        <f t="shared" si="25"/>
        <v>0</v>
      </c>
      <c r="M109" s="16" t="s">
        <v>5023</v>
      </c>
      <c r="N109" s="16">
        <f t="shared" si="26"/>
        <v>-1</v>
      </c>
      <c r="O109" s="16">
        <v>1</v>
      </c>
      <c r="P109" s="16">
        <v>1</v>
      </c>
      <c r="Q109" s="16">
        <v>0</v>
      </c>
      <c r="R109" s="16" t="e" cm="1">
        <f t="array" aca="1" ref="R109" ca="1">IF(P109&gt;0,INDIRECT(ADDRESS(MOD(ROW(O109)-1,1500)+1,P109,1,1,"rand_B")),IF(ISBLANK(P109),-1,0))</f>
        <v>#VALUE!</v>
      </c>
      <c r="S109" s="16" cm="1">
        <f t="array" aca="1" ref="S109" ca="1">IF(AND(P109=0,O109&gt;0,Q109&gt;0),INDIRECT(ADDRESS(MOD(ROW(O109)-1,1500)+1,Q109,1,1,"rand_B")),IF(ISBLANK(Q109),-1,0))</f>
        <v>0</v>
      </c>
      <c r="T109" s="16">
        <f t="shared" si="28"/>
        <v>1</v>
      </c>
      <c r="U109" s="16">
        <v>1</v>
      </c>
      <c r="V109" s="16">
        <v>1</v>
      </c>
      <c r="W109" s="16" t="s">
        <v>5023</v>
      </c>
      <c r="X109" s="16">
        <f t="shared" si="24"/>
        <v>1</v>
      </c>
      <c r="Y109" s="16">
        <f t="shared" si="19"/>
        <v>0</v>
      </c>
      <c r="Z109" s="16">
        <v>0</v>
      </c>
      <c r="AA109" s="16">
        <v>0</v>
      </c>
      <c r="AB109" s="16" cm="1">
        <f t="array" aca="1" ref="AB109" ca="1">IF(Z109&gt;0,INDIRECT(ADDRESS(MOD(ROW(Y109)-1,1500)+1,Z109,1,1,"rand_C")),IF(ISBLANK(Z109),-1,0))</f>
        <v>0</v>
      </c>
      <c r="AC109" s="16" cm="1">
        <f t="array" aca="1" ref="AC109" ca="1">IF(AND(Z109=0,Y109&gt;0, AA109&gt;0),INDIRECT(ADDRESS(MOD(ROW(Y109)-1,1500)+1,AA109,1,1,"rand_C")),IF(ISBLANK(AA109),-1,0))</f>
        <v>0</v>
      </c>
      <c r="AD109" s="16">
        <f t="shared" si="18"/>
        <v>-1</v>
      </c>
      <c r="AE109" s="16" t="s">
        <v>5024</v>
      </c>
      <c r="AF109" s="16">
        <v>-1</v>
      </c>
      <c r="AG109" s="16" t="s">
        <v>5024</v>
      </c>
      <c r="AH109" s="16">
        <f t="shared" si="20"/>
        <v>-1</v>
      </c>
      <c r="AI109" s="16">
        <v>-1</v>
      </c>
      <c r="AJ109" s="16">
        <v>-1</v>
      </c>
      <c r="AK109" s="16">
        <f t="shared" si="21"/>
        <v>-1</v>
      </c>
      <c r="AL109" s="16">
        <v>-1</v>
      </c>
      <c r="AM109" s="16">
        <f t="shared" si="22"/>
        <v>-1</v>
      </c>
      <c r="AN109" s="16">
        <f t="shared" si="27"/>
        <v>0</v>
      </c>
      <c r="AO109" s="16">
        <v>-1</v>
      </c>
      <c r="AP109" s="16">
        <v>1</v>
      </c>
      <c r="AQ109" s="16">
        <v>0</v>
      </c>
      <c r="AR109" s="16" t="s">
        <v>5025</v>
      </c>
    </row>
    <row r="110" spans="1:45" x14ac:dyDescent="0.2">
      <c r="A110" s="16" t="s">
        <v>4306</v>
      </c>
      <c r="B110" s="4" t="str">
        <f>VLOOKUP(A110, PaperMeta!A$1:O$750, 6,FALSE)</f>
        <v>How trust and distrust shape perception and memory.</v>
      </c>
      <c r="C110" s="15">
        <f>VLOOKUP(A110, PaperMeta!A$1:O$750, 2,FALSE)</f>
        <v>1</v>
      </c>
      <c r="D110" s="16">
        <v>4</v>
      </c>
      <c r="E110" s="20" t="s">
        <v>5109</v>
      </c>
      <c r="F110" s="16">
        <f>VLOOKUP($A110, ResearchPaper!$A$1:$L$750,11,FALSE)</f>
        <v>1</v>
      </c>
      <c r="G110" s="16">
        <f>VLOOKUP($A110, ResearchPaper!$A$1:$L$750,11,FALSE)</f>
        <v>1</v>
      </c>
      <c r="H110" s="16">
        <v>3</v>
      </c>
      <c r="I110" s="16">
        <v>1</v>
      </c>
      <c r="J110" s="16">
        <v>3</v>
      </c>
      <c r="K110" s="16">
        <v>1</v>
      </c>
      <c r="L110" s="16">
        <f t="shared" si="25"/>
        <v>0</v>
      </c>
      <c r="M110" s="16" t="s">
        <v>5023</v>
      </c>
      <c r="N110" s="16">
        <f t="shared" si="26"/>
        <v>-1</v>
      </c>
      <c r="O110" s="16">
        <v>1</v>
      </c>
      <c r="P110" s="16">
        <v>1</v>
      </c>
      <c r="Q110" s="16">
        <v>0</v>
      </c>
      <c r="R110" s="16" t="e" cm="1">
        <f t="array" aca="1" ref="R110" ca="1">IF(P110&gt;0,INDIRECT(ADDRESS(MOD(ROW(O110)-1,1500)+1,P110,1,1,"rand_B")),IF(ISBLANK(P110),-1,0))</f>
        <v>#VALUE!</v>
      </c>
      <c r="S110" s="16" cm="1">
        <f t="array" aca="1" ref="S110" ca="1">IF(AND(P110=0,O110&gt;0,Q110&gt;0),INDIRECT(ADDRESS(MOD(ROW(O110)-1,1500)+1,Q110,1,1,"rand_B")),IF(ISBLANK(Q110),-1,0))</f>
        <v>0</v>
      </c>
      <c r="T110" s="16">
        <f t="shared" si="28"/>
        <v>1</v>
      </c>
      <c r="U110" s="16">
        <v>1</v>
      </c>
      <c r="V110" s="16">
        <v>1</v>
      </c>
      <c r="W110" s="16" t="s">
        <v>5023</v>
      </c>
      <c r="X110" s="16">
        <f t="shared" si="24"/>
        <v>1</v>
      </c>
      <c r="Y110" s="16">
        <f t="shared" si="19"/>
        <v>0</v>
      </c>
      <c r="Z110" s="16">
        <v>0</v>
      </c>
      <c r="AA110" s="16">
        <v>0</v>
      </c>
      <c r="AB110" s="16" cm="1">
        <f t="array" aca="1" ref="AB110" ca="1">IF(Z110&gt;0,INDIRECT(ADDRESS(MOD(ROW(Y110)-1,1500)+1,Z110,1,1,"rand_C")),IF(ISBLANK(Z110),-1,0))</f>
        <v>0</v>
      </c>
      <c r="AC110" s="16" cm="1">
        <f t="array" aca="1" ref="AC110" ca="1">IF(AND(Z110=0,Y110&gt;0, AA110&gt;0),INDIRECT(ADDRESS(MOD(ROW(Y110)-1,1500)+1,AA110,1,1,"rand_C")),IF(ISBLANK(AA110),-1,0))</f>
        <v>0</v>
      </c>
      <c r="AD110" s="16">
        <f t="shared" si="18"/>
        <v>-1</v>
      </c>
      <c r="AE110" s="16" t="s">
        <v>5024</v>
      </c>
      <c r="AF110" s="16">
        <v>-1</v>
      </c>
      <c r="AG110" s="16" t="s">
        <v>5024</v>
      </c>
      <c r="AH110" s="16">
        <f t="shared" si="20"/>
        <v>-1</v>
      </c>
      <c r="AI110" s="16">
        <v>-1</v>
      </c>
      <c r="AJ110" s="16">
        <v>-1</v>
      </c>
      <c r="AK110" s="16">
        <f t="shared" si="21"/>
        <v>-1</v>
      </c>
      <c r="AL110" s="16">
        <v>-1</v>
      </c>
      <c r="AM110" s="16">
        <f t="shared" si="22"/>
        <v>-1</v>
      </c>
      <c r="AN110" s="16">
        <f t="shared" si="27"/>
        <v>0</v>
      </c>
      <c r="AO110" s="16">
        <v>-1</v>
      </c>
      <c r="AP110" s="16">
        <v>1</v>
      </c>
      <c r="AQ110" s="16">
        <v>0</v>
      </c>
      <c r="AR110" s="16" t="s">
        <v>5025</v>
      </c>
    </row>
    <row r="111" spans="1:45" x14ac:dyDescent="0.2">
      <c r="A111" s="16" t="s">
        <v>4311</v>
      </c>
      <c r="B111" s="4" t="str">
        <f>VLOOKUP(A111, PaperMeta!A$1:O$750, 6,FALSE)</f>
        <v>The new identity theft: Perceptions of cultural appropriation in intergroup contexts.</v>
      </c>
      <c r="C111" s="15">
        <f>VLOOKUP(A111, PaperMeta!A$1:O$750, 2,FALSE)</f>
        <v>1</v>
      </c>
      <c r="D111" s="16">
        <v>1</v>
      </c>
      <c r="E111" s="20" t="s">
        <v>5113</v>
      </c>
      <c r="F111" s="16">
        <f>VLOOKUP($A111, ResearchPaper!$A$1:$L$750,11,FALSE)</f>
        <v>1</v>
      </c>
      <c r="G111" s="16">
        <f>VLOOKUP($A111, ResearchPaper!$A$1:$L$750,11,FALSE)</f>
        <v>1</v>
      </c>
      <c r="H111" s="16" t="s">
        <v>5110</v>
      </c>
      <c r="I111" s="16">
        <v>3</v>
      </c>
      <c r="J111" s="16">
        <v>6</v>
      </c>
      <c r="K111" s="16">
        <v>0</v>
      </c>
      <c r="L111" s="16">
        <f t="shared" si="25"/>
        <v>1</v>
      </c>
      <c r="M111" s="16" t="s">
        <v>5023</v>
      </c>
      <c r="N111" s="16">
        <f t="shared" si="26"/>
        <v>0</v>
      </c>
      <c r="O111" s="16">
        <v>1</v>
      </c>
      <c r="P111" s="16">
        <v>1</v>
      </c>
      <c r="Q111" s="16">
        <v>0</v>
      </c>
      <c r="R111" s="16" t="e" cm="1">
        <f t="array" aca="1" ref="R111" ca="1">IF(P111&gt;0,INDIRECT(ADDRESS(MOD(ROW(O111)-1,1500)+1,P111,1,1,"rand_B")),IF(ISBLANK(P111),-1,0))</f>
        <v>#VALUE!</v>
      </c>
      <c r="S111" s="16" cm="1">
        <f t="array" aca="1" ref="S111" ca="1">IF(AND(P111=0,O111&gt;0,Q111&gt;0),INDIRECT(ADDRESS(MOD(ROW(O111)-1,1500)+1,Q111,1,1,"rand_B")),IF(ISBLANK(Q111),-1,0))</f>
        <v>0</v>
      </c>
      <c r="T111" s="16">
        <f t="shared" si="28"/>
        <v>1</v>
      </c>
      <c r="U111" s="16">
        <v>1</v>
      </c>
      <c r="V111" s="16">
        <v>0</v>
      </c>
      <c r="W111" s="16" t="s">
        <v>5024</v>
      </c>
      <c r="X111" s="16">
        <f t="shared" si="24"/>
        <v>0</v>
      </c>
      <c r="Y111" s="16">
        <f t="shared" si="19"/>
        <v>3</v>
      </c>
      <c r="Z111" s="16">
        <v>1</v>
      </c>
      <c r="AA111" s="16">
        <v>0</v>
      </c>
      <c r="AB111" s="16" t="e" cm="1">
        <f t="array" aca="1" ref="AB111" ca="1">IF(Z111&gt;0,INDIRECT(ADDRESS(MOD(ROW(Y111)-1,1500)+1,Z111,1,1,"rand_C")),IF(ISBLANK(Z111),-1,0))</f>
        <v>#VALUE!</v>
      </c>
      <c r="AC111" s="16" cm="1">
        <f t="array" aca="1" ref="AC111" ca="1">IF(AND(Z111=0,Y111&gt;0, AA111&gt;0),INDIRECT(ADDRESS(MOD(ROW(Y111)-1,1500)+1,AA111,1,1,"rand_C")),IF(ISBLANK(AA111),-1,0))</f>
        <v>0</v>
      </c>
      <c r="AD111" s="16">
        <f t="shared" si="18"/>
        <v>1</v>
      </c>
      <c r="AE111" s="16">
        <v>1</v>
      </c>
      <c r="AF111" s="16">
        <v>1</v>
      </c>
      <c r="AG111" s="16" t="s">
        <v>5023</v>
      </c>
      <c r="AH111" s="16">
        <f t="shared" si="20"/>
        <v>1</v>
      </c>
      <c r="AI111" s="16">
        <v>1</v>
      </c>
      <c r="AJ111" s="16">
        <v>1</v>
      </c>
      <c r="AK111" s="16">
        <f t="shared" si="21"/>
        <v>1</v>
      </c>
      <c r="AL111" s="16">
        <v>-1</v>
      </c>
      <c r="AM111" s="16">
        <f t="shared" si="22"/>
        <v>-1</v>
      </c>
      <c r="AN111" s="16">
        <f t="shared" si="27"/>
        <v>1</v>
      </c>
      <c r="AO111" s="16">
        <v>0</v>
      </c>
      <c r="AP111" s="16">
        <v>0</v>
      </c>
      <c r="AQ111" s="16">
        <v>0</v>
      </c>
      <c r="AR111" s="16" t="s">
        <v>5025</v>
      </c>
    </row>
    <row r="112" spans="1:45" x14ac:dyDescent="0.2">
      <c r="A112" s="16" t="s">
        <v>4311</v>
      </c>
      <c r="B112" s="4" t="str">
        <f>VLOOKUP(A112, PaperMeta!A$1:O$750, 6,FALSE)</f>
        <v>The new identity theft: Perceptions of cultural appropriation in intergroup contexts.</v>
      </c>
      <c r="C112" s="15">
        <f>VLOOKUP(A112, PaperMeta!A$1:O$750, 2,FALSE)</f>
        <v>1</v>
      </c>
      <c r="D112" s="16">
        <v>1</v>
      </c>
      <c r="E112" s="20" t="s">
        <v>5115</v>
      </c>
      <c r="F112" s="16">
        <f>VLOOKUP($A112, ResearchPaper!$A$1:$L$750,11,FALSE)</f>
        <v>1</v>
      </c>
      <c r="G112" s="16">
        <f>VLOOKUP($A112, ResearchPaper!$A$1:$L$750,11,FALSE)</f>
        <v>1</v>
      </c>
      <c r="H112" s="16" t="s">
        <v>5110</v>
      </c>
      <c r="I112" s="16">
        <v>3</v>
      </c>
      <c r="J112" s="16">
        <v>6</v>
      </c>
      <c r="K112" s="16">
        <v>0</v>
      </c>
      <c r="L112" s="16">
        <f t="shared" si="25"/>
        <v>1</v>
      </c>
      <c r="M112" s="16" t="s">
        <v>5023</v>
      </c>
      <c r="N112" s="16">
        <f t="shared" si="26"/>
        <v>0</v>
      </c>
      <c r="O112" s="16">
        <v>1</v>
      </c>
      <c r="P112" s="16">
        <v>1</v>
      </c>
      <c r="Q112" s="16">
        <v>0</v>
      </c>
      <c r="R112" s="16" t="e" cm="1">
        <f t="array" aca="1" ref="R112" ca="1">IF(P112&gt;0,INDIRECT(ADDRESS(MOD(ROW(O112)-1,1500)+1,P112,1,1,"rand_B")),IF(ISBLANK(P112),-1,0))</f>
        <v>#VALUE!</v>
      </c>
      <c r="S112" s="16" cm="1">
        <f t="array" aca="1" ref="S112" ca="1">IF(AND(P112=0,O112&gt;0,Q112&gt;0),INDIRECT(ADDRESS(MOD(ROW(O112)-1,1500)+1,Q112,1,1,"rand_B")),IF(ISBLANK(Q112),-1,0))</f>
        <v>0</v>
      </c>
      <c r="T112" s="16">
        <f t="shared" si="28"/>
        <v>1</v>
      </c>
      <c r="U112" s="16">
        <v>1</v>
      </c>
      <c r="V112" s="16">
        <v>0</v>
      </c>
      <c r="W112" s="16" t="s">
        <v>5024</v>
      </c>
      <c r="X112" s="16">
        <f t="shared" si="24"/>
        <v>0</v>
      </c>
      <c r="Y112" s="16">
        <f t="shared" si="19"/>
        <v>3</v>
      </c>
      <c r="Z112" s="16">
        <v>1</v>
      </c>
      <c r="AA112" s="16">
        <v>0</v>
      </c>
      <c r="AB112" s="16" t="e" cm="1">
        <f t="array" aca="1" ref="AB112" ca="1">IF(Z112&gt;0,INDIRECT(ADDRESS(MOD(ROW(Y112)-1,1500)+1,Z112,1,1,"rand_C")),IF(ISBLANK(Z112),-1,0))</f>
        <v>#VALUE!</v>
      </c>
      <c r="AC112" s="16" cm="1">
        <f t="array" aca="1" ref="AC112" ca="1">IF(AND(Z112=0,Y112&gt;0, AA112&gt;0),INDIRECT(ADDRESS(MOD(ROW(Y112)-1,1500)+1,AA112,1,1,"rand_C")),IF(ISBLANK(AA112),-1,0))</f>
        <v>0</v>
      </c>
      <c r="AD112" s="16">
        <f t="shared" si="18"/>
        <v>1</v>
      </c>
      <c r="AE112" s="16">
        <v>1</v>
      </c>
      <c r="AF112" s="16">
        <v>1</v>
      </c>
      <c r="AG112" s="16" t="s">
        <v>5023</v>
      </c>
      <c r="AH112" s="16">
        <f t="shared" si="20"/>
        <v>1</v>
      </c>
      <c r="AI112" s="16">
        <v>0</v>
      </c>
      <c r="AJ112" s="16">
        <v>1</v>
      </c>
      <c r="AK112" s="16">
        <f t="shared" si="21"/>
        <v>-1</v>
      </c>
      <c r="AL112" s="16">
        <v>0</v>
      </c>
      <c r="AM112" s="16">
        <f t="shared" si="22"/>
        <v>0</v>
      </c>
      <c r="AN112" s="16">
        <f t="shared" si="27"/>
        <v>1</v>
      </c>
      <c r="AO112" s="16">
        <v>0</v>
      </c>
      <c r="AP112" s="16">
        <v>0</v>
      </c>
      <c r="AQ112" s="16">
        <v>0</v>
      </c>
      <c r="AR112" s="16" t="s">
        <v>5025</v>
      </c>
    </row>
    <row r="113" spans="1:44" x14ac:dyDescent="0.2">
      <c r="A113" s="16" t="s">
        <v>4311</v>
      </c>
      <c r="B113" s="4" t="str">
        <f>VLOOKUP(A113, PaperMeta!A$1:O$750, 6,FALSE)</f>
        <v>The new identity theft: Perceptions of cultural appropriation in intergroup contexts.</v>
      </c>
      <c r="C113" s="15">
        <f>VLOOKUP(A113, PaperMeta!A$1:O$750, 2,FALSE)</f>
        <v>1</v>
      </c>
      <c r="D113" s="16">
        <v>1</v>
      </c>
      <c r="E113" s="20" t="s">
        <v>5111</v>
      </c>
      <c r="F113" s="16">
        <f>VLOOKUP($A113, ResearchPaper!$A$1:$L$750,11,FALSE)</f>
        <v>1</v>
      </c>
      <c r="G113" s="16">
        <f>VLOOKUP($A113, ResearchPaper!$A$1:$L$750,11,FALSE)</f>
        <v>1</v>
      </c>
      <c r="H113" s="16" t="s">
        <v>5110</v>
      </c>
      <c r="I113" s="16">
        <v>3</v>
      </c>
      <c r="J113" s="16">
        <v>6</v>
      </c>
      <c r="K113" s="16">
        <v>0</v>
      </c>
      <c r="L113" s="16">
        <f t="shared" si="25"/>
        <v>1</v>
      </c>
      <c r="M113" s="16" t="s">
        <v>5023</v>
      </c>
      <c r="N113" s="16">
        <f t="shared" si="26"/>
        <v>0</v>
      </c>
      <c r="O113" s="16">
        <v>1</v>
      </c>
      <c r="P113" s="16">
        <v>1</v>
      </c>
      <c r="Q113" s="16">
        <v>0</v>
      </c>
      <c r="R113" s="16" t="e" cm="1">
        <f t="array" aca="1" ref="R113" ca="1">IF(P113&gt;0,INDIRECT(ADDRESS(MOD(ROW(O113)-1,1500)+1,P113,1,1,"rand_B")),IF(ISBLANK(P113),-1,0))</f>
        <v>#VALUE!</v>
      </c>
      <c r="S113" s="16" cm="1">
        <f t="array" aca="1" ref="S113" ca="1">IF(AND(P113=0,O113&gt;0,Q113&gt;0),INDIRECT(ADDRESS(MOD(ROW(O113)-1,1500)+1,Q113,1,1,"rand_B")),IF(ISBLANK(Q113),-1,0))</f>
        <v>0</v>
      </c>
      <c r="T113" s="16">
        <f t="shared" si="28"/>
        <v>1</v>
      </c>
      <c r="U113" s="16">
        <v>1</v>
      </c>
      <c r="V113" s="16">
        <v>0</v>
      </c>
      <c r="W113" s="16" t="s">
        <v>5024</v>
      </c>
      <c r="X113" s="16">
        <f t="shared" si="24"/>
        <v>0</v>
      </c>
      <c r="Y113" s="16">
        <f t="shared" si="19"/>
        <v>3</v>
      </c>
      <c r="Z113" s="16">
        <v>0</v>
      </c>
      <c r="AA113" s="16">
        <v>1</v>
      </c>
      <c r="AB113" s="16" cm="1">
        <f t="array" aca="1" ref="AB113" ca="1">IF(Z113&gt;0,INDIRECT(ADDRESS(MOD(ROW(Y113)-1,1500)+1,Z113,1,1,"rand_C")),IF(ISBLANK(Z113),-1,0))</f>
        <v>0</v>
      </c>
      <c r="AC113" s="16" t="e" cm="1">
        <f t="array" aca="1" ref="AC113" ca="1">IF(AND(Z113=0,Y113&gt;0, AA113&gt;0),INDIRECT(ADDRESS(MOD(ROW(Y113)-1,1500)+1,AA113,1,1,"rand_C")),IF(ISBLANK(AA113),-1,0))</f>
        <v>#VALUE!</v>
      </c>
      <c r="AD113" s="16">
        <f t="shared" si="18"/>
        <v>0</v>
      </c>
      <c r="AE113" s="16">
        <v>1</v>
      </c>
      <c r="AF113" s="16">
        <v>0</v>
      </c>
      <c r="AG113" s="16" t="s">
        <v>5024</v>
      </c>
      <c r="AH113" s="16">
        <f t="shared" si="20"/>
        <v>-1</v>
      </c>
      <c r="AI113" s="16">
        <v>0</v>
      </c>
      <c r="AJ113" s="16">
        <v>1</v>
      </c>
      <c r="AK113" s="16">
        <f t="shared" si="21"/>
        <v>-1</v>
      </c>
      <c r="AL113" s="16">
        <v>0</v>
      </c>
      <c r="AM113" s="16">
        <f t="shared" si="22"/>
        <v>0</v>
      </c>
      <c r="AN113" s="16">
        <f t="shared" si="27"/>
        <v>1</v>
      </c>
      <c r="AO113" s="16">
        <v>0</v>
      </c>
      <c r="AP113" s="16">
        <v>0</v>
      </c>
      <c r="AQ113" s="16">
        <v>0</v>
      </c>
      <c r="AR113" s="16" t="s">
        <v>5025</v>
      </c>
    </row>
    <row r="114" spans="1:44" x14ac:dyDescent="0.2">
      <c r="A114" s="16" t="s">
        <v>4311</v>
      </c>
      <c r="B114" s="4" t="str">
        <f>VLOOKUP(A114, PaperMeta!A$1:O$750, 6,FALSE)</f>
        <v>The new identity theft: Perceptions of cultural appropriation in intergroup contexts.</v>
      </c>
      <c r="C114" s="15">
        <f>VLOOKUP(A114, PaperMeta!A$1:O$750, 2,FALSE)</f>
        <v>1</v>
      </c>
      <c r="D114" s="16">
        <v>1</v>
      </c>
      <c r="E114" s="20" t="s">
        <v>5112</v>
      </c>
      <c r="F114" s="16">
        <f>VLOOKUP($A114, ResearchPaper!$A$1:$L$750,11,FALSE)</f>
        <v>1</v>
      </c>
      <c r="G114" s="16">
        <f>VLOOKUP($A114, ResearchPaper!$A$1:$L$750,11,FALSE)</f>
        <v>1</v>
      </c>
      <c r="H114" s="16" t="s">
        <v>5022</v>
      </c>
      <c r="I114" s="16">
        <v>2</v>
      </c>
      <c r="J114" s="16">
        <v>2</v>
      </c>
      <c r="K114" s="16">
        <v>1</v>
      </c>
      <c r="L114" s="16">
        <f t="shared" si="25"/>
        <v>1</v>
      </c>
      <c r="M114" s="16" t="s">
        <v>5023</v>
      </c>
      <c r="N114" s="16">
        <f t="shared" si="26"/>
        <v>1</v>
      </c>
      <c r="O114" s="16">
        <v>0</v>
      </c>
      <c r="P114" s="16">
        <v>0</v>
      </c>
      <c r="Q114" s="16">
        <v>0</v>
      </c>
      <c r="R114" s="16" cm="1">
        <f t="array" aca="1" ref="R114" ca="1">IF(P114&gt;0,INDIRECT(ADDRESS(MOD(ROW(O114)-1,1500)+1,P114,1,1,"rand_B")),IF(ISBLANK(P114),-1,0))</f>
        <v>0</v>
      </c>
      <c r="S114" s="16" cm="1">
        <f t="array" aca="1" ref="S114" ca="1">IF(AND(P114=0,O114&gt;0,Q114&gt;0),INDIRECT(ADDRESS(MOD(ROW(O114)-1,1500)+1,Q114,1,1,"rand_B")),IF(ISBLANK(Q114),-1,0))</f>
        <v>0</v>
      </c>
      <c r="T114" s="16">
        <f t="shared" si="28"/>
        <v>-1</v>
      </c>
      <c r="U114" s="16" t="s">
        <v>5024</v>
      </c>
      <c r="V114" s="16">
        <v>-1</v>
      </c>
      <c r="W114" s="16" t="s">
        <v>5024</v>
      </c>
      <c r="X114" s="16">
        <f t="shared" si="24"/>
        <v>-1</v>
      </c>
      <c r="Y114" s="16">
        <f t="shared" si="19"/>
        <v>1</v>
      </c>
      <c r="Z114" s="16">
        <v>0</v>
      </c>
      <c r="AA114" s="16">
        <v>1</v>
      </c>
      <c r="AB114" s="16" cm="1">
        <f t="array" aca="1" ref="AB114" ca="1">IF(Z114&gt;0,INDIRECT(ADDRESS(MOD(ROW(Y114)-1,1500)+1,Z114,1,1,"rand_C")),IF(ISBLANK(Z114),-1,0))</f>
        <v>0</v>
      </c>
      <c r="AC114" s="16" t="e" cm="1">
        <f t="array" aca="1" ref="AC114" ca="1">IF(AND(Z114=0,Y114&gt;0, AA114&gt;0),INDIRECT(ADDRESS(MOD(ROW(Y114)-1,1500)+1,AA114,1,1,"rand_C")),IF(ISBLANK(AA114),-1,0))</f>
        <v>#VALUE!</v>
      </c>
      <c r="AD114" s="16">
        <f t="shared" si="18"/>
        <v>0</v>
      </c>
      <c r="AE114" s="16">
        <v>1</v>
      </c>
      <c r="AF114" s="16">
        <v>0</v>
      </c>
      <c r="AG114" s="16" t="s">
        <v>5024</v>
      </c>
      <c r="AH114" s="16">
        <f t="shared" si="20"/>
        <v>-1</v>
      </c>
      <c r="AI114" s="16">
        <v>-1</v>
      </c>
      <c r="AJ114" s="16">
        <v>-1</v>
      </c>
      <c r="AK114" s="16">
        <f t="shared" si="21"/>
        <v>-1</v>
      </c>
      <c r="AL114" s="16">
        <v>-1</v>
      </c>
      <c r="AM114" s="16">
        <f t="shared" si="22"/>
        <v>-1</v>
      </c>
      <c r="AN114" s="16">
        <f t="shared" si="27"/>
        <v>0</v>
      </c>
      <c r="AO114" s="16">
        <v>-1</v>
      </c>
      <c r="AP114" s="16">
        <v>0</v>
      </c>
      <c r="AQ114" s="16">
        <v>0</v>
      </c>
      <c r="AR114" s="16" t="s">
        <v>5025</v>
      </c>
    </row>
    <row r="115" spans="1:44" x14ac:dyDescent="0.2">
      <c r="A115" s="16" t="s">
        <v>4311</v>
      </c>
      <c r="B115" s="4" t="str">
        <f>VLOOKUP(A115, PaperMeta!A$1:O$750, 6,FALSE)</f>
        <v>The new identity theft: Perceptions of cultural appropriation in intergroup contexts.</v>
      </c>
      <c r="C115" s="15">
        <f>VLOOKUP(A115, PaperMeta!A$1:O$750, 2,FALSE)</f>
        <v>1</v>
      </c>
      <c r="D115" s="16">
        <v>2</v>
      </c>
      <c r="E115" s="20" t="s">
        <v>5113</v>
      </c>
      <c r="F115" s="16">
        <f>VLOOKUP($A115, ResearchPaper!$A$1:$L$750,11,FALSE)</f>
        <v>1</v>
      </c>
      <c r="G115" s="16">
        <f>VLOOKUP($A115, ResearchPaper!$A$1:$L$750,11,FALSE)</f>
        <v>1</v>
      </c>
      <c r="H115" s="16" t="s">
        <v>5114</v>
      </c>
      <c r="I115" s="16">
        <v>3</v>
      </c>
      <c r="J115" s="16">
        <v>4</v>
      </c>
      <c r="K115" s="16">
        <v>0</v>
      </c>
      <c r="L115" s="16">
        <f t="shared" si="25"/>
        <v>1</v>
      </c>
      <c r="M115" s="16" t="s">
        <v>5023</v>
      </c>
      <c r="N115" s="16">
        <f t="shared" si="26"/>
        <v>0</v>
      </c>
      <c r="O115" s="16">
        <v>1</v>
      </c>
      <c r="P115" s="16">
        <v>1</v>
      </c>
      <c r="Q115" s="16">
        <v>0</v>
      </c>
      <c r="R115" s="16" t="e" cm="1">
        <f t="array" aca="1" ref="R115" ca="1">IF(P115&gt;0,INDIRECT(ADDRESS(MOD(ROW(O115)-1,1500)+1,P115,1,1,"rand_B")),IF(ISBLANK(P115),-1,0))</f>
        <v>#VALUE!</v>
      </c>
      <c r="S115" s="16" cm="1">
        <f t="array" aca="1" ref="S115" ca="1">IF(AND(P115=0,O115&gt;0,Q115&gt;0),INDIRECT(ADDRESS(MOD(ROW(O115)-1,1500)+1,Q115,1,1,"rand_B")),IF(ISBLANK(Q115),-1,0))</f>
        <v>0</v>
      </c>
      <c r="T115" s="16">
        <f t="shared" si="28"/>
        <v>1</v>
      </c>
      <c r="U115" s="16">
        <v>1</v>
      </c>
      <c r="V115" s="16">
        <v>0</v>
      </c>
      <c r="W115" s="16" t="s">
        <v>5024</v>
      </c>
      <c r="X115" s="16">
        <f t="shared" si="24"/>
        <v>0</v>
      </c>
      <c r="Y115" s="16">
        <f t="shared" si="19"/>
        <v>3</v>
      </c>
      <c r="Z115" s="16">
        <v>1</v>
      </c>
      <c r="AA115" s="16">
        <v>0</v>
      </c>
      <c r="AB115" s="16" t="e" cm="1">
        <f t="array" aca="1" ref="AB115" ca="1">IF(Z115&gt;0,INDIRECT(ADDRESS(MOD(ROW(Y115)-1,1500)+1,Z115,1,1,"rand_C")),IF(ISBLANK(Z115),-1,0))</f>
        <v>#VALUE!</v>
      </c>
      <c r="AC115" s="16" cm="1">
        <f t="array" aca="1" ref="AC115" ca="1">IF(AND(Z115=0,Y115&gt;0, AA115&gt;0),INDIRECT(ADDRESS(MOD(ROW(Y115)-1,1500)+1,AA115,1,1,"rand_C")),IF(ISBLANK(AA115),-1,0))</f>
        <v>0</v>
      </c>
      <c r="AD115" s="16">
        <f t="shared" si="18"/>
        <v>1</v>
      </c>
      <c r="AE115" s="16">
        <v>1</v>
      </c>
      <c r="AF115" s="16">
        <v>1</v>
      </c>
      <c r="AG115" s="16" t="s">
        <v>5023</v>
      </c>
      <c r="AH115" s="16">
        <f t="shared" si="20"/>
        <v>1</v>
      </c>
      <c r="AI115" s="16">
        <v>1</v>
      </c>
      <c r="AJ115" s="16">
        <v>1</v>
      </c>
      <c r="AK115" s="16">
        <f t="shared" si="21"/>
        <v>1</v>
      </c>
      <c r="AL115" s="16">
        <v>-1</v>
      </c>
      <c r="AM115" s="16">
        <f t="shared" si="22"/>
        <v>-1</v>
      </c>
      <c r="AN115" s="16">
        <f t="shared" si="27"/>
        <v>1</v>
      </c>
      <c r="AO115" s="16">
        <v>0</v>
      </c>
      <c r="AP115" s="16">
        <v>0</v>
      </c>
      <c r="AQ115" s="16">
        <v>0</v>
      </c>
      <c r="AR115" s="16" t="s">
        <v>5025</v>
      </c>
    </row>
    <row r="116" spans="1:44" x14ac:dyDescent="0.2">
      <c r="A116" s="16" t="s">
        <v>4311</v>
      </c>
      <c r="B116" s="4" t="str">
        <f>VLOOKUP(A116, PaperMeta!A$1:O$750, 6,FALSE)</f>
        <v>The new identity theft: Perceptions of cultural appropriation in intergroup contexts.</v>
      </c>
      <c r="C116" s="15">
        <f>VLOOKUP(A116, PaperMeta!A$1:O$750, 2,FALSE)</f>
        <v>1</v>
      </c>
      <c r="D116" s="16">
        <v>2</v>
      </c>
      <c r="E116" s="20" t="s">
        <v>5115</v>
      </c>
      <c r="F116" s="16">
        <f>VLOOKUP($A116, ResearchPaper!$A$1:$L$750,11,FALSE)</f>
        <v>1</v>
      </c>
      <c r="G116" s="16">
        <f>VLOOKUP($A116, ResearchPaper!$A$1:$L$750,11,FALSE)</f>
        <v>1</v>
      </c>
      <c r="H116" s="16" t="s">
        <v>5022</v>
      </c>
      <c r="I116" s="16">
        <v>2</v>
      </c>
      <c r="J116" s="16">
        <v>2</v>
      </c>
      <c r="K116" s="16">
        <v>1</v>
      </c>
      <c r="L116" s="16">
        <f t="shared" si="25"/>
        <v>1</v>
      </c>
      <c r="M116" s="16" t="s">
        <v>5023</v>
      </c>
      <c r="N116" s="16">
        <f t="shared" si="26"/>
        <v>1</v>
      </c>
      <c r="O116" s="16">
        <v>0</v>
      </c>
      <c r="P116" s="16">
        <v>0</v>
      </c>
      <c r="Q116" s="16">
        <v>0</v>
      </c>
      <c r="R116" s="16" cm="1">
        <f t="array" aca="1" ref="R116" ca="1">IF(P116&gt;0,INDIRECT(ADDRESS(MOD(ROW(O116)-1,1500)+1,P116,1,1,"rand_B")),IF(ISBLANK(P116),-1,0))</f>
        <v>0</v>
      </c>
      <c r="S116" s="16" cm="1">
        <f t="array" aca="1" ref="S116" ca="1">IF(AND(P116=0,O116&gt;0,Q116&gt;0),INDIRECT(ADDRESS(MOD(ROW(O116)-1,1500)+1,Q116,1,1,"rand_B")),IF(ISBLANK(Q116),-1,0))</f>
        <v>0</v>
      </c>
      <c r="T116" s="16">
        <f t="shared" si="28"/>
        <v>-1</v>
      </c>
      <c r="U116" s="16" t="s">
        <v>5024</v>
      </c>
      <c r="V116" s="16">
        <v>-1</v>
      </c>
      <c r="W116" s="16" t="s">
        <v>5024</v>
      </c>
      <c r="X116" s="16">
        <f t="shared" si="24"/>
        <v>-1</v>
      </c>
      <c r="Y116" s="16">
        <f t="shared" si="19"/>
        <v>1</v>
      </c>
      <c r="Z116" s="16">
        <v>1</v>
      </c>
      <c r="AA116" s="16">
        <v>0</v>
      </c>
      <c r="AB116" s="16" t="e" cm="1">
        <f t="array" aca="1" ref="AB116" ca="1">IF(Z116&gt;0,INDIRECT(ADDRESS(MOD(ROW(Y116)-1,1500)+1,Z116,1,1,"rand_C")),IF(ISBLANK(Z116),-1,0))</f>
        <v>#VALUE!</v>
      </c>
      <c r="AC116" s="16" cm="1">
        <f t="array" aca="1" ref="AC116" ca="1">IF(AND(Z116=0,Y116&gt;0, AA116&gt;0),INDIRECT(ADDRESS(MOD(ROW(Y116)-1,1500)+1,AA116,1,1,"rand_C")),IF(ISBLANK(AA116),-1,0))</f>
        <v>0</v>
      </c>
      <c r="AD116" s="16">
        <f t="shared" si="18"/>
        <v>1</v>
      </c>
      <c r="AE116" s="16">
        <v>1</v>
      </c>
      <c r="AF116" s="16">
        <v>1</v>
      </c>
      <c r="AG116" s="16" t="s">
        <v>5023</v>
      </c>
      <c r="AH116" s="16">
        <f t="shared" si="20"/>
        <v>1</v>
      </c>
      <c r="AI116" s="16">
        <v>-1</v>
      </c>
      <c r="AJ116" s="16">
        <v>-1</v>
      </c>
      <c r="AK116" s="16">
        <f>IF(AI116=1,AJ116,-1)</f>
        <v>-1</v>
      </c>
      <c r="AL116" s="16">
        <v>-1</v>
      </c>
      <c r="AM116" s="16">
        <f t="shared" si="22"/>
        <v>-1</v>
      </c>
      <c r="AN116" s="16">
        <f t="shared" si="27"/>
        <v>0</v>
      </c>
      <c r="AO116" s="16">
        <v>-1</v>
      </c>
      <c r="AP116" s="16">
        <v>0</v>
      </c>
      <c r="AQ116" s="16">
        <v>0</v>
      </c>
      <c r="AR116" s="16" t="s">
        <v>5025</v>
      </c>
    </row>
    <row r="117" spans="1:44" x14ac:dyDescent="0.2">
      <c r="A117" s="16" t="s">
        <v>4311</v>
      </c>
      <c r="B117" s="4" t="str">
        <f>VLOOKUP(A117, PaperMeta!A$1:O$750, 6,FALSE)</f>
        <v>The new identity theft: Perceptions of cultural appropriation in intergroup contexts.</v>
      </c>
      <c r="C117" s="15">
        <f>VLOOKUP(A117, PaperMeta!A$1:O$750, 2,FALSE)</f>
        <v>1</v>
      </c>
      <c r="D117" s="16">
        <v>2</v>
      </c>
      <c r="E117" s="20" t="s">
        <v>5116</v>
      </c>
      <c r="F117" s="16">
        <f>VLOOKUP($A117, ResearchPaper!$A$1:$L$750,11,FALSE)</f>
        <v>1</v>
      </c>
      <c r="G117" s="16">
        <f>VLOOKUP($A117, ResearchPaper!$A$1:$L$750,11,FALSE)</f>
        <v>1</v>
      </c>
      <c r="H117" s="16" t="s">
        <v>5022</v>
      </c>
      <c r="I117" s="16">
        <v>2</v>
      </c>
      <c r="J117" s="16">
        <v>2</v>
      </c>
      <c r="K117" s="16">
        <v>1</v>
      </c>
      <c r="L117" s="16">
        <f t="shared" si="25"/>
        <v>1</v>
      </c>
      <c r="M117" s="16" t="s">
        <v>5023</v>
      </c>
      <c r="N117" s="16">
        <f t="shared" si="26"/>
        <v>1</v>
      </c>
      <c r="O117" s="16">
        <v>0</v>
      </c>
      <c r="P117" s="16">
        <v>0</v>
      </c>
      <c r="Q117" s="16">
        <v>0</v>
      </c>
      <c r="R117" s="16" cm="1">
        <f t="array" aca="1" ref="R117" ca="1">IF(P117&gt;0,INDIRECT(ADDRESS(MOD(ROW(O117)-1,1500)+1,P117,1,1,"rand_B")),IF(ISBLANK(P117),-1,0))</f>
        <v>0</v>
      </c>
      <c r="S117" s="16" cm="1">
        <f t="array" aca="1" ref="S117" ca="1">IF(AND(P117=0,O117&gt;0,Q117&gt;0),INDIRECT(ADDRESS(MOD(ROW(O117)-1,1500)+1,Q117,1,1,"rand_B")),IF(ISBLANK(Q117),-1,0))</f>
        <v>0</v>
      </c>
      <c r="T117" s="16">
        <f t="shared" si="28"/>
        <v>-1</v>
      </c>
      <c r="U117" s="16" t="s">
        <v>5024</v>
      </c>
      <c r="V117" s="16">
        <v>-1</v>
      </c>
      <c r="W117" s="16" t="s">
        <v>5024</v>
      </c>
      <c r="X117" s="16">
        <f t="shared" si="24"/>
        <v>-1</v>
      </c>
      <c r="Y117" s="16">
        <f t="shared" si="19"/>
        <v>1</v>
      </c>
      <c r="Z117" s="16">
        <v>1</v>
      </c>
      <c r="AA117" s="16">
        <v>0</v>
      </c>
      <c r="AB117" s="16" t="e" cm="1">
        <f t="array" aca="1" ref="AB117" ca="1">IF(Z117&gt;0,INDIRECT(ADDRESS(MOD(ROW(Y117)-1,1500)+1,Z117,1,1,"rand_C")),IF(ISBLANK(Z117),-1,0))</f>
        <v>#VALUE!</v>
      </c>
      <c r="AC117" s="16" cm="1">
        <f t="array" aca="1" ref="AC117" ca="1">IF(AND(Z117=0,Y117&gt;0, AA117&gt;0),INDIRECT(ADDRESS(MOD(ROW(Y117)-1,1500)+1,AA117,1,1,"rand_C")),IF(ISBLANK(AA117),-1,0))</f>
        <v>0</v>
      </c>
      <c r="AD117" s="16">
        <f t="shared" si="18"/>
        <v>1</v>
      </c>
      <c r="AE117" s="16">
        <v>1</v>
      </c>
      <c r="AF117" s="16">
        <v>1</v>
      </c>
      <c r="AG117" s="16" t="s">
        <v>5023</v>
      </c>
      <c r="AH117" s="16">
        <f t="shared" si="20"/>
        <v>1</v>
      </c>
      <c r="AI117" s="16">
        <v>-1</v>
      </c>
      <c r="AJ117" s="16">
        <v>-1</v>
      </c>
      <c r="AK117" s="16">
        <f t="shared" ref="AK117:AK179" si="29">IF(AI117=1,AJ117,-1)</f>
        <v>-1</v>
      </c>
      <c r="AL117" s="16">
        <v>-1</v>
      </c>
      <c r="AM117" s="16">
        <f t="shared" si="22"/>
        <v>-1</v>
      </c>
      <c r="AN117" s="16">
        <f t="shared" si="27"/>
        <v>0</v>
      </c>
      <c r="AO117" s="16">
        <v>-1</v>
      </c>
      <c r="AP117" s="16">
        <v>0</v>
      </c>
      <c r="AQ117" s="16">
        <v>0</v>
      </c>
      <c r="AR117" s="16" t="s">
        <v>5025</v>
      </c>
    </row>
    <row r="118" spans="1:44" x14ac:dyDescent="0.2">
      <c r="A118" s="16" t="s">
        <v>4311</v>
      </c>
      <c r="B118" s="4" t="str">
        <f>VLOOKUP(A118, PaperMeta!A$1:O$750, 6,FALSE)</f>
        <v>The new identity theft: Perceptions of cultural appropriation in intergroup contexts.</v>
      </c>
      <c r="C118" s="15">
        <f>VLOOKUP(A118, PaperMeta!A$1:O$750, 2,FALSE)</f>
        <v>1</v>
      </c>
      <c r="D118" s="16">
        <v>2</v>
      </c>
      <c r="E118" s="20" t="s">
        <v>5112</v>
      </c>
      <c r="F118" s="16">
        <f>VLOOKUP($A118, ResearchPaper!$A$1:$L$750,11,FALSE)</f>
        <v>1</v>
      </c>
      <c r="G118" s="16">
        <f>VLOOKUP($A118, ResearchPaper!$A$1:$L$750,11,FALSE)</f>
        <v>1</v>
      </c>
      <c r="H118" s="16" t="s">
        <v>5022</v>
      </c>
      <c r="I118" s="16">
        <v>2</v>
      </c>
      <c r="J118" s="16">
        <v>2</v>
      </c>
      <c r="K118" s="16">
        <v>1</v>
      </c>
      <c r="L118" s="16">
        <f t="shared" si="25"/>
        <v>1</v>
      </c>
      <c r="M118" s="16" t="s">
        <v>5023</v>
      </c>
      <c r="N118" s="16">
        <f t="shared" si="26"/>
        <v>1</v>
      </c>
      <c r="O118" s="16">
        <v>0</v>
      </c>
      <c r="P118" s="16">
        <v>0</v>
      </c>
      <c r="Q118" s="16">
        <v>0</v>
      </c>
      <c r="R118" s="16" cm="1">
        <f t="array" aca="1" ref="R118" ca="1">IF(P118&gt;0,INDIRECT(ADDRESS(MOD(ROW(O118)-1,1500)+1,P118,1,1,"rand_B")),IF(ISBLANK(P118),-1,0))</f>
        <v>0</v>
      </c>
      <c r="S118" s="16" cm="1">
        <f t="array" aca="1" ref="S118" ca="1">IF(AND(P118=0,O118&gt;0,Q118&gt;0),INDIRECT(ADDRESS(MOD(ROW(O118)-1,1500)+1,Q118,1,1,"rand_B")),IF(ISBLANK(Q118),-1,0))</f>
        <v>0</v>
      </c>
      <c r="T118" s="16">
        <f t="shared" si="28"/>
        <v>-1</v>
      </c>
      <c r="U118" s="16" t="s">
        <v>5024</v>
      </c>
      <c r="V118" s="16">
        <v>-1</v>
      </c>
      <c r="W118" s="16" t="s">
        <v>5024</v>
      </c>
      <c r="X118" s="16">
        <f t="shared" si="24"/>
        <v>-1</v>
      </c>
      <c r="Y118" s="16">
        <f t="shared" si="19"/>
        <v>1</v>
      </c>
      <c r="Z118" s="16">
        <v>1</v>
      </c>
      <c r="AA118" s="16">
        <v>0</v>
      </c>
      <c r="AB118" s="16" t="e" cm="1">
        <f t="array" aca="1" ref="AB118" ca="1">IF(Z118&gt;0,INDIRECT(ADDRESS(MOD(ROW(Y118)-1,1500)+1,Z118,1,1,"rand_C")),IF(ISBLANK(Z118),-1,0))</f>
        <v>#VALUE!</v>
      </c>
      <c r="AC118" s="16" cm="1">
        <f t="array" aca="1" ref="AC118" ca="1">IF(AND(Z118=0,Y118&gt;0, AA118&gt;0),INDIRECT(ADDRESS(MOD(ROW(Y118)-1,1500)+1,AA118,1,1,"rand_C")),IF(ISBLANK(AA118),-1,0))</f>
        <v>0</v>
      </c>
      <c r="AD118" s="16">
        <f t="shared" si="18"/>
        <v>1</v>
      </c>
      <c r="AE118" s="16">
        <v>1</v>
      </c>
      <c r="AF118" s="16">
        <v>1</v>
      </c>
      <c r="AG118" s="16" t="s">
        <v>5023</v>
      </c>
      <c r="AH118" s="16">
        <f t="shared" si="20"/>
        <v>1</v>
      </c>
      <c r="AI118" s="16">
        <v>-1</v>
      </c>
      <c r="AJ118" s="16">
        <v>-1</v>
      </c>
      <c r="AK118" s="16">
        <f t="shared" si="29"/>
        <v>-1</v>
      </c>
      <c r="AL118" s="16">
        <v>-1</v>
      </c>
      <c r="AM118" s="16">
        <f t="shared" si="22"/>
        <v>-1</v>
      </c>
      <c r="AN118" s="16">
        <f t="shared" si="27"/>
        <v>0</v>
      </c>
      <c r="AO118" s="16">
        <v>-1</v>
      </c>
      <c r="AP118" s="16">
        <v>0</v>
      </c>
      <c r="AQ118" s="16">
        <v>0</v>
      </c>
      <c r="AR118" s="16" t="s">
        <v>5025</v>
      </c>
    </row>
    <row r="119" spans="1:44" x14ac:dyDescent="0.2">
      <c r="A119" s="16" t="s">
        <v>4311</v>
      </c>
      <c r="B119" s="4" t="str">
        <f>VLOOKUP(A119, PaperMeta!A$1:O$750, 6,FALSE)</f>
        <v>The new identity theft: Perceptions of cultural appropriation in intergroup contexts.</v>
      </c>
      <c r="C119" s="15">
        <f>VLOOKUP(A119, PaperMeta!A$1:O$750, 2,FALSE)</f>
        <v>1</v>
      </c>
      <c r="D119" s="16">
        <v>3</v>
      </c>
      <c r="E119" s="20" t="s">
        <v>5113</v>
      </c>
      <c r="F119" s="16">
        <f>VLOOKUP($A119, ResearchPaper!$A$1:$L$750,11,FALSE)</f>
        <v>1</v>
      </c>
      <c r="G119" s="16">
        <f>VLOOKUP($A119, ResearchPaper!$A$1:$L$750,11,FALSE)</f>
        <v>1</v>
      </c>
      <c r="H119" s="16" t="s">
        <v>5117</v>
      </c>
      <c r="I119" s="16">
        <v>3</v>
      </c>
      <c r="J119" s="16">
        <v>8</v>
      </c>
      <c r="K119" s="16">
        <v>0</v>
      </c>
      <c r="L119" s="16">
        <f t="shared" si="25"/>
        <v>1</v>
      </c>
      <c r="M119" s="16" t="s">
        <v>5023</v>
      </c>
      <c r="N119" s="16">
        <f t="shared" si="26"/>
        <v>0</v>
      </c>
      <c r="O119" s="16">
        <v>1</v>
      </c>
      <c r="P119" s="16">
        <v>1</v>
      </c>
      <c r="Q119" s="16">
        <v>0</v>
      </c>
      <c r="R119" s="16" t="e" cm="1">
        <f t="array" aca="1" ref="R119" ca="1">IF(P119&gt;0,INDIRECT(ADDRESS(MOD(ROW(O119)-1,1500)+1,P119,1,1,"rand_B")),IF(ISBLANK(P119),-1,0))</f>
        <v>#VALUE!</v>
      </c>
      <c r="S119" s="16" cm="1">
        <f t="array" aca="1" ref="S119" ca="1">IF(AND(P119=0,O119&gt;0,Q119&gt;0),INDIRECT(ADDRESS(MOD(ROW(O119)-1,1500)+1,Q119,1,1,"rand_B")),IF(ISBLANK(Q119),-1,0))</f>
        <v>0</v>
      </c>
      <c r="T119" s="16">
        <f t="shared" si="28"/>
        <v>1</v>
      </c>
      <c r="U119" s="16">
        <v>1</v>
      </c>
      <c r="V119" s="16">
        <v>0</v>
      </c>
      <c r="W119" s="16" t="s">
        <v>5024</v>
      </c>
      <c r="X119" s="16">
        <f t="shared" si="24"/>
        <v>0</v>
      </c>
      <c r="Y119" s="16">
        <f t="shared" si="19"/>
        <v>3</v>
      </c>
      <c r="Z119" s="16">
        <v>1</v>
      </c>
      <c r="AA119" s="16">
        <v>0</v>
      </c>
      <c r="AB119" s="16" t="e" cm="1">
        <f t="array" aca="1" ref="AB119" ca="1">IF(Z119&gt;0,INDIRECT(ADDRESS(MOD(ROW(Y119)-1,1500)+1,Z119,1,1,"rand_C")),IF(ISBLANK(Z119),-1,0))</f>
        <v>#VALUE!</v>
      </c>
      <c r="AC119" s="16" cm="1">
        <f t="array" aca="1" ref="AC119" ca="1">IF(AND(Z119=0,Y119&gt;0, AA119&gt;0),INDIRECT(ADDRESS(MOD(ROW(Y119)-1,1500)+1,AA119,1,1,"rand_C")),IF(ISBLANK(AA119),-1,0))</f>
        <v>0</v>
      </c>
      <c r="AD119" s="16">
        <f t="shared" si="18"/>
        <v>1</v>
      </c>
      <c r="AE119" s="16">
        <v>1</v>
      </c>
      <c r="AF119" s="16">
        <v>1</v>
      </c>
      <c r="AG119" s="16" t="s">
        <v>5023</v>
      </c>
      <c r="AH119" s="16">
        <f t="shared" si="20"/>
        <v>1</v>
      </c>
      <c r="AI119" s="16">
        <v>0</v>
      </c>
      <c r="AJ119" s="16">
        <v>1</v>
      </c>
      <c r="AK119" s="16">
        <f t="shared" si="29"/>
        <v>-1</v>
      </c>
      <c r="AL119" s="16">
        <v>0</v>
      </c>
      <c r="AM119" s="16">
        <f t="shared" si="22"/>
        <v>0</v>
      </c>
      <c r="AN119" s="16">
        <f t="shared" si="27"/>
        <v>1</v>
      </c>
      <c r="AO119" s="16">
        <v>0</v>
      </c>
      <c r="AP119" s="16">
        <v>0</v>
      </c>
      <c r="AQ119" s="16">
        <v>0</v>
      </c>
      <c r="AR119" s="16" t="s">
        <v>5025</v>
      </c>
    </row>
    <row r="120" spans="1:44" x14ac:dyDescent="0.2">
      <c r="A120" s="16" t="s">
        <v>4311</v>
      </c>
      <c r="B120" s="4" t="str">
        <f>VLOOKUP(A120, PaperMeta!A$1:O$750, 6,FALSE)</f>
        <v>The new identity theft: Perceptions of cultural appropriation in intergroup contexts.</v>
      </c>
      <c r="C120" s="15">
        <f>VLOOKUP(A120, PaperMeta!A$1:O$750, 2,FALSE)</f>
        <v>1</v>
      </c>
      <c r="D120" s="16">
        <v>3</v>
      </c>
      <c r="E120" s="20" t="s">
        <v>5112</v>
      </c>
      <c r="F120" s="16">
        <f>VLOOKUP($A120, ResearchPaper!$A$1:$L$750,11,FALSE)</f>
        <v>1</v>
      </c>
      <c r="G120" s="16">
        <f>VLOOKUP($A120, ResearchPaper!$A$1:$L$750,11,FALSE)</f>
        <v>1</v>
      </c>
      <c r="H120" s="16" t="s">
        <v>5022</v>
      </c>
      <c r="I120" s="16">
        <v>2</v>
      </c>
      <c r="J120" s="16">
        <v>2</v>
      </c>
      <c r="K120" s="16">
        <v>1</v>
      </c>
      <c r="L120" s="16">
        <f t="shared" si="25"/>
        <v>1</v>
      </c>
      <c r="M120" s="16" t="s">
        <v>5023</v>
      </c>
      <c r="N120" s="16">
        <f t="shared" si="26"/>
        <v>1</v>
      </c>
      <c r="O120" s="16">
        <v>0</v>
      </c>
      <c r="P120" s="16">
        <v>0</v>
      </c>
      <c r="Q120" s="16">
        <v>0</v>
      </c>
      <c r="R120" s="16" cm="1">
        <f t="array" aca="1" ref="R120" ca="1">IF(P120&gt;0,INDIRECT(ADDRESS(MOD(ROW(O120)-1,1500)+1,P120,1,1,"rand_B")),IF(ISBLANK(P120),-1,0))</f>
        <v>0</v>
      </c>
      <c r="S120" s="16" cm="1">
        <f t="array" aca="1" ref="S120" ca="1">IF(AND(P120=0,O120&gt;0,Q120&gt;0),INDIRECT(ADDRESS(MOD(ROW(O120)-1,1500)+1,Q120,1,1,"rand_B")),IF(ISBLANK(Q120),-1,0))</f>
        <v>0</v>
      </c>
      <c r="T120" s="16">
        <f t="shared" si="28"/>
        <v>-1</v>
      </c>
      <c r="U120" s="16" t="s">
        <v>5024</v>
      </c>
      <c r="V120" s="16">
        <v>-1</v>
      </c>
      <c r="W120" s="16" t="s">
        <v>5024</v>
      </c>
      <c r="X120" s="16">
        <f t="shared" si="24"/>
        <v>-1</v>
      </c>
      <c r="Y120" s="16">
        <f t="shared" si="19"/>
        <v>1</v>
      </c>
      <c r="Z120" s="16">
        <v>1</v>
      </c>
      <c r="AA120" s="16">
        <v>0</v>
      </c>
      <c r="AB120" s="16" t="e" cm="1">
        <f t="array" aca="1" ref="AB120" ca="1">IF(Z120&gt;0,INDIRECT(ADDRESS(MOD(ROW(Y120)-1,1500)+1,Z120,1,1,"rand_C")),IF(ISBLANK(Z120),-1,0))</f>
        <v>#VALUE!</v>
      </c>
      <c r="AC120" s="16" cm="1">
        <f t="array" aca="1" ref="AC120" ca="1">IF(AND(Z120=0,Y120&gt;0, AA120&gt;0),INDIRECT(ADDRESS(MOD(ROW(Y120)-1,1500)+1,AA120,1,1,"rand_C")),IF(ISBLANK(AA120),-1,0))</f>
        <v>0</v>
      </c>
      <c r="AD120" s="16">
        <f t="shared" si="18"/>
        <v>1</v>
      </c>
      <c r="AE120" s="16">
        <v>1</v>
      </c>
      <c r="AF120" s="16">
        <v>1</v>
      </c>
      <c r="AG120" s="16" t="s">
        <v>5023</v>
      </c>
      <c r="AH120" s="16">
        <f t="shared" si="20"/>
        <v>1</v>
      </c>
      <c r="AI120" s="16">
        <v>-1</v>
      </c>
      <c r="AJ120" s="16">
        <v>-1</v>
      </c>
      <c r="AK120" s="16">
        <f t="shared" si="29"/>
        <v>-1</v>
      </c>
      <c r="AL120" s="16">
        <v>-1</v>
      </c>
      <c r="AM120" s="16">
        <f t="shared" si="22"/>
        <v>-1</v>
      </c>
      <c r="AN120" s="16">
        <f t="shared" si="27"/>
        <v>0</v>
      </c>
      <c r="AO120" s="16">
        <v>-1</v>
      </c>
      <c r="AP120" s="16">
        <v>0</v>
      </c>
      <c r="AQ120" s="16">
        <v>0</v>
      </c>
      <c r="AR120" s="16" t="s">
        <v>5025</v>
      </c>
    </row>
    <row r="121" spans="1:44" x14ac:dyDescent="0.2">
      <c r="A121" s="16" t="s">
        <v>4312</v>
      </c>
      <c r="B121" s="4" t="str">
        <f>VLOOKUP(A121, PaperMeta!A$1:O$750, 6,FALSE)</f>
        <v>I’m up here! Sexual objectification leads to feeling ostracized.</v>
      </c>
      <c r="C121" s="15">
        <f>VLOOKUP(A121, PaperMeta!A$1:O$750, 2,FALSE)</f>
        <v>1</v>
      </c>
      <c r="D121" s="16" t="s">
        <v>5118</v>
      </c>
      <c r="E121" s="20" t="s">
        <v>5119</v>
      </c>
      <c r="F121" s="16">
        <f>VLOOKUP($A121, ResearchPaper!$A$1:$L$750,11,FALSE)</f>
        <v>1</v>
      </c>
      <c r="G121" s="16">
        <f>VLOOKUP($A121, ResearchPaper!$A$1:$L$750,11,FALSE)</f>
        <v>1</v>
      </c>
      <c r="H121" s="16">
        <v>3</v>
      </c>
      <c r="I121" s="16">
        <v>1</v>
      </c>
      <c r="J121" s="16">
        <v>3</v>
      </c>
      <c r="K121" s="16">
        <v>1</v>
      </c>
      <c r="L121" s="16">
        <f t="shared" si="25"/>
        <v>0</v>
      </c>
      <c r="M121" s="16" t="s">
        <v>5023</v>
      </c>
      <c r="N121" s="16">
        <f t="shared" si="26"/>
        <v>-1</v>
      </c>
      <c r="O121" s="16">
        <v>1</v>
      </c>
      <c r="P121" s="16">
        <v>1</v>
      </c>
      <c r="Q121" s="16">
        <v>0</v>
      </c>
      <c r="R121" s="16" t="e" cm="1">
        <f t="array" aca="1" ref="R121" ca="1">IF(P121&gt;0,INDIRECT(ADDRESS(MOD(ROW(O121)-1,1500)+1,P121,1,1,"rand_B")),IF(ISBLANK(P121),-1,0))</f>
        <v>#VALUE!</v>
      </c>
      <c r="S121" s="16" cm="1">
        <f t="array" aca="1" ref="S121" ca="1">IF(AND(P121=0,O121&gt;0,Q121&gt;0),INDIRECT(ADDRESS(MOD(ROW(O121)-1,1500)+1,Q121,1,1,"rand_B")),IF(ISBLANK(Q121),-1,0))</f>
        <v>0</v>
      </c>
      <c r="T121" s="16">
        <f t="shared" si="28"/>
        <v>1</v>
      </c>
      <c r="U121" s="16">
        <v>1</v>
      </c>
      <c r="V121" s="16">
        <v>1</v>
      </c>
      <c r="W121" s="16" t="s">
        <v>5121</v>
      </c>
      <c r="X121" s="16">
        <f t="shared" si="24"/>
        <v>1</v>
      </c>
      <c r="Y121" s="16">
        <f t="shared" si="19"/>
        <v>0</v>
      </c>
      <c r="Z121" s="16">
        <v>0</v>
      </c>
      <c r="AA121" s="16">
        <v>0</v>
      </c>
      <c r="AB121" s="16" cm="1">
        <f t="array" aca="1" ref="AB121" ca="1">IF(Z121&gt;0,INDIRECT(ADDRESS(MOD(ROW(Y121)-1,1500)+1,Z121,1,1,"rand_C")),IF(ISBLANK(Z121),-1,0))</f>
        <v>0</v>
      </c>
      <c r="AC121" s="16" cm="1">
        <f t="array" aca="1" ref="AC121" ca="1">IF(AND(Z121=0,Y121&gt;0, AA121&gt;0),INDIRECT(ADDRESS(MOD(ROW(Y121)-1,1500)+1,AA121,1,1,"rand_C")),IF(ISBLANK(AA121),-1,0))</f>
        <v>0</v>
      </c>
      <c r="AD121" s="16">
        <f t="shared" si="18"/>
        <v>-1</v>
      </c>
      <c r="AE121" s="16" t="s">
        <v>5024</v>
      </c>
      <c r="AF121" s="16">
        <v>-1</v>
      </c>
      <c r="AG121" s="16" t="s">
        <v>5024</v>
      </c>
      <c r="AH121" s="16">
        <f t="shared" si="20"/>
        <v>-1</v>
      </c>
      <c r="AI121" s="16">
        <v>-1</v>
      </c>
      <c r="AJ121" s="16">
        <v>-1</v>
      </c>
      <c r="AK121" s="16">
        <f t="shared" si="29"/>
        <v>-1</v>
      </c>
      <c r="AL121" s="16">
        <v>-1</v>
      </c>
      <c r="AM121" s="16">
        <f t="shared" si="22"/>
        <v>-1</v>
      </c>
      <c r="AN121" s="16">
        <f t="shared" si="27"/>
        <v>0</v>
      </c>
      <c r="AO121" s="16">
        <v>-1</v>
      </c>
      <c r="AP121" s="16">
        <v>0</v>
      </c>
      <c r="AQ121" s="16">
        <v>0</v>
      </c>
      <c r="AR121" s="16" t="s">
        <v>5025</v>
      </c>
    </row>
    <row r="122" spans="1:44" x14ac:dyDescent="0.2">
      <c r="A122" s="16" t="s">
        <v>4312</v>
      </c>
      <c r="B122" s="4" t="str">
        <f>VLOOKUP(A122, PaperMeta!A$1:O$750, 6,FALSE)</f>
        <v>I’m up here! Sexual objectification leads to feeling ostracized.</v>
      </c>
      <c r="C122" s="15">
        <f>VLOOKUP(A122, PaperMeta!A$1:O$750, 2,FALSE)</f>
        <v>1</v>
      </c>
      <c r="D122" s="16" t="s">
        <v>5118</v>
      </c>
      <c r="E122" s="20" t="s">
        <v>5120</v>
      </c>
      <c r="F122" s="16">
        <f>VLOOKUP($A122, ResearchPaper!$A$1:$L$750,11,FALSE)</f>
        <v>1</v>
      </c>
      <c r="G122" s="16">
        <f>VLOOKUP($A122, ResearchPaper!$A$1:$L$750,11,FALSE)</f>
        <v>1</v>
      </c>
      <c r="H122" s="16">
        <v>3</v>
      </c>
      <c r="I122" s="16">
        <v>1</v>
      </c>
      <c r="J122" s="16">
        <v>3</v>
      </c>
      <c r="K122" s="16">
        <v>1</v>
      </c>
      <c r="L122" s="16">
        <f t="shared" si="25"/>
        <v>0</v>
      </c>
      <c r="M122" s="16" t="s">
        <v>5023</v>
      </c>
      <c r="N122" s="16">
        <f t="shared" si="26"/>
        <v>-1</v>
      </c>
      <c r="O122" s="16">
        <v>1</v>
      </c>
      <c r="P122" s="16">
        <v>1</v>
      </c>
      <c r="Q122" s="16">
        <v>0</v>
      </c>
      <c r="R122" s="16" t="e" cm="1">
        <f t="array" aca="1" ref="R122" ca="1">IF(P122&gt;0,INDIRECT(ADDRESS(MOD(ROW(O122)-1,1500)+1,P122,1,1,"rand_B")),IF(ISBLANK(P122),-1,0))</f>
        <v>#VALUE!</v>
      </c>
      <c r="S122" s="16" cm="1">
        <f t="array" aca="1" ref="S122" ca="1">IF(AND(P122=0,O122&gt;0,Q122&gt;0),INDIRECT(ADDRESS(MOD(ROW(O122)-1,1500)+1,Q122,1,1,"rand_B")),IF(ISBLANK(Q122),-1,0))</f>
        <v>0</v>
      </c>
      <c r="T122" s="16">
        <f t="shared" si="28"/>
        <v>1</v>
      </c>
      <c r="U122" s="16">
        <v>1</v>
      </c>
      <c r="V122" s="16">
        <v>1</v>
      </c>
      <c r="W122" s="16" t="s">
        <v>5121</v>
      </c>
      <c r="X122" s="16">
        <f t="shared" si="24"/>
        <v>1</v>
      </c>
      <c r="Y122" s="16">
        <f t="shared" si="19"/>
        <v>0</v>
      </c>
      <c r="Z122" s="16">
        <v>0</v>
      </c>
      <c r="AA122" s="16">
        <v>0</v>
      </c>
      <c r="AB122" s="16" cm="1">
        <f t="array" aca="1" ref="AB122" ca="1">IF(Z122&gt;0,INDIRECT(ADDRESS(MOD(ROW(Y122)-1,1500)+1,Z122,1,1,"rand_C")),IF(ISBLANK(Z122),-1,0))</f>
        <v>0</v>
      </c>
      <c r="AC122" s="16" cm="1">
        <f t="array" aca="1" ref="AC122" ca="1">IF(AND(Z122=0,Y122&gt;0, AA122&gt;0),INDIRECT(ADDRESS(MOD(ROW(Y122)-1,1500)+1,AA122,1,1,"rand_C")),IF(ISBLANK(AA122),-1,0))</f>
        <v>0</v>
      </c>
      <c r="AD122" s="16">
        <f t="shared" si="18"/>
        <v>-1</v>
      </c>
      <c r="AE122" s="16" t="s">
        <v>5024</v>
      </c>
      <c r="AF122" s="16">
        <v>-1</v>
      </c>
      <c r="AG122" s="16" t="s">
        <v>5024</v>
      </c>
      <c r="AH122" s="16">
        <f t="shared" si="20"/>
        <v>-1</v>
      </c>
      <c r="AI122" s="16">
        <v>-1</v>
      </c>
      <c r="AJ122" s="16">
        <v>-1</v>
      </c>
      <c r="AK122" s="16">
        <f t="shared" si="29"/>
        <v>-1</v>
      </c>
      <c r="AL122" s="16">
        <v>-1</v>
      </c>
      <c r="AM122" s="16">
        <f t="shared" si="22"/>
        <v>-1</v>
      </c>
      <c r="AN122" s="16">
        <f t="shared" si="27"/>
        <v>0</v>
      </c>
      <c r="AO122" s="16">
        <v>-1</v>
      </c>
      <c r="AP122" s="16">
        <v>0</v>
      </c>
      <c r="AQ122" s="16">
        <v>0</v>
      </c>
      <c r="AR122" s="16" t="s">
        <v>5025</v>
      </c>
    </row>
    <row r="123" spans="1:44" x14ac:dyDescent="0.2">
      <c r="A123" s="16" t="s">
        <v>4312</v>
      </c>
      <c r="B123" s="4" t="str">
        <f>VLOOKUP(A123, PaperMeta!A$1:O$750, 6,FALSE)</f>
        <v>I’m up here! Sexual objectification leads to feeling ostracized.</v>
      </c>
      <c r="C123" s="15">
        <f>VLOOKUP(A123, PaperMeta!A$1:O$750, 2,FALSE)</f>
        <v>1</v>
      </c>
      <c r="D123" s="16" t="s">
        <v>5118</v>
      </c>
      <c r="E123" s="20" t="s">
        <v>5122</v>
      </c>
      <c r="F123" s="16">
        <f>VLOOKUP($A123, ResearchPaper!$A$1:$L$750,11,FALSE)</f>
        <v>1</v>
      </c>
      <c r="G123" s="16">
        <f>VLOOKUP($A123, ResearchPaper!$A$1:$L$750,11,FALSE)</f>
        <v>1</v>
      </c>
      <c r="H123" s="16">
        <v>3</v>
      </c>
      <c r="I123" s="16">
        <v>1</v>
      </c>
      <c r="J123" s="16">
        <v>3</v>
      </c>
      <c r="K123" s="16">
        <v>1</v>
      </c>
      <c r="L123" s="16">
        <f t="shared" si="25"/>
        <v>0</v>
      </c>
      <c r="M123" s="16" t="s">
        <v>5023</v>
      </c>
      <c r="N123" s="16">
        <f t="shared" si="26"/>
        <v>-1</v>
      </c>
      <c r="O123" s="16">
        <v>1</v>
      </c>
      <c r="P123" s="16">
        <v>1</v>
      </c>
      <c r="Q123" s="16">
        <v>0</v>
      </c>
      <c r="R123" s="16" t="e" cm="1">
        <f t="array" aca="1" ref="R123" ca="1">IF(P123&gt;0,INDIRECT(ADDRESS(MOD(ROW(O123)-1,1500)+1,P123,1,1,"rand_B")),IF(ISBLANK(P123),-1,0))</f>
        <v>#VALUE!</v>
      </c>
      <c r="S123" s="16" cm="1">
        <f t="array" aca="1" ref="S123" ca="1">IF(AND(P123=0,O123&gt;0,Q123&gt;0),INDIRECT(ADDRESS(MOD(ROW(O123)-1,1500)+1,Q123,1,1,"rand_B")),IF(ISBLANK(Q123),-1,0))</f>
        <v>0</v>
      </c>
      <c r="T123" s="16">
        <f t="shared" si="28"/>
        <v>1</v>
      </c>
      <c r="U123" s="16">
        <v>1</v>
      </c>
      <c r="V123" s="16">
        <v>1</v>
      </c>
      <c r="W123" s="16" t="s">
        <v>5121</v>
      </c>
      <c r="X123" s="16">
        <f t="shared" si="24"/>
        <v>1</v>
      </c>
      <c r="Y123" s="16">
        <f t="shared" si="19"/>
        <v>0</v>
      </c>
      <c r="Z123" s="16">
        <v>0</v>
      </c>
      <c r="AA123" s="16">
        <v>0</v>
      </c>
      <c r="AB123" s="16" cm="1">
        <f t="array" aca="1" ref="AB123" ca="1">IF(Z123&gt;0,INDIRECT(ADDRESS(MOD(ROW(Y123)-1,1500)+1,Z123,1,1,"rand_C")),IF(ISBLANK(Z123),-1,0))</f>
        <v>0</v>
      </c>
      <c r="AC123" s="16" cm="1">
        <f t="array" aca="1" ref="AC123" ca="1">IF(AND(Z123=0,Y123&gt;0, AA123&gt;0),INDIRECT(ADDRESS(MOD(ROW(Y123)-1,1500)+1,AA123,1,1,"rand_C")),IF(ISBLANK(AA123),-1,0))</f>
        <v>0</v>
      </c>
      <c r="AD123" s="16">
        <f t="shared" si="18"/>
        <v>-1</v>
      </c>
      <c r="AE123" s="16" t="s">
        <v>5024</v>
      </c>
      <c r="AF123" s="16">
        <v>-1</v>
      </c>
      <c r="AG123" s="16" t="s">
        <v>5024</v>
      </c>
      <c r="AH123" s="16">
        <f t="shared" si="20"/>
        <v>-1</v>
      </c>
      <c r="AI123" s="16">
        <v>-1</v>
      </c>
      <c r="AJ123" s="16">
        <v>-1</v>
      </c>
      <c r="AK123" s="16">
        <f t="shared" si="29"/>
        <v>-1</v>
      </c>
      <c r="AL123" s="16">
        <v>-1</v>
      </c>
      <c r="AM123" s="16">
        <f t="shared" si="22"/>
        <v>-1</v>
      </c>
      <c r="AN123" s="16">
        <f t="shared" si="27"/>
        <v>0</v>
      </c>
      <c r="AO123" s="16">
        <v>-1</v>
      </c>
      <c r="AP123" s="16">
        <v>0</v>
      </c>
      <c r="AQ123" s="16">
        <v>0</v>
      </c>
      <c r="AR123" s="16" t="s">
        <v>5025</v>
      </c>
    </row>
    <row r="124" spans="1:44" x14ac:dyDescent="0.2">
      <c r="A124" s="16" t="s">
        <v>4312</v>
      </c>
      <c r="B124" s="4" t="str">
        <f>VLOOKUP(A124, PaperMeta!A$1:O$750, 6,FALSE)</f>
        <v>I’m up here! Sexual objectification leads to feeling ostracized.</v>
      </c>
      <c r="C124" s="15">
        <f>VLOOKUP(A124, PaperMeta!A$1:O$750, 2,FALSE)</f>
        <v>1</v>
      </c>
      <c r="D124" s="16" t="s">
        <v>5118</v>
      </c>
      <c r="E124" s="20" t="s">
        <v>5123</v>
      </c>
      <c r="F124" s="16">
        <f>VLOOKUP($A124, ResearchPaper!$A$1:$L$750,11,FALSE)</f>
        <v>1</v>
      </c>
      <c r="G124" s="16">
        <f>VLOOKUP($A124, ResearchPaper!$A$1:$L$750,11,FALSE)</f>
        <v>1</v>
      </c>
      <c r="H124" s="16">
        <v>3</v>
      </c>
      <c r="I124" s="16">
        <v>1</v>
      </c>
      <c r="J124" s="16">
        <v>3</v>
      </c>
      <c r="K124" s="16">
        <v>1</v>
      </c>
      <c r="L124" s="16">
        <f t="shared" si="25"/>
        <v>0</v>
      </c>
      <c r="M124" s="16" t="s">
        <v>5023</v>
      </c>
      <c r="N124" s="16">
        <f t="shared" si="26"/>
        <v>-1</v>
      </c>
      <c r="O124" s="16">
        <v>1</v>
      </c>
      <c r="P124" s="16">
        <v>1</v>
      </c>
      <c r="Q124" s="16">
        <v>0</v>
      </c>
      <c r="R124" s="16" t="e" cm="1">
        <f t="array" aca="1" ref="R124" ca="1">IF(P124&gt;0,INDIRECT(ADDRESS(MOD(ROW(O124)-1,1500)+1,P124,1,1,"rand_B")),IF(ISBLANK(P124),-1,0))</f>
        <v>#VALUE!</v>
      </c>
      <c r="S124" s="16" cm="1">
        <f t="array" aca="1" ref="S124" ca="1">IF(AND(P124=0,O124&gt;0,Q124&gt;0),INDIRECT(ADDRESS(MOD(ROW(O124)-1,1500)+1,Q124,1,1,"rand_B")),IF(ISBLANK(Q124),-1,0))</f>
        <v>0</v>
      </c>
      <c r="T124" s="16">
        <f t="shared" si="28"/>
        <v>1</v>
      </c>
      <c r="U124" s="16">
        <v>1</v>
      </c>
      <c r="V124" s="16">
        <v>1</v>
      </c>
      <c r="W124" s="16" t="s">
        <v>5121</v>
      </c>
      <c r="X124" s="16">
        <f t="shared" si="24"/>
        <v>1</v>
      </c>
      <c r="Y124" s="16">
        <f t="shared" si="19"/>
        <v>0</v>
      </c>
      <c r="Z124" s="16">
        <v>0</v>
      </c>
      <c r="AA124" s="16">
        <v>0</v>
      </c>
      <c r="AB124" s="16" cm="1">
        <f t="array" aca="1" ref="AB124" ca="1">IF(Z124&gt;0,INDIRECT(ADDRESS(MOD(ROW(Y124)-1,1500)+1,Z124,1,1,"rand_C")),IF(ISBLANK(Z124),-1,0))</f>
        <v>0</v>
      </c>
      <c r="AC124" s="16" cm="1">
        <f t="array" aca="1" ref="AC124" ca="1">IF(AND(Z124=0,Y124&gt;0, AA124&gt;0),INDIRECT(ADDRESS(MOD(ROW(Y124)-1,1500)+1,AA124,1,1,"rand_C")),IF(ISBLANK(AA124),-1,0))</f>
        <v>0</v>
      </c>
      <c r="AD124" s="16">
        <f t="shared" si="18"/>
        <v>-1</v>
      </c>
      <c r="AE124" s="16" t="s">
        <v>5024</v>
      </c>
      <c r="AF124" s="16">
        <v>-1</v>
      </c>
      <c r="AG124" s="16" t="s">
        <v>5024</v>
      </c>
      <c r="AH124" s="16">
        <f t="shared" si="20"/>
        <v>-1</v>
      </c>
      <c r="AI124" s="16">
        <v>-1</v>
      </c>
      <c r="AJ124" s="16">
        <v>-1</v>
      </c>
      <c r="AK124" s="16">
        <f t="shared" si="29"/>
        <v>-1</v>
      </c>
      <c r="AL124" s="16">
        <v>-1</v>
      </c>
      <c r="AM124" s="16">
        <f t="shared" si="22"/>
        <v>-1</v>
      </c>
      <c r="AN124" s="16">
        <f t="shared" si="27"/>
        <v>0</v>
      </c>
      <c r="AO124" s="16">
        <v>-1</v>
      </c>
      <c r="AP124" s="16">
        <v>0</v>
      </c>
      <c r="AQ124" s="16">
        <v>0</v>
      </c>
      <c r="AR124" s="16" t="s">
        <v>5025</v>
      </c>
    </row>
    <row r="125" spans="1:44" x14ac:dyDescent="0.2">
      <c r="A125" s="16" t="s">
        <v>4312</v>
      </c>
      <c r="B125" s="4" t="str">
        <f>VLOOKUP(A125, PaperMeta!A$1:O$750, 6,FALSE)</f>
        <v>I’m up here! Sexual objectification leads to feeling ostracized.</v>
      </c>
      <c r="C125" s="15">
        <f>VLOOKUP(A125, PaperMeta!A$1:O$750, 2,FALSE)</f>
        <v>1</v>
      </c>
      <c r="D125" s="16" t="s">
        <v>5118</v>
      </c>
      <c r="E125" s="20" t="s">
        <v>5124</v>
      </c>
      <c r="F125" s="16">
        <f>VLOOKUP($A125, ResearchPaper!$A$1:$L$750,11,FALSE)</f>
        <v>1</v>
      </c>
      <c r="G125" s="16">
        <f>VLOOKUP($A125, ResearchPaper!$A$1:$L$750,11,FALSE)</f>
        <v>1</v>
      </c>
      <c r="H125" s="16">
        <v>3</v>
      </c>
      <c r="I125" s="16">
        <v>1</v>
      </c>
      <c r="J125" s="16">
        <v>3</v>
      </c>
      <c r="K125" s="16">
        <v>1</v>
      </c>
      <c r="L125" s="16">
        <f t="shared" si="25"/>
        <v>0</v>
      </c>
      <c r="M125" s="16" t="s">
        <v>5023</v>
      </c>
      <c r="N125" s="16">
        <f t="shared" si="26"/>
        <v>-1</v>
      </c>
      <c r="O125" s="16">
        <v>1</v>
      </c>
      <c r="P125" s="16">
        <v>1</v>
      </c>
      <c r="Q125" s="16">
        <v>0</v>
      </c>
      <c r="R125" s="16" t="e" cm="1">
        <f t="array" aca="1" ref="R125" ca="1">IF(P125&gt;0,INDIRECT(ADDRESS(MOD(ROW(O125)-1,1500)+1,P125,1,1,"rand_B")),IF(ISBLANK(P125),-1,0))</f>
        <v>#VALUE!</v>
      </c>
      <c r="S125" s="16" cm="1">
        <f t="array" aca="1" ref="S125" ca="1">IF(AND(P125=0,O125&gt;0,Q125&gt;0),INDIRECT(ADDRESS(MOD(ROW(O125)-1,1500)+1,Q125,1,1,"rand_B")),IF(ISBLANK(Q125),-1,0))</f>
        <v>0</v>
      </c>
      <c r="T125" s="16">
        <f t="shared" si="28"/>
        <v>1</v>
      </c>
      <c r="U125" s="16">
        <v>1</v>
      </c>
      <c r="V125" s="16">
        <v>1</v>
      </c>
      <c r="W125" s="16" t="s">
        <v>5121</v>
      </c>
      <c r="X125" s="16">
        <f t="shared" si="24"/>
        <v>1</v>
      </c>
      <c r="Y125" s="16">
        <f t="shared" si="19"/>
        <v>0</v>
      </c>
      <c r="Z125" s="16">
        <v>0</v>
      </c>
      <c r="AA125" s="16">
        <v>0</v>
      </c>
      <c r="AB125" s="16" cm="1">
        <f t="array" aca="1" ref="AB125" ca="1">IF(Z125&gt;0,INDIRECT(ADDRESS(MOD(ROW(Y125)-1,1500)+1,Z125,1,1,"rand_C")),IF(ISBLANK(Z125),-1,0))</f>
        <v>0</v>
      </c>
      <c r="AC125" s="16" cm="1">
        <f t="array" aca="1" ref="AC125" ca="1">IF(AND(Z125=0,Y125&gt;0, AA125&gt;0),INDIRECT(ADDRESS(MOD(ROW(Y125)-1,1500)+1,AA125,1,1,"rand_C")),IF(ISBLANK(AA125),-1,0))</f>
        <v>0</v>
      </c>
      <c r="AD125" s="16">
        <f t="shared" si="18"/>
        <v>-1</v>
      </c>
      <c r="AE125" s="16" t="s">
        <v>5024</v>
      </c>
      <c r="AF125" s="16">
        <v>-1</v>
      </c>
      <c r="AG125" s="16" t="s">
        <v>5024</v>
      </c>
      <c r="AH125" s="16">
        <f t="shared" si="20"/>
        <v>-1</v>
      </c>
      <c r="AI125" s="16">
        <v>-1</v>
      </c>
      <c r="AJ125" s="16">
        <v>-1</v>
      </c>
      <c r="AK125" s="16">
        <f t="shared" si="29"/>
        <v>-1</v>
      </c>
      <c r="AL125" s="16">
        <v>-1</v>
      </c>
      <c r="AM125" s="16">
        <f t="shared" si="22"/>
        <v>-1</v>
      </c>
      <c r="AN125" s="16">
        <f t="shared" si="27"/>
        <v>0</v>
      </c>
      <c r="AO125" s="16">
        <v>-1</v>
      </c>
      <c r="AP125" s="16">
        <v>0</v>
      </c>
      <c r="AQ125" s="16">
        <v>0</v>
      </c>
      <c r="AR125" s="16" t="s">
        <v>5025</v>
      </c>
    </row>
    <row r="126" spans="1:44" x14ac:dyDescent="0.2">
      <c r="A126" s="16" t="s">
        <v>4312</v>
      </c>
      <c r="B126" s="4" t="str">
        <f>VLOOKUP(A126, PaperMeta!A$1:O$750, 6,FALSE)</f>
        <v>I’m up here! Sexual objectification leads to feeling ostracized.</v>
      </c>
      <c r="C126" s="15">
        <f>VLOOKUP(A126, PaperMeta!A$1:O$750, 2,FALSE)</f>
        <v>1</v>
      </c>
      <c r="D126" s="16" t="s">
        <v>5118</v>
      </c>
      <c r="E126" s="20" t="s">
        <v>5125</v>
      </c>
      <c r="F126" s="16">
        <f>VLOOKUP($A126, ResearchPaper!$A$1:$L$750,11,FALSE)</f>
        <v>1</v>
      </c>
      <c r="G126" s="16">
        <f>VLOOKUP($A126, ResearchPaper!$A$1:$L$750,11,FALSE)</f>
        <v>1</v>
      </c>
      <c r="H126" s="16">
        <v>3</v>
      </c>
      <c r="I126" s="16">
        <v>1</v>
      </c>
      <c r="J126" s="16">
        <v>3</v>
      </c>
      <c r="K126" s="16">
        <v>1</v>
      </c>
      <c r="L126" s="16">
        <f t="shared" si="25"/>
        <v>0</v>
      </c>
      <c r="M126" s="16" t="s">
        <v>5023</v>
      </c>
      <c r="N126" s="16">
        <f t="shared" si="26"/>
        <v>-1</v>
      </c>
      <c r="O126" s="16">
        <v>1</v>
      </c>
      <c r="P126" s="16">
        <v>1</v>
      </c>
      <c r="Q126" s="16">
        <v>0</v>
      </c>
      <c r="R126" s="16" t="e" cm="1">
        <f t="array" aca="1" ref="R126" ca="1">IF(P126&gt;0,INDIRECT(ADDRESS(MOD(ROW(O126)-1,1500)+1,P126,1,1,"rand_B")),IF(ISBLANK(P126),-1,0))</f>
        <v>#VALUE!</v>
      </c>
      <c r="S126" s="16" cm="1">
        <f t="array" aca="1" ref="S126" ca="1">IF(AND(P126=0,O126&gt;0,Q126&gt;0),INDIRECT(ADDRESS(MOD(ROW(O126)-1,1500)+1,Q126,1,1,"rand_B")),IF(ISBLANK(Q126),-1,0))</f>
        <v>0</v>
      </c>
      <c r="T126" s="16">
        <f t="shared" si="28"/>
        <v>1</v>
      </c>
      <c r="U126" s="16">
        <v>1</v>
      </c>
      <c r="V126" s="16">
        <v>1</v>
      </c>
      <c r="W126" s="16" t="s">
        <v>5121</v>
      </c>
      <c r="X126" s="16">
        <f t="shared" si="24"/>
        <v>1</v>
      </c>
      <c r="Y126" s="16">
        <f t="shared" si="19"/>
        <v>0</v>
      </c>
      <c r="Z126" s="16">
        <v>0</v>
      </c>
      <c r="AA126" s="16">
        <v>0</v>
      </c>
      <c r="AB126" s="16" cm="1">
        <f t="array" aca="1" ref="AB126" ca="1">IF(Z126&gt;0,INDIRECT(ADDRESS(MOD(ROW(Y126)-1,1500)+1,Z126,1,1,"rand_C")),IF(ISBLANK(Z126),-1,0))</f>
        <v>0</v>
      </c>
      <c r="AC126" s="16" cm="1">
        <f t="array" aca="1" ref="AC126" ca="1">IF(AND(Z126=0,Y126&gt;0, AA126&gt;0),INDIRECT(ADDRESS(MOD(ROW(Y126)-1,1500)+1,AA126,1,1,"rand_C")),IF(ISBLANK(AA126),-1,0))</f>
        <v>0</v>
      </c>
      <c r="AD126" s="16">
        <f t="shared" si="18"/>
        <v>-1</v>
      </c>
      <c r="AE126" s="16" t="s">
        <v>5024</v>
      </c>
      <c r="AF126" s="16">
        <v>-1</v>
      </c>
      <c r="AG126" s="16" t="s">
        <v>5024</v>
      </c>
      <c r="AH126" s="16">
        <f t="shared" si="20"/>
        <v>-1</v>
      </c>
      <c r="AI126" s="16">
        <v>-1</v>
      </c>
      <c r="AJ126" s="16">
        <v>-1</v>
      </c>
      <c r="AK126" s="16">
        <f t="shared" si="29"/>
        <v>-1</v>
      </c>
      <c r="AL126" s="16">
        <v>-1</v>
      </c>
      <c r="AM126" s="16">
        <f t="shared" si="22"/>
        <v>-1</v>
      </c>
      <c r="AN126" s="16">
        <f t="shared" si="27"/>
        <v>0</v>
      </c>
      <c r="AO126" s="16">
        <v>-1</v>
      </c>
      <c r="AP126" s="16">
        <v>0</v>
      </c>
      <c r="AQ126" s="16">
        <v>0</v>
      </c>
      <c r="AR126" s="16" t="s">
        <v>5025</v>
      </c>
    </row>
    <row r="127" spans="1:44" x14ac:dyDescent="0.2">
      <c r="A127" s="16" t="s">
        <v>4312</v>
      </c>
      <c r="B127" s="4" t="str">
        <f>VLOOKUP(A127, PaperMeta!A$1:O$750, 6,FALSE)</f>
        <v>I’m up here! Sexual objectification leads to feeling ostracized.</v>
      </c>
      <c r="C127" s="15">
        <f>VLOOKUP(A127, PaperMeta!A$1:O$750, 2,FALSE)</f>
        <v>1</v>
      </c>
      <c r="D127" s="16" t="s">
        <v>5126</v>
      </c>
      <c r="E127" s="20" t="s">
        <v>5119</v>
      </c>
      <c r="F127" s="16">
        <f>VLOOKUP($A127, ResearchPaper!$A$1:$L$750,11,FALSE)</f>
        <v>1</v>
      </c>
      <c r="G127" s="16">
        <f>VLOOKUP($A127, ResearchPaper!$A$1:$L$750,11,FALSE)</f>
        <v>1</v>
      </c>
      <c r="H127" s="16" t="s">
        <v>5053</v>
      </c>
      <c r="I127" s="16">
        <v>2</v>
      </c>
      <c r="J127" s="16">
        <v>3</v>
      </c>
      <c r="K127" s="16">
        <v>1</v>
      </c>
      <c r="L127" s="16">
        <f t="shared" si="25"/>
        <v>1</v>
      </c>
      <c r="M127" s="16" t="s">
        <v>5023</v>
      </c>
      <c r="N127" s="16">
        <f t="shared" si="26"/>
        <v>1</v>
      </c>
      <c r="O127" s="16">
        <v>1</v>
      </c>
      <c r="P127" s="16">
        <v>1</v>
      </c>
      <c r="Q127" s="16">
        <v>0</v>
      </c>
      <c r="R127" s="16" t="e" cm="1">
        <f t="array" aca="1" ref="R127" ca="1">IF(P127&gt;0,INDIRECT(ADDRESS(MOD(ROW(O127)-1,1500)+1,P127,1,1,"rand_B")),IF(ISBLANK(P127),-1,0))</f>
        <v>#VALUE!</v>
      </c>
      <c r="S127" s="16" cm="1">
        <f t="array" aca="1" ref="S127" ca="1">IF(AND(P127=0,O127&gt;0,Q127&gt;0),INDIRECT(ADDRESS(MOD(ROW(O127)-1,1500)+1,Q127,1,1,"rand_B")),IF(ISBLANK(Q127),-1,0))</f>
        <v>0</v>
      </c>
      <c r="T127" s="16">
        <f t="shared" si="28"/>
        <v>1</v>
      </c>
      <c r="U127" s="16">
        <v>1</v>
      </c>
      <c r="V127" s="16">
        <v>1</v>
      </c>
      <c r="W127" s="16" t="s">
        <v>5121</v>
      </c>
      <c r="X127" s="16">
        <f t="shared" si="24"/>
        <v>1</v>
      </c>
      <c r="Y127" s="16">
        <f t="shared" si="19"/>
        <v>1</v>
      </c>
      <c r="Z127" s="16">
        <v>0</v>
      </c>
      <c r="AA127" s="16">
        <v>1</v>
      </c>
      <c r="AB127" s="16" cm="1">
        <f t="array" aca="1" ref="AB127" ca="1">IF(Z127&gt;0,INDIRECT(ADDRESS(MOD(ROW(Y127)-1,1500)+1,Z127,1,1,"rand_C")),IF(ISBLANK(Z127),-1,0))</f>
        <v>0</v>
      </c>
      <c r="AC127" s="16" t="e" cm="1">
        <f t="array" aca="1" ref="AC127" ca="1">IF(AND(Z127=0,Y127&gt;0, AA127&gt;0),INDIRECT(ADDRESS(MOD(ROW(Y127)-1,1500)+1,AA127,1,1,"rand_C")),IF(ISBLANK(AA127),-1,0))</f>
        <v>#VALUE!</v>
      </c>
      <c r="AD127" s="16">
        <f t="shared" si="18"/>
        <v>0</v>
      </c>
      <c r="AE127" s="16">
        <v>1</v>
      </c>
      <c r="AF127" s="16">
        <v>0</v>
      </c>
      <c r="AG127" s="16" t="s">
        <v>5024</v>
      </c>
      <c r="AH127" s="16">
        <f t="shared" si="20"/>
        <v>-1</v>
      </c>
      <c r="AI127" s="16">
        <v>-1</v>
      </c>
      <c r="AJ127" s="16">
        <v>-1</v>
      </c>
      <c r="AK127" s="16">
        <f t="shared" si="29"/>
        <v>-1</v>
      </c>
      <c r="AL127" s="16">
        <v>-1</v>
      </c>
      <c r="AM127" s="16">
        <f t="shared" si="22"/>
        <v>-1</v>
      </c>
      <c r="AN127" s="16">
        <f t="shared" si="27"/>
        <v>1</v>
      </c>
      <c r="AO127" s="16">
        <v>0</v>
      </c>
      <c r="AP127" s="16">
        <v>0</v>
      </c>
      <c r="AQ127" s="16">
        <v>0</v>
      </c>
      <c r="AR127" s="16" t="s">
        <v>5025</v>
      </c>
    </row>
    <row r="128" spans="1:44" x14ac:dyDescent="0.2">
      <c r="A128" s="16" t="s">
        <v>4312</v>
      </c>
      <c r="B128" s="4" t="str">
        <f>VLOOKUP(A128, PaperMeta!A$1:O$750, 6,FALSE)</f>
        <v>I’m up here! Sexual objectification leads to feeling ostracized.</v>
      </c>
      <c r="C128" s="15">
        <f>VLOOKUP(A128, PaperMeta!A$1:O$750, 2,FALSE)</f>
        <v>1</v>
      </c>
      <c r="D128" s="16" t="s">
        <v>5126</v>
      </c>
      <c r="E128" s="20" t="s">
        <v>5120</v>
      </c>
      <c r="F128" s="16">
        <f>VLOOKUP($A128, ResearchPaper!$A$1:$L$750,11,FALSE)</f>
        <v>1</v>
      </c>
      <c r="G128" s="16">
        <f>VLOOKUP($A128, ResearchPaper!$A$1:$L$750,11,FALSE)</f>
        <v>1</v>
      </c>
      <c r="H128" s="16" t="s">
        <v>5053</v>
      </c>
      <c r="I128" s="16">
        <v>2</v>
      </c>
      <c r="J128" s="16">
        <v>3</v>
      </c>
      <c r="K128" s="16">
        <v>1</v>
      </c>
      <c r="L128" s="16">
        <f t="shared" si="25"/>
        <v>1</v>
      </c>
      <c r="M128" s="16" t="s">
        <v>5023</v>
      </c>
      <c r="N128" s="16">
        <f t="shared" si="26"/>
        <v>1</v>
      </c>
      <c r="O128" s="16">
        <v>1</v>
      </c>
      <c r="P128" s="16">
        <v>1</v>
      </c>
      <c r="Q128" s="16">
        <v>0</v>
      </c>
      <c r="R128" s="16" t="e" cm="1">
        <f t="array" aca="1" ref="R128" ca="1">IF(P128&gt;0,INDIRECT(ADDRESS(MOD(ROW(O128)-1,1500)+1,P128,1,1,"rand_B")),IF(ISBLANK(P128),-1,0))</f>
        <v>#VALUE!</v>
      </c>
      <c r="S128" s="16" cm="1">
        <f t="array" aca="1" ref="S128" ca="1">IF(AND(P128=0,O128&gt;0,Q128&gt;0),INDIRECT(ADDRESS(MOD(ROW(O128)-1,1500)+1,Q128,1,1,"rand_B")),IF(ISBLANK(Q128),-1,0))</f>
        <v>0</v>
      </c>
      <c r="T128" s="16">
        <f t="shared" si="28"/>
        <v>1</v>
      </c>
      <c r="U128" s="16">
        <v>1</v>
      </c>
      <c r="V128" s="16">
        <v>1</v>
      </c>
      <c r="W128" s="16" t="s">
        <v>5121</v>
      </c>
      <c r="X128" s="16">
        <f t="shared" si="24"/>
        <v>1</v>
      </c>
      <c r="Y128" s="16">
        <f t="shared" si="19"/>
        <v>1</v>
      </c>
      <c r="Z128" s="16">
        <v>0</v>
      </c>
      <c r="AA128" s="16">
        <v>1</v>
      </c>
      <c r="AB128" s="16" cm="1">
        <f t="array" aca="1" ref="AB128" ca="1">IF(Z128&gt;0,INDIRECT(ADDRESS(MOD(ROW(Y128)-1,1500)+1,Z128,1,1,"rand_C")),IF(ISBLANK(Z128),-1,0))</f>
        <v>0</v>
      </c>
      <c r="AC128" s="16" t="e" cm="1">
        <f t="array" aca="1" ref="AC128" ca="1">IF(AND(Z128=0,Y128&gt;0, AA128&gt;0),INDIRECT(ADDRESS(MOD(ROW(Y128)-1,1500)+1,AA128,1,1,"rand_C")),IF(ISBLANK(AA128),-1,0))</f>
        <v>#VALUE!</v>
      </c>
      <c r="AD128" s="16">
        <f t="shared" si="18"/>
        <v>0</v>
      </c>
      <c r="AE128" s="16">
        <v>1</v>
      </c>
      <c r="AF128" s="16">
        <v>0</v>
      </c>
      <c r="AG128" s="16" t="s">
        <v>5024</v>
      </c>
      <c r="AH128" s="16">
        <f t="shared" si="20"/>
        <v>-1</v>
      </c>
      <c r="AI128" s="16">
        <v>-1</v>
      </c>
      <c r="AJ128" s="16">
        <v>-1</v>
      </c>
      <c r="AK128" s="16">
        <f t="shared" si="29"/>
        <v>-1</v>
      </c>
      <c r="AL128" s="16">
        <v>-1</v>
      </c>
      <c r="AM128" s="16">
        <f t="shared" si="22"/>
        <v>-1</v>
      </c>
      <c r="AN128" s="16">
        <f t="shared" si="27"/>
        <v>1</v>
      </c>
      <c r="AO128" s="16">
        <v>0</v>
      </c>
      <c r="AP128" s="16">
        <v>0</v>
      </c>
      <c r="AQ128" s="16">
        <v>0</v>
      </c>
      <c r="AR128" s="16" t="s">
        <v>5025</v>
      </c>
    </row>
    <row r="129" spans="1:44" x14ac:dyDescent="0.2">
      <c r="A129" s="16" t="s">
        <v>4312</v>
      </c>
      <c r="B129" s="4" t="str">
        <f>VLOOKUP(A129, PaperMeta!A$1:O$750, 6,FALSE)</f>
        <v>I’m up here! Sexual objectification leads to feeling ostracized.</v>
      </c>
      <c r="C129" s="15">
        <f>VLOOKUP(A129, PaperMeta!A$1:O$750, 2,FALSE)</f>
        <v>1</v>
      </c>
      <c r="D129" s="16" t="s">
        <v>5126</v>
      </c>
      <c r="E129" s="20" t="s">
        <v>5122</v>
      </c>
      <c r="F129" s="16">
        <f>VLOOKUP($A129, ResearchPaper!$A$1:$L$750,11,FALSE)</f>
        <v>1</v>
      </c>
      <c r="G129" s="16">
        <f>VLOOKUP($A129, ResearchPaper!$A$1:$L$750,11,FALSE)</f>
        <v>1</v>
      </c>
      <c r="H129" s="16" t="s">
        <v>5053</v>
      </c>
      <c r="I129" s="16">
        <v>2</v>
      </c>
      <c r="J129" s="16">
        <v>3</v>
      </c>
      <c r="K129" s="16">
        <v>1</v>
      </c>
      <c r="L129" s="16">
        <f t="shared" si="25"/>
        <v>1</v>
      </c>
      <c r="M129" s="16" t="s">
        <v>5023</v>
      </c>
      <c r="N129" s="16">
        <f t="shared" si="26"/>
        <v>1</v>
      </c>
      <c r="O129" s="16">
        <v>1</v>
      </c>
      <c r="P129" s="16">
        <v>1</v>
      </c>
      <c r="Q129" s="16">
        <v>0</v>
      </c>
      <c r="R129" s="16" t="e" cm="1">
        <f t="array" aca="1" ref="R129" ca="1">IF(P129&gt;0,INDIRECT(ADDRESS(MOD(ROW(O129)-1,1500)+1,P129,1,1,"rand_B")),IF(ISBLANK(P129),-1,0))</f>
        <v>#VALUE!</v>
      </c>
      <c r="S129" s="16" cm="1">
        <f t="array" aca="1" ref="S129" ca="1">IF(AND(P129=0,O129&gt;0,Q129&gt;0),INDIRECT(ADDRESS(MOD(ROW(O129)-1,1500)+1,Q129,1,1,"rand_B")),IF(ISBLANK(Q129),-1,0))</f>
        <v>0</v>
      </c>
      <c r="T129" s="16">
        <f t="shared" si="28"/>
        <v>1</v>
      </c>
      <c r="U129" s="16">
        <v>1</v>
      </c>
      <c r="V129" s="16">
        <v>1</v>
      </c>
      <c r="W129" s="16" t="s">
        <v>5121</v>
      </c>
      <c r="X129" s="16">
        <f t="shared" si="24"/>
        <v>1</v>
      </c>
      <c r="Y129" s="16">
        <f t="shared" si="19"/>
        <v>1</v>
      </c>
      <c r="Z129" s="16">
        <v>0</v>
      </c>
      <c r="AA129" s="16">
        <v>1</v>
      </c>
      <c r="AB129" s="16" cm="1">
        <f t="array" aca="1" ref="AB129" ca="1">IF(Z129&gt;0,INDIRECT(ADDRESS(MOD(ROW(Y129)-1,1500)+1,Z129,1,1,"rand_C")),IF(ISBLANK(Z129),-1,0))</f>
        <v>0</v>
      </c>
      <c r="AC129" s="16" t="e" cm="1">
        <f t="array" aca="1" ref="AC129" ca="1">IF(AND(Z129=0,Y129&gt;0, AA129&gt;0),INDIRECT(ADDRESS(MOD(ROW(Y129)-1,1500)+1,AA129,1,1,"rand_C")),IF(ISBLANK(AA129),-1,0))</f>
        <v>#VALUE!</v>
      </c>
      <c r="AD129" s="16">
        <f t="shared" si="18"/>
        <v>0</v>
      </c>
      <c r="AE129" s="16">
        <v>1</v>
      </c>
      <c r="AF129" s="16">
        <v>0</v>
      </c>
      <c r="AG129" s="16" t="s">
        <v>5024</v>
      </c>
      <c r="AH129" s="16">
        <f t="shared" si="20"/>
        <v>-1</v>
      </c>
      <c r="AI129" s="16">
        <v>-1</v>
      </c>
      <c r="AJ129" s="16">
        <v>-1</v>
      </c>
      <c r="AK129" s="16">
        <f t="shared" si="29"/>
        <v>-1</v>
      </c>
      <c r="AL129" s="16">
        <v>-1</v>
      </c>
      <c r="AM129" s="16">
        <f t="shared" si="22"/>
        <v>-1</v>
      </c>
      <c r="AN129" s="16">
        <f t="shared" si="27"/>
        <v>1</v>
      </c>
      <c r="AO129" s="16">
        <v>0</v>
      </c>
      <c r="AP129" s="16">
        <v>0</v>
      </c>
      <c r="AQ129" s="16">
        <v>0</v>
      </c>
      <c r="AR129" s="16" t="s">
        <v>5025</v>
      </c>
    </row>
    <row r="130" spans="1:44" x14ac:dyDescent="0.2">
      <c r="A130" s="16" t="s">
        <v>4312</v>
      </c>
      <c r="B130" s="4" t="str">
        <f>VLOOKUP(A130, PaperMeta!A$1:O$750, 6,FALSE)</f>
        <v>I’m up here! Sexual objectification leads to feeling ostracized.</v>
      </c>
      <c r="C130" s="15">
        <f>VLOOKUP(A130, PaperMeta!A$1:O$750, 2,FALSE)</f>
        <v>1</v>
      </c>
      <c r="D130" s="16" t="s">
        <v>5126</v>
      </c>
      <c r="E130" s="20" t="s">
        <v>5123</v>
      </c>
      <c r="F130" s="16">
        <f>VLOOKUP($A130, ResearchPaper!$A$1:$L$750,11,FALSE)</f>
        <v>1</v>
      </c>
      <c r="G130" s="16">
        <f>VLOOKUP($A130, ResearchPaper!$A$1:$L$750,11,FALSE)</f>
        <v>1</v>
      </c>
      <c r="H130" s="16" t="s">
        <v>5053</v>
      </c>
      <c r="I130" s="16">
        <v>2</v>
      </c>
      <c r="J130" s="16">
        <v>3</v>
      </c>
      <c r="K130" s="16">
        <v>1</v>
      </c>
      <c r="L130" s="16">
        <f t="shared" si="25"/>
        <v>1</v>
      </c>
      <c r="M130" s="16" t="s">
        <v>5023</v>
      </c>
      <c r="N130" s="16">
        <f t="shared" si="26"/>
        <v>1</v>
      </c>
      <c r="O130" s="16">
        <v>1</v>
      </c>
      <c r="P130" s="16">
        <v>1</v>
      </c>
      <c r="Q130" s="16">
        <v>0</v>
      </c>
      <c r="R130" s="16" t="e" cm="1">
        <f t="array" aca="1" ref="R130" ca="1">IF(P130&gt;0,INDIRECT(ADDRESS(MOD(ROW(O130)-1,1500)+1,P130,1,1,"rand_B")),IF(ISBLANK(P130),-1,0))</f>
        <v>#VALUE!</v>
      </c>
      <c r="S130" s="16" cm="1">
        <f t="array" aca="1" ref="S130" ca="1">IF(AND(P130=0,O130&gt;0,Q130&gt;0),INDIRECT(ADDRESS(MOD(ROW(O130)-1,1500)+1,Q130,1,1,"rand_B")),IF(ISBLANK(Q130),-1,0))</f>
        <v>0</v>
      </c>
      <c r="T130" s="16">
        <f t="shared" si="28"/>
        <v>1</v>
      </c>
      <c r="U130" s="16">
        <v>1</v>
      </c>
      <c r="V130" s="16">
        <v>1</v>
      </c>
      <c r="W130" s="16" t="s">
        <v>5121</v>
      </c>
      <c r="X130" s="16">
        <f t="shared" si="24"/>
        <v>1</v>
      </c>
      <c r="Y130" s="16">
        <f t="shared" si="19"/>
        <v>1</v>
      </c>
      <c r="Z130" s="16">
        <v>0</v>
      </c>
      <c r="AA130" s="16">
        <v>1</v>
      </c>
      <c r="AB130" s="16" cm="1">
        <f t="array" aca="1" ref="AB130" ca="1">IF(Z130&gt;0,INDIRECT(ADDRESS(MOD(ROW(Y130)-1,1500)+1,Z130,1,1,"rand_C")),IF(ISBLANK(Z130),-1,0))</f>
        <v>0</v>
      </c>
      <c r="AC130" s="16" t="e" cm="1">
        <f t="array" aca="1" ref="AC130" ca="1">IF(AND(Z130=0,Y130&gt;0, AA130&gt;0),INDIRECT(ADDRESS(MOD(ROW(Y130)-1,1500)+1,AA130,1,1,"rand_C")),IF(ISBLANK(AA130),-1,0))</f>
        <v>#VALUE!</v>
      </c>
      <c r="AD130" s="16">
        <f t="shared" ref="AD130:AD179" si="30">IF(AND(Y130&gt;0,NOT(ISBLANK(Y130))), INT(Z130&gt;0), -1)</f>
        <v>0</v>
      </c>
      <c r="AE130" s="16">
        <v>1</v>
      </c>
      <c r="AF130" s="16">
        <v>0</v>
      </c>
      <c r="AG130" s="16" t="s">
        <v>5024</v>
      </c>
      <c r="AH130" s="16">
        <f t="shared" si="20"/>
        <v>-1</v>
      </c>
      <c r="AI130" s="16">
        <v>-1</v>
      </c>
      <c r="AJ130" s="16">
        <v>-1</v>
      </c>
      <c r="AK130" s="16">
        <f t="shared" si="29"/>
        <v>-1</v>
      </c>
      <c r="AL130" s="16">
        <v>-1</v>
      </c>
      <c r="AM130" s="16">
        <f t="shared" si="22"/>
        <v>-1</v>
      </c>
      <c r="AN130" s="16">
        <f t="shared" si="27"/>
        <v>1</v>
      </c>
      <c r="AO130" s="16">
        <v>0</v>
      </c>
      <c r="AP130" s="16">
        <v>0</v>
      </c>
      <c r="AQ130" s="16">
        <v>0</v>
      </c>
      <c r="AR130" s="16" t="s">
        <v>5025</v>
      </c>
    </row>
    <row r="131" spans="1:44" x14ac:dyDescent="0.2">
      <c r="A131" s="16" t="s">
        <v>4312</v>
      </c>
      <c r="B131" s="4" t="str">
        <f>VLOOKUP(A131, PaperMeta!A$1:O$750, 6,FALSE)</f>
        <v>I’m up here! Sexual objectification leads to feeling ostracized.</v>
      </c>
      <c r="C131" s="15">
        <f>VLOOKUP(A131, PaperMeta!A$1:O$750, 2,FALSE)</f>
        <v>1</v>
      </c>
      <c r="D131" s="16" t="s">
        <v>5126</v>
      </c>
      <c r="E131" s="20" t="s">
        <v>5124</v>
      </c>
      <c r="F131" s="16">
        <f>VLOOKUP($A131, ResearchPaper!$A$1:$L$750,11,FALSE)</f>
        <v>1</v>
      </c>
      <c r="G131" s="16">
        <f>VLOOKUP($A131, ResearchPaper!$A$1:$L$750,11,FALSE)</f>
        <v>1</v>
      </c>
      <c r="H131" s="16" t="s">
        <v>5053</v>
      </c>
      <c r="I131" s="16">
        <v>2</v>
      </c>
      <c r="J131" s="16">
        <v>3</v>
      </c>
      <c r="K131" s="16">
        <v>1</v>
      </c>
      <c r="L131" s="16">
        <f t="shared" si="25"/>
        <v>1</v>
      </c>
      <c r="M131" s="16" t="s">
        <v>5023</v>
      </c>
      <c r="N131" s="16">
        <f t="shared" si="26"/>
        <v>1</v>
      </c>
      <c r="O131" s="16">
        <v>1</v>
      </c>
      <c r="P131" s="16">
        <v>1</v>
      </c>
      <c r="Q131" s="16">
        <v>0</v>
      </c>
      <c r="R131" s="16" t="e" cm="1">
        <f t="array" aca="1" ref="R131" ca="1">IF(P131&gt;0,INDIRECT(ADDRESS(MOD(ROW(O131)-1,1500)+1,P131,1,1,"rand_B")),IF(ISBLANK(P131),-1,0))</f>
        <v>#VALUE!</v>
      </c>
      <c r="S131" s="16" cm="1">
        <f t="array" aca="1" ref="S131" ca="1">IF(AND(P131=0,O131&gt;0,Q131&gt;0),INDIRECT(ADDRESS(MOD(ROW(O131)-1,1500)+1,Q131,1,1,"rand_B")),IF(ISBLANK(Q131),-1,0))</f>
        <v>0</v>
      </c>
      <c r="T131" s="16">
        <f t="shared" si="28"/>
        <v>1</v>
      </c>
      <c r="U131" s="16">
        <v>1</v>
      </c>
      <c r="V131" s="16">
        <v>1</v>
      </c>
      <c r="W131" s="16" t="s">
        <v>5121</v>
      </c>
      <c r="X131" s="16">
        <f t="shared" si="24"/>
        <v>1</v>
      </c>
      <c r="Y131" s="16">
        <f t="shared" ref="Y131:Y179" si="31">IF(I131&gt;1,COMBIN(I131,2),0)</f>
        <v>1</v>
      </c>
      <c r="Z131" s="16">
        <v>0</v>
      </c>
      <c r="AA131" s="16">
        <v>1</v>
      </c>
      <c r="AB131" s="16" cm="1">
        <f t="array" aca="1" ref="AB131" ca="1">IF(Z131&gt;0,INDIRECT(ADDRESS(MOD(ROW(Y131)-1,1500)+1,Z131,1,1,"rand_C")),IF(ISBLANK(Z131),-1,0))</f>
        <v>0</v>
      </c>
      <c r="AC131" s="16" t="e" cm="1">
        <f t="array" aca="1" ref="AC131" ca="1">IF(AND(Z131=0,Y131&gt;0, AA131&gt;0),INDIRECT(ADDRESS(MOD(ROW(Y131)-1,1500)+1,AA131,1,1,"rand_C")),IF(ISBLANK(AA131),-1,0))</f>
        <v>#VALUE!</v>
      </c>
      <c r="AD131" s="16">
        <f t="shared" si="30"/>
        <v>0</v>
      </c>
      <c r="AE131" s="16">
        <v>1</v>
      </c>
      <c r="AF131" s="16">
        <v>0</v>
      </c>
      <c r="AG131" s="16" t="s">
        <v>5024</v>
      </c>
      <c r="AH131" s="16">
        <f t="shared" ref="AH131:AH179" si="32">IF(AD131=1,AF131,-1)</f>
        <v>-1</v>
      </c>
      <c r="AI131" s="16">
        <v>-1</v>
      </c>
      <c r="AJ131" s="16">
        <v>-1</v>
      </c>
      <c r="AK131" s="16">
        <f t="shared" si="29"/>
        <v>-1</v>
      </c>
      <c r="AL131" s="16">
        <v>-1</v>
      </c>
      <c r="AM131" s="16">
        <f t="shared" si="22"/>
        <v>-1</v>
      </c>
      <c r="AN131" s="16">
        <f t="shared" si="27"/>
        <v>1</v>
      </c>
      <c r="AO131" s="16">
        <v>0</v>
      </c>
      <c r="AP131" s="16">
        <v>0</v>
      </c>
      <c r="AQ131" s="16">
        <v>0</v>
      </c>
      <c r="AR131" s="16" t="s">
        <v>5025</v>
      </c>
    </row>
    <row r="132" spans="1:44" x14ac:dyDescent="0.2">
      <c r="A132" s="16" t="s">
        <v>4312</v>
      </c>
      <c r="B132" s="4" t="str">
        <f>VLOOKUP(A132, PaperMeta!A$1:O$750, 6,FALSE)</f>
        <v>I’m up here! Sexual objectification leads to feeling ostracized.</v>
      </c>
      <c r="C132" s="15">
        <f>VLOOKUP(A132, PaperMeta!A$1:O$750, 2,FALSE)</f>
        <v>1</v>
      </c>
      <c r="D132" s="16" t="s">
        <v>5126</v>
      </c>
      <c r="E132" s="20" t="s">
        <v>5125</v>
      </c>
      <c r="F132" s="16">
        <f>VLOOKUP($A132, ResearchPaper!$A$1:$L$750,11,FALSE)</f>
        <v>1</v>
      </c>
      <c r="G132" s="16">
        <f>VLOOKUP($A132, ResearchPaper!$A$1:$L$750,11,FALSE)</f>
        <v>1</v>
      </c>
      <c r="H132" s="16" t="s">
        <v>5053</v>
      </c>
      <c r="I132" s="16">
        <v>2</v>
      </c>
      <c r="J132" s="16">
        <v>3</v>
      </c>
      <c r="K132" s="16">
        <v>1</v>
      </c>
      <c r="L132" s="16">
        <f t="shared" si="25"/>
        <v>1</v>
      </c>
      <c r="M132" s="16" t="s">
        <v>5023</v>
      </c>
      <c r="N132" s="16">
        <f t="shared" si="26"/>
        <v>1</v>
      </c>
      <c r="O132" s="16">
        <v>1</v>
      </c>
      <c r="P132" s="16">
        <v>1</v>
      </c>
      <c r="Q132" s="16">
        <v>0</v>
      </c>
      <c r="R132" s="16" t="e" cm="1">
        <f t="array" aca="1" ref="R132" ca="1">IF(P132&gt;0,INDIRECT(ADDRESS(MOD(ROW(O132)-1,1500)+1,P132,1,1,"rand_B")),IF(ISBLANK(P132),-1,0))</f>
        <v>#VALUE!</v>
      </c>
      <c r="S132" s="16" cm="1">
        <f t="array" aca="1" ref="S132" ca="1">IF(AND(P132=0,O132&gt;0,Q132&gt;0),INDIRECT(ADDRESS(MOD(ROW(O132)-1,1500)+1,Q132,1,1,"rand_B")),IF(ISBLANK(Q132),-1,0))</f>
        <v>0</v>
      </c>
      <c r="T132" s="16">
        <f t="shared" si="28"/>
        <v>1</v>
      </c>
      <c r="U132" s="16">
        <v>1</v>
      </c>
      <c r="V132" s="16">
        <v>1</v>
      </c>
      <c r="W132" s="16" t="s">
        <v>5121</v>
      </c>
      <c r="X132" s="16">
        <f t="shared" si="24"/>
        <v>1</v>
      </c>
      <c r="Y132" s="16">
        <f t="shared" si="31"/>
        <v>1</v>
      </c>
      <c r="Z132" s="16">
        <v>0</v>
      </c>
      <c r="AA132" s="16">
        <v>1</v>
      </c>
      <c r="AB132" s="16" cm="1">
        <f t="array" aca="1" ref="AB132" ca="1">IF(Z132&gt;0,INDIRECT(ADDRESS(MOD(ROW(Y132)-1,1500)+1,Z132,1,1,"rand_C")),IF(ISBLANK(Z132),-1,0))</f>
        <v>0</v>
      </c>
      <c r="AC132" s="16" t="e" cm="1">
        <f t="array" aca="1" ref="AC132" ca="1">IF(AND(Z132=0,Y132&gt;0, AA132&gt;0),INDIRECT(ADDRESS(MOD(ROW(Y132)-1,1500)+1,AA132,1,1,"rand_C")),IF(ISBLANK(AA132),-1,0))</f>
        <v>#VALUE!</v>
      </c>
      <c r="AD132" s="16">
        <f t="shared" si="30"/>
        <v>0</v>
      </c>
      <c r="AE132" s="16">
        <v>1</v>
      </c>
      <c r="AF132" s="16">
        <v>0</v>
      </c>
      <c r="AG132" s="16" t="s">
        <v>5024</v>
      </c>
      <c r="AH132" s="16">
        <f t="shared" si="32"/>
        <v>-1</v>
      </c>
      <c r="AI132" s="16">
        <v>-1</v>
      </c>
      <c r="AJ132" s="16">
        <v>-1</v>
      </c>
      <c r="AK132" s="16">
        <f t="shared" si="29"/>
        <v>-1</v>
      </c>
      <c r="AL132" s="16">
        <v>-1</v>
      </c>
      <c r="AM132" s="16">
        <f t="shared" ref="AM132:AM138" si="33">IF(AND(NOT(ISBLANK(AI132)),AI132=0),AL132,-1)</f>
        <v>-1</v>
      </c>
      <c r="AN132" s="16">
        <f t="shared" si="27"/>
        <v>1</v>
      </c>
      <c r="AO132" s="16">
        <v>0</v>
      </c>
      <c r="AP132" s="16">
        <v>0</v>
      </c>
      <c r="AQ132" s="16">
        <v>0</v>
      </c>
      <c r="AR132" s="16" t="s">
        <v>5025</v>
      </c>
    </row>
    <row r="133" spans="1:44" x14ac:dyDescent="0.2">
      <c r="A133" s="16" t="s">
        <v>4312</v>
      </c>
      <c r="B133" s="4" t="str">
        <f>VLOOKUP(A133, PaperMeta!A$1:O$750, 6,FALSE)</f>
        <v>I’m up here! Sexual objectification leads to feeling ostracized.</v>
      </c>
      <c r="C133" s="15">
        <f>VLOOKUP(A133, PaperMeta!A$1:O$750, 2,FALSE)</f>
        <v>1</v>
      </c>
      <c r="D133" s="16" t="s">
        <v>5127</v>
      </c>
      <c r="E133" s="20" t="s">
        <v>5119</v>
      </c>
      <c r="F133" s="16">
        <f>VLOOKUP($A133, ResearchPaper!$A$1:$L$750,11,FALSE)</f>
        <v>1</v>
      </c>
      <c r="G133" s="16">
        <f>VLOOKUP($A133, ResearchPaper!$A$1:$L$750,11,FALSE)</f>
        <v>1</v>
      </c>
      <c r="H133" s="16" t="s">
        <v>5128</v>
      </c>
      <c r="I133" s="16">
        <v>2</v>
      </c>
      <c r="J133" s="16">
        <v>3</v>
      </c>
      <c r="K133" s="16">
        <v>1</v>
      </c>
      <c r="L133" s="16">
        <f t="shared" si="25"/>
        <v>1</v>
      </c>
      <c r="M133" s="16" t="s">
        <v>5023</v>
      </c>
      <c r="N133" s="16">
        <f t="shared" si="26"/>
        <v>1</v>
      </c>
      <c r="O133" s="16">
        <v>2</v>
      </c>
      <c r="P133" s="16">
        <v>1</v>
      </c>
      <c r="Q133" s="16">
        <v>0</v>
      </c>
      <c r="R133" s="16" t="e" cm="1">
        <f t="array" aca="1" ref="R133" ca="1">IF(P133&gt;0,INDIRECT(ADDRESS(MOD(ROW(O133)-1,1500)+1,P133,1,1,"rand_B")),IF(ISBLANK(P133),-1,0))</f>
        <v>#VALUE!</v>
      </c>
      <c r="S133" s="16" cm="1">
        <f t="array" aca="1" ref="S133" ca="1">IF(AND(P133=0,O133&gt;0,Q133&gt;0),INDIRECT(ADDRESS(MOD(ROW(O133)-1,1500)+1,Q133,1,1,"rand_B")),IF(ISBLANK(Q133),-1,0))</f>
        <v>0</v>
      </c>
      <c r="T133" s="16">
        <f t="shared" si="28"/>
        <v>1</v>
      </c>
      <c r="U133" s="16">
        <v>1</v>
      </c>
      <c r="V133" s="16">
        <v>1</v>
      </c>
      <c r="W133" s="16" t="s">
        <v>5121</v>
      </c>
      <c r="X133" s="16">
        <f t="shared" si="24"/>
        <v>1</v>
      </c>
      <c r="Y133" s="16">
        <f t="shared" si="31"/>
        <v>1</v>
      </c>
      <c r="Z133" s="16">
        <v>0</v>
      </c>
      <c r="AA133" s="16">
        <v>1</v>
      </c>
      <c r="AB133" s="16" cm="1">
        <f t="array" aca="1" ref="AB133" ca="1">IF(Z133&gt;0,INDIRECT(ADDRESS(MOD(ROW(Y133)-1,1500)+1,Z133,1,1,"rand_C")),IF(ISBLANK(Z133),-1,0))</f>
        <v>0</v>
      </c>
      <c r="AC133" s="16" t="e" cm="1">
        <f t="array" aca="1" ref="AC133" ca="1">IF(AND(Z133=0,Y133&gt;0, AA133&gt;0),INDIRECT(ADDRESS(MOD(ROW(Y133)-1,1500)+1,AA133,1,1,"rand_C")),IF(ISBLANK(AA133),-1,0))</f>
        <v>#VALUE!</v>
      </c>
      <c r="AD133" s="16">
        <f t="shared" si="30"/>
        <v>0</v>
      </c>
      <c r="AE133" s="16">
        <v>1</v>
      </c>
      <c r="AF133" s="16">
        <v>0</v>
      </c>
      <c r="AG133" s="16" t="s">
        <v>5024</v>
      </c>
      <c r="AH133" s="16">
        <f t="shared" si="32"/>
        <v>-1</v>
      </c>
      <c r="AI133" s="16">
        <v>-1</v>
      </c>
      <c r="AJ133" s="16">
        <v>-1</v>
      </c>
      <c r="AK133" s="16">
        <f t="shared" si="29"/>
        <v>-1</v>
      </c>
      <c r="AL133" s="16">
        <v>-1</v>
      </c>
      <c r="AM133" s="16">
        <f t="shared" si="33"/>
        <v>-1</v>
      </c>
      <c r="AN133" s="16">
        <f t="shared" si="27"/>
        <v>1</v>
      </c>
      <c r="AO133" s="16">
        <v>0</v>
      </c>
      <c r="AP133" s="16">
        <v>0</v>
      </c>
      <c r="AQ133" s="16">
        <v>0</v>
      </c>
      <c r="AR133" s="16" t="s">
        <v>5025</v>
      </c>
    </row>
    <row r="134" spans="1:44" x14ac:dyDescent="0.2">
      <c r="A134" s="16" t="s">
        <v>4312</v>
      </c>
      <c r="B134" s="4" t="str">
        <f>VLOOKUP(A134, PaperMeta!A$1:O$750, 6,FALSE)</f>
        <v>I’m up here! Sexual objectification leads to feeling ostracized.</v>
      </c>
      <c r="C134" s="15">
        <f>VLOOKUP(A134, PaperMeta!A$1:O$750, 2,FALSE)</f>
        <v>1</v>
      </c>
      <c r="D134" s="16" t="s">
        <v>5127</v>
      </c>
      <c r="E134" s="20" t="s">
        <v>5120</v>
      </c>
      <c r="F134" s="16">
        <f>VLOOKUP($A134, ResearchPaper!$A$1:$L$750,11,FALSE)</f>
        <v>1</v>
      </c>
      <c r="G134" s="16">
        <f>VLOOKUP($A134, ResearchPaper!$A$1:$L$750,11,FALSE)</f>
        <v>1</v>
      </c>
      <c r="H134" s="16" t="s">
        <v>5128</v>
      </c>
      <c r="I134" s="16">
        <v>2</v>
      </c>
      <c r="J134" s="16">
        <v>3</v>
      </c>
      <c r="K134" s="16">
        <v>1</v>
      </c>
      <c r="L134" s="16">
        <f t="shared" si="25"/>
        <v>1</v>
      </c>
      <c r="M134" s="16" t="s">
        <v>5023</v>
      </c>
      <c r="N134" s="16">
        <f t="shared" si="26"/>
        <v>1</v>
      </c>
      <c r="O134" s="16">
        <v>2</v>
      </c>
      <c r="P134" s="16">
        <v>1</v>
      </c>
      <c r="Q134" s="16">
        <v>0</v>
      </c>
      <c r="R134" s="16" t="e" cm="1">
        <f t="array" aca="1" ref="R134" ca="1">IF(P134&gt;0,INDIRECT(ADDRESS(MOD(ROW(O134)-1,1500)+1,P134,1,1,"rand_B")),IF(ISBLANK(P134),-1,0))</f>
        <v>#VALUE!</v>
      </c>
      <c r="S134" s="16" cm="1">
        <f t="array" aca="1" ref="S134" ca="1">IF(AND(P134=0,O134&gt;0,Q134&gt;0),INDIRECT(ADDRESS(MOD(ROW(O134)-1,1500)+1,Q134,1,1,"rand_B")),IF(ISBLANK(Q134),-1,0))</f>
        <v>0</v>
      </c>
      <c r="T134" s="16">
        <f t="shared" si="28"/>
        <v>1</v>
      </c>
      <c r="U134" s="16">
        <v>1</v>
      </c>
      <c r="V134" s="16">
        <v>1</v>
      </c>
      <c r="W134" s="16" t="s">
        <v>5121</v>
      </c>
      <c r="X134" s="16">
        <f t="shared" si="24"/>
        <v>1</v>
      </c>
      <c r="Y134" s="16">
        <f t="shared" si="31"/>
        <v>1</v>
      </c>
      <c r="Z134" s="16">
        <v>0</v>
      </c>
      <c r="AA134" s="16">
        <v>1</v>
      </c>
      <c r="AB134" s="16" cm="1">
        <f t="array" aca="1" ref="AB134" ca="1">IF(Z134&gt;0,INDIRECT(ADDRESS(MOD(ROW(Y134)-1,1500)+1,Z134,1,1,"rand_C")),IF(ISBLANK(Z134),-1,0))</f>
        <v>0</v>
      </c>
      <c r="AC134" s="16" t="e" cm="1">
        <f t="array" aca="1" ref="AC134" ca="1">IF(AND(Z134=0,Y134&gt;0, AA134&gt;0),INDIRECT(ADDRESS(MOD(ROW(Y134)-1,1500)+1,AA134,1,1,"rand_C")),IF(ISBLANK(AA134),-1,0))</f>
        <v>#VALUE!</v>
      </c>
      <c r="AD134" s="16">
        <f t="shared" si="30"/>
        <v>0</v>
      </c>
      <c r="AE134" s="16">
        <v>1</v>
      </c>
      <c r="AF134" s="16">
        <v>0</v>
      </c>
      <c r="AG134" s="16" t="s">
        <v>5024</v>
      </c>
      <c r="AH134" s="16">
        <f t="shared" si="32"/>
        <v>-1</v>
      </c>
      <c r="AI134" s="16">
        <v>-1</v>
      </c>
      <c r="AJ134" s="16">
        <v>-1</v>
      </c>
      <c r="AK134" s="16">
        <f t="shared" si="29"/>
        <v>-1</v>
      </c>
      <c r="AL134" s="16">
        <v>-1</v>
      </c>
      <c r="AM134" s="16">
        <f t="shared" si="33"/>
        <v>-1</v>
      </c>
      <c r="AN134" s="16">
        <f t="shared" si="27"/>
        <v>1</v>
      </c>
      <c r="AO134" s="16">
        <v>0</v>
      </c>
      <c r="AP134" s="16">
        <v>0</v>
      </c>
      <c r="AQ134" s="16">
        <v>0</v>
      </c>
      <c r="AR134" s="16" t="s">
        <v>5025</v>
      </c>
    </row>
    <row r="135" spans="1:44" x14ac:dyDescent="0.2">
      <c r="A135" s="16" t="s">
        <v>4312</v>
      </c>
      <c r="B135" s="4" t="str">
        <f>VLOOKUP(A135, PaperMeta!A$1:O$750, 6,FALSE)</f>
        <v>I’m up here! Sexual objectification leads to feeling ostracized.</v>
      </c>
      <c r="C135" s="15">
        <f>VLOOKUP(A135, PaperMeta!A$1:O$750, 2,FALSE)</f>
        <v>1</v>
      </c>
      <c r="D135" s="16" t="s">
        <v>5127</v>
      </c>
      <c r="E135" s="20" t="s">
        <v>5122</v>
      </c>
      <c r="F135" s="16">
        <f>VLOOKUP($A135, ResearchPaper!$A$1:$L$750,11,FALSE)</f>
        <v>1</v>
      </c>
      <c r="G135" s="16">
        <f>VLOOKUP($A135, ResearchPaper!$A$1:$L$750,11,FALSE)</f>
        <v>1</v>
      </c>
      <c r="H135" s="16" t="s">
        <v>5128</v>
      </c>
      <c r="I135" s="16">
        <v>2</v>
      </c>
      <c r="J135" s="16">
        <v>3</v>
      </c>
      <c r="K135" s="16">
        <v>1</v>
      </c>
      <c r="L135" s="16">
        <f t="shared" si="25"/>
        <v>1</v>
      </c>
      <c r="M135" s="16" t="s">
        <v>5023</v>
      </c>
      <c r="N135" s="16">
        <f t="shared" si="26"/>
        <v>1</v>
      </c>
      <c r="O135" s="16">
        <v>2</v>
      </c>
      <c r="P135" s="16">
        <v>1</v>
      </c>
      <c r="Q135" s="16">
        <v>0</v>
      </c>
      <c r="R135" s="16" t="e" cm="1">
        <f t="array" aca="1" ref="R135" ca="1">IF(P135&gt;0,INDIRECT(ADDRESS(MOD(ROW(O135)-1,1500)+1,P135,1,1,"rand_B")),IF(ISBLANK(P135),-1,0))</f>
        <v>#VALUE!</v>
      </c>
      <c r="S135" s="16" cm="1">
        <f t="array" aca="1" ref="S135" ca="1">IF(AND(P135=0,O135&gt;0,Q135&gt;0),INDIRECT(ADDRESS(MOD(ROW(O135)-1,1500)+1,Q135,1,1,"rand_B")),IF(ISBLANK(Q135),-1,0))</f>
        <v>0</v>
      </c>
      <c r="T135" s="16">
        <f t="shared" si="28"/>
        <v>1</v>
      </c>
      <c r="U135" s="16">
        <v>1</v>
      </c>
      <c r="V135" s="16">
        <v>1</v>
      </c>
      <c r="W135" s="16" t="s">
        <v>5121</v>
      </c>
      <c r="X135" s="16">
        <f t="shared" si="24"/>
        <v>1</v>
      </c>
      <c r="Y135" s="16">
        <f t="shared" si="31"/>
        <v>1</v>
      </c>
      <c r="Z135" s="16">
        <v>0</v>
      </c>
      <c r="AA135" s="16">
        <v>1</v>
      </c>
      <c r="AB135" s="16" cm="1">
        <f t="array" aca="1" ref="AB135" ca="1">IF(Z135&gt;0,INDIRECT(ADDRESS(MOD(ROW(Y135)-1,1500)+1,Z135,1,1,"rand_C")),IF(ISBLANK(Z135),-1,0))</f>
        <v>0</v>
      </c>
      <c r="AC135" s="16" t="e" cm="1">
        <f t="array" aca="1" ref="AC135" ca="1">IF(AND(Z135=0,Y135&gt;0, AA135&gt;0),INDIRECT(ADDRESS(MOD(ROW(Y135)-1,1500)+1,AA135,1,1,"rand_C")),IF(ISBLANK(AA135),-1,0))</f>
        <v>#VALUE!</v>
      </c>
      <c r="AD135" s="16">
        <f t="shared" si="30"/>
        <v>0</v>
      </c>
      <c r="AE135" s="16">
        <v>1</v>
      </c>
      <c r="AF135" s="16">
        <v>0</v>
      </c>
      <c r="AG135" s="16" t="s">
        <v>5024</v>
      </c>
      <c r="AH135" s="16">
        <f t="shared" si="32"/>
        <v>-1</v>
      </c>
      <c r="AI135" s="16">
        <v>-1</v>
      </c>
      <c r="AJ135" s="16">
        <v>-1</v>
      </c>
      <c r="AK135" s="16">
        <f t="shared" si="29"/>
        <v>-1</v>
      </c>
      <c r="AL135" s="16">
        <v>-1</v>
      </c>
      <c r="AM135" s="16">
        <f t="shared" si="33"/>
        <v>-1</v>
      </c>
      <c r="AN135" s="16">
        <f t="shared" si="27"/>
        <v>1</v>
      </c>
      <c r="AO135" s="16">
        <v>0</v>
      </c>
      <c r="AP135" s="16">
        <v>0</v>
      </c>
      <c r="AQ135" s="16">
        <v>0</v>
      </c>
      <c r="AR135" s="16" t="s">
        <v>5025</v>
      </c>
    </row>
    <row r="136" spans="1:44" x14ac:dyDescent="0.2">
      <c r="A136" s="16" t="s">
        <v>4312</v>
      </c>
      <c r="B136" s="4" t="str">
        <f>VLOOKUP(A136, PaperMeta!A$1:O$750, 6,FALSE)</f>
        <v>I’m up here! Sexual objectification leads to feeling ostracized.</v>
      </c>
      <c r="C136" s="15">
        <f>VLOOKUP(A136, PaperMeta!A$1:O$750, 2,FALSE)</f>
        <v>1</v>
      </c>
      <c r="D136" s="16" t="s">
        <v>5127</v>
      </c>
      <c r="E136" s="20" t="s">
        <v>5123</v>
      </c>
      <c r="F136" s="16">
        <f>VLOOKUP($A136, ResearchPaper!$A$1:$L$750,11,FALSE)</f>
        <v>1</v>
      </c>
      <c r="G136" s="16">
        <f>VLOOKUP($A136, ResearchPaper!$A$1:$L$750,11,FALSE)</f>
        <v>1</v>
      </c>
      <c r="H136" s="16" t="s">
        <v>5128</v>
      </c>
      <c r="I136" s="16">
        <v>2</v>
      </c>
      <c r="J136" s="16">
        <v>3</v>
      </c>
      <c r="K136" s="16">
        <v>1</v>
      </c>
      <c r="L136" s="16">
        <f t="shared" si="25"/>
        <v>1</v>
      </c>
      <c r="M136" s="16" t="s">
        <v>5023</v>
      </c>
      <c r="N136" s="16">
        <f t="shared" si="26"/>
        <v>1</v>
      </c>
      <c r="O136" s="16">
        <v>2</v>
      </c>
      <c r="P136" s="16">
        <v>1</v>
      </c>
      <c r="Q136" s="16">
        <v>0</v>
      </c>
      <c r="R136" s="16" t="e" cm="1">
        <f t="array" aca="1" ref="R136" ca="1">IF(P136&gt;0,INDIRECT(ADDRESS(MOD(ROW(O136)-1,1500)+1,P136,1,1,"rand_B")),IF(ISBLANK(P136),-1,0))</f>
        <v>#VALUE!</v>
      </c>
      <c r="S136" s="16" cm="1">
        <f t="array" aca="1" ref="S136" ca="1">IF(AND(P136=0,O136&gt;0,Q136&gt;0),INDIRECT(ADDRESS(MOD(ROW(O136)-1,1500)+1,Q136,1,1,"rand_B")),IF(ISBLANK(Q136),-1,0))</f>
        <v>0</v>
      </c>
      <c r="T136" s="16">
        <f t="shared" si="28"/>
        <v>1</v>
      </c>
      <c r="U136" s="16">
        <v>1</v>
      </c>
      <c r="V136" s="16">
        <v>1</v>
      </c>
      <c r="W136" s="16" t="s">
        <v>5121</v>
      </c>
      <c r="X136" s="16">
        <f t="shared" si="24"/>
        <v>1</v>
      </c>
      <c r="Y136" s="16">
        <f t="shared" si="31"/>
        <v>1</v>
      </c>
      <c r="Z136" s="16">
        <v>0</v>
      </c>
      <c r="AA136" s="16">
        <v>1</v>
      </c>
      <c r="AB136" s="16" cm="1">
        <f t="array" aca="1" ref="AB136" ca="1">IF(Z136&gt;0,INDIRECT(ADDRESS(MOD(ROW(Y136)-1,1500)+1,Z136,1,1,"rand_C")),IF(ISBLANK(Z136),-1,0))</f>
        <v>0</v>
      </c>
      <c r="AC136" s="16" t="e" cm="1">
        <f t="array" aca="1" ref="AC136" ca="1">IF(AND(Z136=0,Y136&gt;0, AA136&gt;0),INDIRECT(ADDRESS(MOD(ROW(Y136)-1,1500)+1,AA136,1,1,"rand_C")),IF(ISBLANK(AA136),-1,0))</f>
        <v>#VALUE!</v>
      </c>
      <c r="AD136" s="16">
        <f t="shared" si="30"/>
        <v>0</v>
      </c>
      <c r="AE136" s="16">
        <v>1</v>
      </c>
      <c r="AF136" s="16">
        <v>0</v>
      </c>
      <c r="AG136" s="16" t="s">
        <v>5024</v>
      </c>
      <c r="AH136" s="16">
        <f t="shared" si="32"/>
        <v>-1</v>
      </c>
      <c r="AI136" s="16">
        <v>-1</v>
      </c>
      <c r="AJ136" s="16">
        <v>-1</v>
      </c>
      <c r="AK136" s="16">
        <f t="shared" si="29"/>
        <v>-1</v>
      </c>
      <c r="AL136" s="16">
        <v>-1</v>
      </c>
      <c r="AM136" s="16">
        <f t="shared" si="33"/>
        <v>-1</v>
      </c>
      <c r="AN136" s="16">
        <f t="shared" si="27"/>
        <v>1</v>
      </c>
      <c r="AO136" s="16">
        <v>0</v>
      </c>
      <c r="AP136" s="16">
        <v>0</v>
      </c>
      <c r="AQ136" s="16">
        <v>0</v>
      </c>
      <c r="AR136" s="16" t="s">
        <v>5025</v>
      </c>
    </row>
    <row r="137" spans="1:44" x14ac:dyDescent="0.2">
      <c r="A137" s="16" t="s">
        <v>4312</v>
      </c>
      <c r="B137" s="4" t="str">
        <f>VLOOKUP(A137, PaperMeta!A$1:O$750, 6,FALSE)</f>
        <v>I’m up here! Sexual objectification leads to feeling ostracized.</v>
      </c>
      <c r="C137" s="15">
        <f>VLOOKUP(A137, PaperMeta!A$1:O$750, 2,FALSE)</f>
        <v>1</v>
      </c>
      <c r="D137" s="16" t="s">
        <v>5127</v>
      </c>
      <c r="E137" s="20" t="s">
        <v>5124</v>
      </c>
      <c r="F137" s="16">
        <f>VLOOKUP($A137, ResearchPaper!$A$1:$L$750,11,FALSE)</f>
        <v>1</v>
      </c>
      <c r="G137" s="16">
        <f>VLOOKUP($A137, ResearchPaper!$A$1:$L$750,11,FALSE)</f>
        <v>1</v>
      </c>
      <c r="H137" s="16" t="s">
        <v>5128</v>
      </c>
      <c r="I137" s="16">
        <v>2</v>
      </c>
      <c r="J137" s="16">
        <v>3</v>
      </c>
      <c r="K137" s="16">
        <v>1</v>
      </c>
      <c r="L137" s="16">
        <f t="shared" si="25"/>
        <v>1</v>
      </c>
      <c r="M137" s="16" t="s">
        <v>5023</v>
      </c>
      <c r="N137" s="16">
        <f t="shared" si="26"/>
        <v>1</v>
      </c>
      <c r="O137" s="16">
        <v>2</v>
      </c>
      <c r="P137" s="16">
        <v>1</v>
      </c>
      <c r="Q137" s="16">
        <v>0</v>
      </c>
      <c r="R137" s="16" t="e" cm="1">
        <f t="array" aca="1" ref="R137" ca="1">IF(P137&gt;0,INDIRECT(ADDRESS(MOD(ROW(O137)-1,1500)+1,P137,1,1,"rand_B")),IF(ISBLANK(P137),-1,0))</f>
        <v>#VALUE!</v>
      </c>
      <c r="S137" s="16" cm="1">
        <f t="array" aca="1" ref="S137" ca="1">IF(AND(P137=0,O137&gt;0,Q137&gt;0),INDIRECT(ADDRESS(MOD(ROW(O137)-1,1500)+1,Q137,1,1,"rand_B")),IF(ISBLANK(Q137),-1,0))</f>
        <v>0</v>
      </c>
      <c r="T137" s="16">
        <f t="shared" si="28"/>
        <v>1</v>
      </c>
      <c r="U137" s="16">
        <v>1</v>
      </c>
      <c r="V137" s="16">
        <v>1</v>
      </c>
      <c r="W137" s="16" t="s">
        <v>5121</v>
      </c>
      <c r="X137" s="16">
        <f t="shared" si="24"/>
        <v>1</v>
      </c>
      <c r="Y137" s="16">
        <f t="shared" si="31"/>
        <v>1</v>
      </c>
      <c r="Z137" s="16">
        <v>0</v>
      </c>
      <c r="AA137" s="16">
        <v>1</v>
      </c>
      <c r="AB137" s="16" cm="1">
        <f t="array" aca="1" ref="AB137" ca="1">IF(Z137&gt;0,INDIRECT(ADDRESS(MOD(ROW(Y137)-1,1500)+1,Z137,1,1,"rand_C")),IF(ISBLANK(Z137),-1,0))</f>
        <v>0</v>
      </c>
      <c r="AC137" s="16" t="e" cm="1">
        <f t="array" aca="1" ref="AC137" ca="1">IF(AND(Z137=0,Y137&gt;0, AA137&gt;0),INDIRECT(ADDRESS(MOD(ROW(Y137)-1,1500)+1,AA137,1,1,"rand_C")),IF(ISBLANK(AA137),-1,0))</f>
        <v>#VALUE!</v>
      </c>
      <c r="AD137" s="16">
        <f t="shared" si="30"/>
        <v>0</v>
      </c>
      <c r="AE137" s="16">
        <v>1</v>
      </c>
      <c r="AF137" s="16">
        <v>0</v>
      </c>
      <c r="AG137" s="16" t="s">
        <v>5024</v>
      </c>
      <c r="AH137" s="16">
        <f t="shared" si="32"/>
        <v>-1</v>
      </c>
      <c r="AI137" s="16">
        <v>-1</v>
      </c>
      <c r="AJ137" s="16">
        <v>-1</v>
      </c>
      <c r="AK137" s="16">
        <f t="shared" si="29"/>
        <v>-1</v>
      </c>
      <c r="AL137" s="16">
        <v>-1</v>
      </c>
      <c r="AM137" s="16">
        <f t="shared" si="33"/>
        <v>-1</v>
      </c>
      <c r="AN137" s="16">
        <f t="shared" si="27"/>
        <v>1</v>
      </c>
      <c r="AO137" s="16">
        <v>0</v>
      </c>
      <c r="AP137" s="16">
        <v>0</v>
      </c>
      <c r="AQ137" s="16">
        <v>0</v>
      </c>
      <c r="AR137" s="16" t="s">
        <v>5025</v>
      </c>
    </row>
    <row r="138" spans="1:44" x14ac:dyDescent="0.2">
      <c r="A138" s="16" t="s">
        <v>4312</v>
      </c>
      <c r="B138" s="4" t="str">
        <f>VLOOKUP(A138, PaperMeta!A$1:O$750, 6,FALSE)</f>
        <v>I’m up here! Sexual objectification leads to feeling ostracized.</v>
      </c>
      <c r="C138" s="15">
        <f>VLOOKUP(A138, PaperMeta!A$1:O$750, 2,FALSE)</f>
        <v>1</v>
      </c>
      <c r="D138" s="16" t="s">
        <v>5127</v>
      </c>
      <c r="E138" s="20" t="s">
        <v>5125</v>
      </c>
      <c r="F138" s="16">
        <f>VLOOKUP($A138, ResearchPaper!$A$1:$L$750,11,FALSE)</f>
        <v>1</v>
      </c>
      <c r="G138" s="16">
        <f>VLOOKUP($A138, ResearchPaper!$A$1:$L$750,11,FALSE)</f>
        <v>1</v>
      </c>
      <c r="H138" s="16" t="s">
        <v>5128</v>
      </c>
      <c r="I138" s="16">
        <v>2</v>
      </c>
      <c r="J138" s="16">
        <v>3</v>
      </c>
      <c r="K138" s="16">
        <v>1</v>
      </c>
      <c r="L138" s="16">
        <f t="shared" si="25"/>
        <v>1</v>
      </c>
      <c r="M138" s="16" t="s">
        <v>5023</v>
      </c>
      <c r="N138" s="16">
        <f t="shared" si="26"/>
        <v>1</v>
      </c>
      <c r="O138" s="16">
        <v>2</v>
      </c>
      <c r="P138" s="16">
        <v>1</v>
      </c>
      <c r="Q138" s="16">
        <v>0</v>
      </c>
      <c r="R138" s="16" t="e" cm="1">
        <f t="array" aca="1" ref="R138" ca="1">IF(P138&gt;0,INDIRECT(ADDRESS(MOD(ROW(O138)-1,1500)+1,P138,1,1,"rand_B")),IF(ISBLANK(P138),-1,0))</f>
        <v>#VALUE!</v>
      </c>
      <c r="S138" s="16" cm="1">
        <f t="array" aca="1" ref="S138" ca="1">IF(AND(P138=0,O138&gt;0,Q138&gt;0),INDIRECT(ADDRESS(MOD(ROW(O138)-1,1500)+1,Q138,1,1,"rand_B")),IF(ISBLANK(Q138),-1,0))</f>
        <v>0</v>
      </c>
      <c r="T138" s="16">
        <f t="shared" si="28"/>
        <v>1</v>
      </c>
      <c r="U138" s="16">
        <v>1</v>
      </c>
      <c r="V138" s="16">
        <v>1</v>
      </c>
      <c r="W138" s="16" t="s">
        <v>5121</v>
      </c>
      <c r="X138" s="16">
        <f t="shared" si="24"/>
        <v>1</v>
      </c>
      <c r="Y138" s="16">
        <f t="shared" si="31"/>
        <v>1</v>
      </c>
      <c r="Z138" s="16">
        <v>0</v>
      </c>
      <c r="AA138" s="16">
        <v>1</v>
      </c>
      <c r="AB138" s="16" cm="1">
        <f t="array" aca="1" ref="AB138" ca="1">IF(Z138&gt;0,INDIRECT(ADDRESS(MOD(ROW(Y138)-1,1500)+1,Z138,1,1,"rand_C")),IF(ISBLANK(Z138),-1,0))</f>
        <v>0</v>
      </c>
      <c r="AC138" s="16" t="e" cm="1">
        <f t="array" aca="1" ref="AC138" ca="1">IF(AND(Z138=0,Y138&gt;0, AA138&gt;0),INDIRECT(ADDRESS(MOD(ROW(Y138)-1,1500)+1,AA138,1,1,"rand_C")),IF(ISBLANK(AA138),-1,0))</f>
        <v>#VALUE!</v>
      </c>
      <c r="AD138" s="16">
        <f t="shared" si="30"/>
        <v>0</v>
      </c>
      <c r="AE138" s="16">
        <v>1</v>
      </c>
      <c r="AF138" s="16">
        <v>0</v>
      </c>
      <c r="AG138" s="16" t="s">
        <v>5024</v>
      </c>
      <c r="AH138" s="16">
        <f t="shared" si="32"/>
        <v>-1</v>
      </c>
      <c r="AI138" s="16">
        <v>-1</v>
      </c>
      <c r="AJ138" s="16">
        <v>-1</v>
      </c>
      <c r="AK138" s="16">
        <f t="shared" si="29"/>
        <v>-1</v>
      </c>
      <c r="AL138" s="16">
        <v>-1</v>
      </c>
      <c r="AM138" s="16">
        <f t="shared" si="33"/>
        <v>-1</v>
      </c>
      <c r="AN138" s="16">
        <f t="shared" si="27"/>
        <v>1</v>
      </c>
      <c r="AO138" s="16">
        <v>0</v>
      </c>
      <c r="AP138" s="16">
        <v>0</v>
      </c>
      <c r="AQ138" s="16">
        <v>0</v>
      </c>
      <c r="AR138" s="16" t="s">
        <v>5025</v>
      </c>
    </row>
    <row r="139" spans="1:44" x14ac:dyDescent="0.2">
      <c r="A139" s="16" t="s">
        <v>4312</v>
      </c>
      <c r="B139" s="4" t="str">
        <f>VLOOKUP(A139, PaperMeta!A$1:O$750, 6,FALSE)</f>
        <v>I’m up here! Sexual objectification leads to feeling ostracized.</v>
      </c>
      <c r="C139" s="15">
        <f>VLOOKUP(A139, PaperMeta!A$1:O$750, 2,FALSE)</f>
        <v>1</v>
      </c>
      <c r="D139" s="16" t="s">
        <v>5129</v>
      </c>
      <c r="E139" s="20" t="s">
        <v>5119</v>
      </c>
      <c r="F139" s="16">
        <f>VLOOKUP($A139, ResearchPaper!$A$1:$L$750,11,FALSE)</f>
        <v>1</v>
      </c>
      <c r="G139" s="16">
        <f>VLOOKUP($A139, ResearchPaper!$A$1:$L$750,11,FALSE)</f>
        <v>1</v>
      </c>
      <c r="H139" s="16" t="s">
        <v>5128</v>
      </c>
      <c r="I139" s="16">
        <v>2</v>
      </c>
      <c r="J139" s="16">
        <v>3</v>
      </c>
      <c r="K139" s="16">
        <v>1</v>
      </c>
      <c r="L139" s="16">
        <f t="shared" si="25"/>
        <v>1</v>
      </c>
      <c r="M139" s="16" t="s">
        <v>5023</v>
      </c>
      <c r="N139" s="16">
        <f t="shared" si="26"/>
        <v>1</v>
      </c>
      <c r="O139" s="16">
        <v>2</v>
      </c>
      <c r="P139" s="16">
        <v>1</v>
      </c>
      <c r="Q139" s="16">
        <v>0</v>
      </c>
      <c r="R139" s="16" t="e" cm="1">
        <f t="array" aca="1" ref="R139" ca="1">IF(P139&gt;0,INDIRECT(ADDRESS(MOD(ROW(O139)-1,1500)+1,P139,1,1,"rand_B")),IF(ISBLANK(P139),-1,0))</f>
        <v>#VALUE!</v>
      </c>
      <c r="S139" s="16" cm="1">
        <f t="array" aca="1" ref="S139" ca="1">IF(AND(P139=0,O139&gt;0,Q139&gt;0),INDIRECT(ADDRESS(MOD(ROW(O139)-1,1500)+1,Q139,1,1,"rand_B")),IF(ISBLANK(Q139),-1,0))</f>
        <v>0</v>
      </c>
      <c r="T139" s="16">
        <f t="shared" si="28"/>
        <v>1</v>
      </c>
      <c r="U139" s="16">
        <v>1</v>
      </c>
      <c r="V139" s="16">
        <v>1</v>
      </c>
      <c r="W139" s="16" t="s">
        <v>5121</v>
      </c>
      <c r="X139" s="16">
        <f t="shared" si="24"/>
        <v>1</v>
      </c>
      <c r="Y139" s="16">
        <f t="shared" si="31"/>
        <v>1</v>
      </c>
      <c r="Z139" s="16">
        <v>0</v>
      </c>
      <c r="AA139" s="16">
        <v>1</v>
      </c>
      <c r="AB139" s="16" cm="1">
        <f t="array" aca="1" ref="AB139" ca="1">IF(Z139&gt;0,INDIRECT(ADDRESS(MOD(ROW(Y139)-1,1500)+1,Z139,1,1,"rand_C")),IF(ISBLANK(Z139),-1,0))</f>
        <v>0</v>
      </c>
      <c r="AC139" s="16" t="e" cm="1">
        <f t="array" aca="1" ref="AC139" ca="1">IF(AND(Z139=0,Y139&gt;0, AA139&gt;0),INDIRECT(ADDRESS(MOD(ROW(Y139)-1,1500)+1,AA139,1,1,"rand_C")),IF(ISBLANK(AA139),-1,0))</f>
        <v>#VALUE!</v>
      </c>
      <c r="AD139" s="16">
        <f t="shared" si="30"/>
        <v>0</v>
      </c>
      <c r="AE139" s="16">
        <v>1</v>
      </c>
      <c r="AF139" s="16">
        <v>0</v>
      </c>
      <c r="AG139" s="16" t="s">
        <v>5024</v>
      </c>
      <c r="AH139" s="16">
        <f t="shared" si="32"/>
        <v>-1</v>
      </c>
      <c r="AI139" s="16">
        <v>-1</v>
      </c>
      <c r="AJ139" s="16">
        <v>-1</v>
      </c>
      <c r="AK139" s="16">
        <f t="shared" si="29"/>
        <v>-1</v>
      </c>
      <c r="AL139" s="16">
        <v>-1</v>
      </c>
      <c r="AM139" s="16">
        <v>-1</v>
      </c>
      <c r="AN139" s="16">
        <f t="shared" si="27"/>
        <v>1</v>
      </c>
      <c r="AO139" s="16">
        <v>0</v>
      </c>
      <c r="AP139" s="16">
        <v>0</v>
      </c>
      <c r="AQ139" s="16">
        <v>0</v>
      </c>
      <c r="AR139" s="16" t="s">
        <v>5025</v>
      </c>
    </row>
    <row r="140" spans="1:44" x14ac:dyDescent="0.2">
      <c r="A140" s="16" t="s">
        <v>4312</v>
      </c>
      <c r="B140" s="4" t="str">
        <f>VLOOKUP(A140, PaperMeta!A$1:O$750, 6,FALSE)</f>
        <v>I’m up here! Sexual objectification leads to feeling ostracized.</v>
      </c>
      <c r="C140" s="15">
        <f>VLOOKUP(A140, PaperMeta!A$1:O$750, 2,FALSE)</f>
        <v>1</v>
      </c>
      <c r="D140" s="16" t="s">
        <v>5129</v>
      </c>
      <c r="E140" s="20" t="s">
        <v>5120</v>
      </c>
      <c r="F140" s="16">
        <f>VLOOKUP($A140, ResearchPaper!$A$1:$L$750,11,FALSE)</f>
        <v>1</v>
      </c>
      <c r="G140" s="16">
        <f>VLOOKUP($A140, ResearchPaper!$A$1:$L$750,11,FALSE)</f>
        <v>1</v>
      </c>
      <c r="H140" s="16" t="s">
        <v>5128</v>
      </c>
      <c r="I140" s="16">
        <v>2</v>
      </c>
      <c r="J140" s="16">
        <v>3</v>
      </c>
      <c r="K140" s="16">
        <v>1</v>
      </c>
      <c r="L140" s="16">
        <f t="shared" si="25"/>
        <v>1</v>
      </c>
      <c r="M140" s="16" t="s">
        <v>5023</v>
      </c>
      <c r="N140" s="16">
        <f t="shared" si="26"/>
        <v>1</v>
      </c>
      <c r="O140" s="16">
        <v>2</v>
      </c>
      <c r="P140" s="16">
        <v>1</v>
      </c>
      <c r="Q140" s="16">
        <v>0</v>
      </c>
      <c r="R140" s="16" t="e" cm="1">
        <f t="array" aca="1" ref="R140" ca="1">IF(P140&gt;0,INDIRECT(ADDRESS(MOD(ROW(O140)-1,1500)+1,P140,1,1,"rand_B")),IF(ISBLANK(P140),-1,0))</f>
        <v>#VALUE!</v>
      </c>
      <c r="S140" s="16" cm="1">
        <f t="array" aca="1" ref="S140" ca="1">IF(AND(P140=0,O140&gt;0,Q140&gt;0),INDIRECT(ADDRESS(MOD(ROW(O140)-1,1500)+1,Q140,1,1,"rand_B")),IF(ISBLANK(Q140),-1,0))</f>
        <v>0</v>
      </c>
      <c r="T140" s="16">
        <f t="shared" si="28"/>
        <v>1</v>
      </c>
      <c r="U140" s="16">
        <v>1</v>
      </c>
      <c r="V140" s="16">
        <v>1</v>
      </c>
      <c r="W140" s="16" t="s">
        <v>5121</v>
      </c>
      <c r="X140" s="16">
        <f t="shared" si="24"/>
        <v>1</v>
      </c>
      <c r="Y140" s="16">
        <f t="shared" si="31"/>
        <v>1</v>
      </c>
      <c r="Z140" s="16">
        <v>0</v>
      </c>
      <c r="AA140" s="16">
        <v>1</v>
      </c>
      <c r="AB140" s="16" cm="1">
        <f t="array" aca="1" ref="AB140" ca="1">IF(Z140&gt;0,INDIRECT(ADDRESS(MOD(ROW(Y140)-1,1500)+1,Z140,1,1,"rand_C")),IF(ISBLANK(Z140),-1,0))</f>
        <v>0</v>
      </c>
      <c r="AC140" s="16" t="e" cm="1">
        <f t="array" aca="1" ref="AC140" ca="1">IF(AND(Z140=0,Y140&gt;0, AA140&gt;0),INDIRECT(ADDRESS(MOD(ROW(Y140)-1,1500)+1,AA140,1,1,"rand_C")),IF(ISBLANK(AA140),-1,0))</f>
        <v>#VALUE!</v>
      </c>
      <c r="AD140" s="16">
        <f t="shared" si="30"/>
        <v>0</v>
      </c>
      <c r="AE140" s="16">
        <v>1</v>
      </c>
      <c r="AF140" s="16">
        <v>0</v>
      </c>
      <c r="AG140" s="16" t="s">
        <v>5024</v>
      </c>
      <c r="AH140" s="16">
        <f t="shared" si="32"/>
        <v>-1</v>
      </c>
      <c r="AI140" s="16">
        <v>-1</v>
      </c>
      <c r="AJ140" s="16">
        <v>-1</v>
      </c>
      <c r="AK140" s="16">
        <f t="shared" si="29"/>
        <v>-1</v>
      </c>
      <c r="AL140" s="16">
        <v>-1</v>
      </c>
      <c r="AM140" s="16">
        <f t="shared" ref="AM140:AM179" si="34">IF(AND(NOT(ISBLANK(AI140)),AI140=0),AL140,-1)</f>
        <v>-1</v>
      </c>
      <c r="AN140" s="16">
        <f t="shared" si="27"/>
        <v>1</v>
      </c>
      <c r="AO140" s="16">
        <v>0</v>
      </c>
      <c r="AP140" s="16">
        <v>0</v>
      </c>
      <c r="AQ140" s="16">
        <v>0</v>
      </c>
      <c r="AR140" s="16" t="s">
        <v>5025</v>
      </c>
    </row>
    <row r="141" spans="1:44" x14ac:dyDescent="0.2">
      <c r="A141" s="16" t="s">
        <v>4312</v>
      </c>
      <c r="B141" s="4" t="str">
        <f>VLOOKUP(A141, PaperMeta!A$1:O$750, 6,FALSE)</f>
        <v>I’m up here! Sexual objectification leads to feeling ostracized.</v>
      </c>
      <c r="C141" s="15">
        <f>VLOOKUP(A141, PaperMeta!A$1:O$750, 2,FALSE)</f>
        <v>1</v>
      </c>
      <c r="D141" s="16" t="s">
        <v>5129</v>
      </c>
      <c r="E141" s="20" t="s">
        <v>5122</v>
      </c>
      <c r="F141" s="16">
        <f>VLOOKUP($A141, ResearchPaper!$A$1:$L$750,11,FALSE)</f>
        <v>1</v>
      </c>
      <c r="G141" s="16">
        <f>VLOOKUP($A141, ResearchPaper!$A$1:$L$750,11,FALSE)</f>
        <v>1</v>
      </c>
      <c r="H141" s="16" t="s">
        <v>5128</v>
      </c>
      <c r="I141" s="16">
        <v>2</v>
      </c>
      <c r="J141" s="16">
        <v>3</v>
      </c>
      <c r="K141" s="16">
        <v>1</v>
      </c>
      <c r="L141" s="16">
        <f t="shared" si="25"/>
        <v>1</v>
      </c>
      <c r="M141" s="16" t="s">
        <v>5023</v>
      </c>
      <c r="N141" s="16">
        <f t="shared" si="26"/>
        <v>1</v>
      </c>
      <c r="O141" s="16">
        <v>2</v>
      </c>
      <c r="P141" s="16">
        <v>1</v>
      </c>
      <c r="Q141" s="16">
        <v>0</v>
      </c>
      <c r="R141" s="16" t="e" cm="1">
        <f t="array" aca="1" ref="R141" ca="1">IF(P141&gt;0,INDIRECT(ADDRESS(MOD(ROW(O141)-1,1500)+1,P141,1,1,"rand_B")),IF(ISBLANK(P141),-1,0))</f>
        <v>#VALUE!</v>
      </c>
      <c r="S141" s="16" cm="1">
        <f t="array" aca="1" ref="S141" ca="1">IF(AND(P141=0,O141&gt;0,Q141&gt;0),INDIRECT(ADDRESS(MOD(ROW(O141)-1,1500)+1,Q141,1,1,"rand_B")),IF(ISBLANK(Q141),-1,0))</f>
        <v>0</v>
      </c>
      <c r="T141" s="16">
        <f t="shared" si="28"/>
        <v>1</v>
      </c>
      <c r="U141" s="16">
        <v>1</v>
      </c>
      <c r="V141" s="16">
        <v>1</v>
      </c>
      <c r="W141" s="16" t="s">
        <v>5121</v>
      </c>
      <c r="X141" s="16">
        <f t="shared" si="24"/>
        <v>1</v>
      </c>
      <c r="Y141" s="16">
        <f t="shared" si="31"/>
        <v>1</v>
      </c>
      <c r="Z141" s="16">
        <v>0</v>
      </c>
      <c r="AA141" s="16">
        <v>1</v>
      </c>
      <c r="AB141" s="16" cm="1">
        <f t="array" aca="1" ref="AB141" ca="1">IF(Z141&gt;0,INDIRECT(ADDRESS(MOD(ROW(Y141)-1,1500)+1,Z141,1,1,"rand_C")),IF(ISBLANK(Z141),-1,0))</f>
        <v>0</v>
      </c>
      <c r="AC141" s="16" t="e" cm="1">
        <f t="array" aca="1" ref="AC141" ca="1">IF(AND(Z141=0,Y141&gt;0, AA141&gt;0),INDIRECT(ADDRESS(MOD(ROW(Y141)-1,1500)+1,AA141,1,1,"rand_C")),IF(ISBLANK(AA141),-1,0))</f>
        <v>#VALUE!</v>
      </c>
      <c r="AD141" s="16">
        <f t="shared" si="30"/>
        <v>0</v>
      </c>
      <c r="AE141" s="16">
        <v>1</v>
      </c>
      <c r="AF141" s="16">
        <v>0</v>
      </c>
      <c r="AG141" s="16" t="s">
        <v>5024</v>
      </c>
      <c r="AH141" s="16">
        <f t="shared" si="32"/>
        <v>-1</v>
      </c>
      <c r="AI141" s="16">
        <v>-1</v>
      </c>
      <c r="AJ141" s="16">
        <v>-1</v>
      </c>
      <c r="AK141" s="16">
        <f t="shared" si="29"/>
        <v>-1</v>
      </c>
      <c r="AL141" s="16">
        <v>-1</v>
      </c>
      <c r="AM141" s="16">
        <f t="shared" si="34"/>
        <v>-1</v>
      </c>
      <c r="AN141" s="16">
        <f t="shared" si="27"/>
        <v>1</v>
      </c>
      <c r="AO141" s="16">
        <v>0</v>
      </c>
      <c r="AP141" s="16">
        <v>0</v>
      </c>
      <c r="AQ141" s="16">
        <v>0</v>
      </c>
      <c r="AR141" s="16" t="s">
        <v>5025</v>
      </c>
    </row>
    <row r="142" spans="1:44" x14ac:dyDescent="0.2">
      <c r="A142" s="16" t="s">
        <v>4312</v>
      </c>
      <c r="B142" s="4" t="str">
        <f>VLOOKUP(A142, PaperMeta!A$1:O$750, 6,FALSE)</f>
        <v>I’m up here! Sexual objectification leads to feeling ostracized.</v>
      </c>
      <c r="C142" s="15">
        <f>VLOOKUP(A142, PaperMeta!A$1:O$750, 2,FALSE)</f>
        <v>1</v>
      </c>
      <c r="D142" s="16" t="s">
        <v>5129</v>
      </c>
      <c r="E142" s="20" t="s">
        <v>5123</v>
      </c>
      <c r="F142" s="16">
        <f>VLOOKUP($A142, ResearchPaper!$A$1:$L$750,11,FALSE)</f>
        <v>1</v>
      </c>
      <c r="G142" s="16">
        <f>VLOOKUP($A142, ResearchPaper!$A$1:$L$750,11,FALSE)</f>
        <v>1</v>
      </c>
      <c r="H142" s="16" t="s">
        <v>5128</v>
      </c>
      <c r="I142" s="16">
        <v>2</v>
      </c>
      <c r="J142" s="16">
        <v>3</v>
      </c>
      <c r="K142" s="16">
        <v>1</v>
      </c>
      <c r="L142" s="16">
        <f t="shared" si="25"/>
        <v>1</v>
      </c>
      <c r="M142" s="16" t="s">
        <v>5023</v>
      </c>
      <c r="N142" s="16">
        <f t="shared" si="26"/>
        <v>1</v>
      </c>
      <c r="O142" s="16">
        <v>2</v>
      </c>
      <c r="P142" s="16">
        <v>1</v>
      </c>
      <c r="Q142" s="16">
        <v>0</v>
      </c>
      <c r="R142" s="16" t="e" cm="1">
        <f t="array" aca="1" ref="R142" ca="1">IF(P142&gt;0,INDIRECT(ADDRESS(MOD(ROW(O142)-1,1500)+1,P142,1,1,"rand_B")),IF(ISBLANK(P142),-1,0))</f>
        <v>#VALUE!</v>
      </c>
      <c r="S142" s="16" cm="1">
        <f t="array" aca="1" ref="S142" ca="1">IF(AND(P142=0,O142&gt;0,Q142&gt;0),INDIRECT(ADDRESS(MOD(ROW(O142)-1,1500)+1,Q142,1,1,"rand_B")),IF(ISBLANK(Q142),-1,0))</f>
        <v>0</v>
      </c>
      <c r="T142" s="16">
        <f t="shared" si="28"/>
        <v>1</v>
      </c>
      <c r="U142" s="16">
        <v>1</v>
      </c>
      <c r="V142" s="16">
        <v>1</v>
      </c>
      <c r="W142" s="16" t="s">
        <v>5121</v>
      </c>
      <c r="X142" s="16">
        <f t="shared" si="24"/>
        <v>1</v>
      </c>
      <c r="Y142" s="16">
        <f t="shared" si="31"/>
        <v>1</v>
      </c>
      <c r="Z142" s="16">
        <v>0</v>
      </c>
      <c r="AA142" s="16">
        <v>1</v>
      </c>
      <c r="AB142" s="16" cm="1">
        <f t="array" aca="1" ref="AB142" ca="1">IF(Z142&gt;0,INDIRECT(ADDRESS(MOD(ROW(Y142)-1,1500)+1,Z142,1,1,"rand_C")),IF(ISBLANK(Z142),-1,0))</f>
        <v>0</v>
      </c>
      <c r="AC142" s="16" t="e" cm="1">
        <f t="array" aca="1" ref="AC142" ca="1">IF(AND(Z142=0,Y142&gt;0, AA142&gt;0),INDIRECT(ADDRESS(MOD(ROW(Y142)-1,1500)+1,AA142,1,1,"rand_C")),IF(ISBLANK(AA142),-1,0))</f>
        <v>#VALUE!</v>
      </c>
      <c r="AD142" s="16">
        <f t="shared" si="30"/>
        <v>0</v>
      </c>
      <c r="AE142" s="16">
        <v>1</v>
      </c>
      <c r="AF142" s="16">
        <v>0</v>
      </c>
      <c r="AG142" s="16" t="s">
        <v>5024</v>
      </c>
      <c r="AH142" s="16">
        <f t="shared" si="32"/>
        <v>-1</v>
      </c>
      <c r="AI142" s="16">
        <v>-1</v>
      </c>
      <c r="AJ142" s="16">
        <v>-1</v>
      </c>
      <c r="AK142" s="16">
        <f t="shared" si="29"/>
        <v>-1</v>
      </c>
      <c r="AL142" s="16">
        <v>-1</v>
      </c>
      <c r="AM142" s="16">
        <f t="shared" si="34"/>
        <v>-1</v>
      </c>
      <c r="AN142" s="16">
        <f t="shared" si="27"/>
        <v>1</v>
      </c>
      <c r="AO142" s="16">
        <v>0</v>
      </c>
      <c r="AP142" s="16">
        <v>0</v>
      </c>
      <c r="AQ142" s="16">
        <v>0</v>
      </c>
      <c r="AR142" s="16" t="s">
        <v>5025</v>
      </c>
    </row>
    <row r="143" spans="1:44" x14ac:dyDescent="0.2">
      <c r="A143" s="16" t="s">
        <v>4312</v>
      </c>
      <c r="B143" s="4" t="str">
        <f>VLOOKUP(A143, PaperMeta!A$1:O$750, 6,FALSE)</f>
        <v>I’m up here! Sexual objectification leads to feeling ostracized.</v>
      </c>
      <c r="C143" s="15">
        <f>VLOOKUP(A143, PaperMeta!A$1:O$750, 2,FALSE)</f>
        <v>1</v>
      </c>
      <c r="D143" s="16" t="s">
        <v>5129</v>
      </c>
      <c r="E143" s="20" t="s">
        <v>5124</v>
      </c>
      <c r="F143" s="16">
        <f>VLOOKUP($A143, ResearchPaper!$A$1:$L$750,11,FALSE)</f>
        <v>1</v>
      </c>
      <c r="G143" s="16">
        <f>VLOOKUP($A143, ResearchPaper!$A$1:$L$750,11,FALSE)</f>
        <v>1</v>
      </c>
      <c r="H143" s="16" t="s">
        <v>5128</v>
      </c>
      <c r="I143" s="16">
        <v>2</v>
      </c>
      <c r="J143" s="16">
        <v>3</v>
      </c>
      <c r="K143" s="16">
        <v>1</v>
      </c>
      <c r="L143" s="16">
        <f t="shared" si="25"/>
        <v>1</v>
      </c>
      <c r="M143" s="16" t="s">
        <v>5023</v>
      </c>
      <c r="N143" s="16">
        <f t="shared" si="26"/>
        <v>1</v>
      </c>
      <c r="O143" s="16">
        <v>2</v>
      </c>
      <c r="P143" s="16">
        <v>1</v>
      </c>
      <c r="Q143" s="16">
        <v>0</v>
      </c>
      <c r="R143" s="16" t="e" cm="1">
        <f t="array" aca="1" ref="R143" ca="1">IF(P143&gt;0,INDIRECT(ADDRESS(MOD(ROW(O143)-1,1500)+1,P143,1,1,"rand_B")),IF(ISBLANK(P143),-1,0))</f>
        <v>#VALUE!</v>
      </c>
      <c r="S143" s="16" cm="1">
        <f t="array" aca="1" ref="S143" ca="1">IF(AND(P143=0,O143&gt;0,Q143&gt;0),INDIRECT(ADDRESS(MOD(ROW(O143)-1,1500)+1,Q143,1,1,"rand_B")),IF(ISBLANK(Q143),-1,0))</f>
        <v>0</v>
      </c>
      <c r="T143" s="16">
        <f t="shared" si="28"/>
        <v>1</v>
      </c>
      <c r="U143" s="16">
        <v>1</v>
      </c>
      <c r="V143" s="16">
        <v>1</v>
      </c>
      <c r="W143" s="16" t="s">
        <v>5121</v>
      </c>
      <c r="X143" s="16">
        <f t="shared" si="24"/>
        <v>1</v>
      </c>
      <c r="Y143" s="16">
        <f t="shared" si="31"/>
        <v>1</v>
      </c>
      <c r="Z143" s="16">
        <v>0</v>
      </c>
      <c r="AA143" s="16">
        <v>1</v>
      </c>
      <c r="AB143" s="16" cm="1">
        <f t="array" aca="1" ref="AB143" ca="1">IF(Z143&gt;0,INDIRECT(ADDRESS(MOD(ROW(Y143)-1,1500)+1,Z143,1,1,"rand_C")),IF(ISBLANK(Z143),-1,0))</f>
        <v>0</v>
      </c>
      <c r="AC143" s="16" t="e" cm="1">
        <f t="array" aca="1" ref="AC143" ca="1">IF(AND(Z143=0,Y143&gt;0, AA143&gt;0),INDIRECT(ADDRESS(MOD(ROW(Y143)-1,1500)+1,AA143,1,1,"rand_C")),IF(ISBLANK(AA143),-1,0))</f>
        <v>#VALUE!</v>
      </c>
      <c r="AD143" s="16">
        <f t="shared" si="30"/>
        <v>0</v>
      </c>
      <c r="AE143" s="16">
        <v>1</v>
      </c>
      <c r="AF143" s="16">
        <v>0</v>
      </c>
      <c r="AG143" s="16" t="s">
        <v>5024</v>
      </c>
      <c r="AH143" s="16">
        <f t="shared" si="32"/>
        <v>-1</v>
      </c>
      <c r="AI143" s="16">
        <v>-1</v>
      </c>
      <c r="AJ143" s="16">
        <v>-1</v>
      </c>
      <c r="AK143" s="16">
        <f t="shared" si="29"/>
        <v>-1</v>
      </c>
      <c r="AL143" s="16">
        <v>-1</v>
      </c>
      <c r="AM143" s="16">
        <f t="shared" si="34"/>
        <v>-1</v>
      </c>
      <c r="AN143" s="16">
        <f t="shared" si="27"/>
        <v>1</v>
      </c>
      <c r="AO143" s="16">
        <v>0</v>
      </c>
      <c r="AP143" s="16">
        <v>0</v>
      </c>
      <c r="AQ143" s="16">
        <v>0</v>
      </c>
      <c r="AR143" s="16" t="s">
        <v>5025</v>
      </c>
    </row>
    <row r="144" spans="1:44" x14ac:dyDescent="0.2">
      <c r="A144" s="16" t="s">
        <v>4312</v>
      </c>
      <c r="B144" s="4" t="str">
        <f>VLOOKUP(A144, PaperMeta!A$1:O$750, 6,FALSE)</f>
        <v>I’m up here! Sexual objectification leads to feeling ostracized.</v>
      </c>
      <c r="C144" s="15">
        <f>VLOOKUP(A144, PaperMeta!A$1:O$750, 2,FALSE)</f>
        <v>1</v>
      </c>
      <c r="D144" s="16" t="s">
        <v>5129</v>
      </c>
      <c r="E144" s="20" t="s">
        <v>5125</v>
      </c>
      <c r="F144" s="16">
        <f>VLOOKUP($A144, ResearchPaper!$A$1:$L$750,11,FALSE)</f>
        <v>1</v>
      </c>
      <c r="G144" s="16">
        <f>VLOOKUP($A144, ResearchPaper!$A$1:$L$750,11,FALSE)</f>
        <v>1</v>
      </c>
      <c r="H144" s="16" t="s">
        <v>5128</v>
      </c>
      <c r="I144" s="16">
        <v>2</v>
      </c>
      <c r="J144" s="16">
        <v>3</v>
      </c>
      <c r="K144" s="16">
        <v>1</v>
      </c>
      <c r="L144" s="16">
        <f t="shared" si="25"/>
        <v>1</v>
      </c>
      <c r="M144" s="16" t="s">
        <v>5023</v>
      </c>
      <c r="N144" s="16">
        <f t="shared" si="26"/>
        <v>1</v>
      </c>
      <c r="O144" s="16">
        <v>2</v>
      </c>
      <c r="P144" s="16">
        <v>1</v>
      </c>
      <c r="Q144" s="16">
        <v>0</v>
      </c>
      <c r="R144" s="16" t="e" cm="1">
        <f t="array" aca="1" ref="R144" ca="1">IF(P144&gt;0,INDIRECT(ADDRESS(MOD(ROW(O144)-1,1500)+1,P144,1,1,"rand_B")),IF(ISBLANK(P144),-1,0))</f>
        <v>#VALUE!</v>
      </c>
      <c r="S144" s="16" cm="1">
        <f t="array" aca="1" ref="S144" ca="1">IF(AND(P144=0,O144&gt;0,Q144&gt;0),INDIRECT(ADDRESS(MOD(ROW(O144)-1,1500)+1,Q144,1,1,"rand_B")),IF(ISBLANK(Q144),-1,0))</f>
        <v>0</v>
      </c>
      <c r="T144" s="16">
        <f t="shared" si="28"/>
        <v>1</v>
      </c>
      <c r="U144" s="16">
        <v>1</v>
      </c>
      <c r="V144" s="16">
        <v>1</v>
      </c>
      <c r="W144" s="16" t="s">
        <v>5121</v>
      </c>
      <c r="X144" s="16">
        <f t="shared" si="24"/>
        <v>1</v>
      </c>
      <c r="Y144" s="16">
        <f t="shared" si="31"/>
        <v>1</v>
      </c>
      <c r="Z144" s="16">
        <v>0</v>
      </c>
      <c r="AA144" s="16">
        <v>1</v>
      </c>
      <c r="AB144" s="16" cm="1">
        <f t="array" aca="1" ref="AB144" ca="1">IF(Z144&gt;0,INDIRECT(ADDRESS(MOD(ROW(Y144)-1,1500)+1,Z144,1,1,"rand_C")),IF(ISBLANK(Z144),-1,0))</f>
        <v>0</v>
      </c>
      <c r="AC144" s="16" t="e" cm="1">
        <f t="array" aca="1" ref="AC144" ca="1">IF(AND(Z144=0,Y144&gt;0, AA144&gt;0),INDIRECT(ADDRESS(MOD(ROW(Y144)-1,1500)+1,AA144,1,1,"rand_C")),IF(ISBLANK(AA144),-1,0))</f>
        <v>#VALUE!</v>
      </c>
      <c r="AD144" s="16">
        <f t="shared" si="30"/>
        <v>0</v>
      </c>
      <c r="AE144" s="16">
        <v>1</v>
      </c>
      <c r="AF144" s="16">
        <v>0</v>
      </c>
      <c r="AG144" s="16" t="s">
        <v>5024</v>
      </c>
      <c r="AH144" s="16">
        <f t="shared" si="32"/>
        <v>-1</v>
      </c>
      <c r="AI144" s="16">
        <v>-1</v>
      </c>
      <c r="AJ144" s="16">
        <v>-1</v>
      </c>
      <c r="AK144" s="16">
        <f t="shared" si="29"/>
        <v>-1</v>
      </c>
      <c r="AL144" s="16">
        <v>-1</v>
      </c>
      <c r="AM144" s="16">
        <f t="shared" si="34"/>
        <v>-1</v>
      </c>
      <c r="AN144" s="16">
        <f t="shared" si="27"/>
        <v>1</v>
      </c>
      <c r="AO144" s="16">
        <v>0</v>
      </c>
      <c r="AP144" s="16">
        <v>0</v>
      </c>
      <c r="AQ144" s="16">
        <v>0</v>
      </c>
      <c r="AR144" s="16" t="s">
        <v>5025</v>
      </c>
    </row>
    <row r="145" spans="1:44" x14ac:dyDescent="0.2">
      <c r="A145" s="16" t="s">
        <v>4312</v>
      </c>
      <c r="B145" s="4" t="str">
        <f>VLOOKUP(A145, PaperMeta!A$1:O$750, 6,FALSE)</f>
        <v>I’m up here! Sexual objectification leads to feeling ostracized.</v>
      </c>
      <c r="C145" s="15">
        <f>VLOOKUP(A145, PaperMeta!A$1:O$750, 2,FALSE)</f>
        <v>1</v>
      </c>
      <c r="D145" s="16">
        <v>2</v>
      </c>
      <c r="E145" s="20" t="s">
        <v>5119</v>
      </c>
      <c r="F145" s="16">
        <f>VLOOKUP($A145, ResearchPaper!$A$1:$L$750,11,FALSE)</f>
        <v>1</v>
      </c>
      <c r="G145" s="16">
        <f>VLOOKUP($A145, ResearchPaper!$A$1:$L$750,11,FALSE)</f>
        <v>1</v>
      </c>
      <c r="H145" s="16">
        <v>2</v>
      </c>
      <c r="I145" s="16">
        <v>1</v>
      </c>
      <c r="J145" s="16">
        <v>2</v>
      </c>
      <c r="K145" s="16">
        <v>1</v>
      </c>
      <c r="L145" s="16">
        <f t="shared" si="25"/>
        <v>0</v>
      </c>
      <c r="M145" s="16" t="s">
        <v>5023</v>
      </c>
      <c r="N145" s="16">
        <f t="shared" si="26"/>
        <v>-1</v>
      </c>
      <c r="O145" s="16">
        <v>0</v>
      </c>
      <c r="P145" s="16">
        <v>0</v>
      </c>
      <c r="Q145" s="16">
        <v>0</v>
      </c>
      <c r="R145" s="16" cm="1">
        <f t="array" aca="1" ref="R145" ca="1">IF(P145&gt;0,INDIRECT(ADDRESS(MOD(ROW(O145)-1,1500)+1,P145,1,1,"rand_B")),IF(ISBLANK(P145),-1,0))</f>
        <v>0</v>
      </c>
      <c r="S145" s="16" cm="1">
        <f t="array" aca="1" ref="S145" ca="1">IF(AND(P145=0,O145&gt;0,Q145&gt;0),INDIRECT(ADDRESS(MOD(ROW(O145)-1,1500)+1,Q145,1,1,"rand_B")),IF(ISBLANK(Q145),-1,0))</f>
        <v>0</v>
      </c>
      <c r="T145" s="16">
        <f t="shared" si="28"/>
        <v>-1</v>
      </c>
      <c r="U145" s="16" t="s">
        <v>5024</v>
      </c>
      <c r="V145" s="16">
        <v>-1</v>
      </c>
      <c r="W145" s="16" t="s">
        <v>5024</v>
      </c>
      <c r="X145" s="16">
        <f t="shared" ref="X145:X179" si="35">IF(T145=1, V145, -1)</f>
        <v>-1</v>
      </c>
      <c r="Y145" s="16">
        <f t="shared" si="31"/>
        <v>0</v>
      </c>
      <c r="Z145" s="16">
        <v>0</v>
      </c>
      <c r="AA145" s="16">
        <v>0</v>
      </c>
      <c r="AB145" s="16" cm="1">
        <f t="array" aca="1" ref="AB145" ca="1">IF(Z145&gt;0,INDIRECT(ADDRESS(MOD(ROW(Y145)-1,1500)+1,Z145,1,1,"rand_C")),IF(ISBLANK(Z145),-1,0))</f>
        <v>0</v>
      </c>
      <c r="AC145" s="16" cm="1">
        <f t="array" aca="1" ref="AC145" ca="1">IF(AND(Z145=0,Y145&gt;0, AA145&gt;0),INDIRECT(ADDRESS(MOD(ROW(Y145)-1,1500)+1,AA145,1,1,"rand_C")),IF(ISBLANK(AA145),-1,0))</f>
        <v>0</v>
      </c>
      <c r="AD145" s="16">
        <f t="shared" si="30"/>
        <v>-1</v>
      </c>
      <c r="AE145" s="16" t="s">
        <v>5024</v>
      </c>
      <c r="AF145" s="16">
        <v>-1</v>
      </c>
      <c r="AG145" s="16" t="s">
        <v>5024</v>
      </c>
      <c r="AH145" s="16">
        <f t="shared" si="32"/>
        <v>-1</v>
      </c>
      <c r="AI145" s="16">
        <v>-1</v>
      </c>
      <c r="AJ145" s="16">
        <v>-1</v>
      </c>
      <c r="AK145" s="16">
        <f t="shared" si="29"/>
        <v>-1</v>
      </c>
      <c r="AL145" s="16">
        <v>-1</v>
      </c>
      <c r="AM145" s="16">
        <f t="shared" si="34"/>
        <v>-1</v>
      </c>
      <c r="AN145" s="16">
        <f t="shared" si="27"/>
        <v>0</v>
      </c>
      <c r="AO145" s="16">
        <v>-1</v>
      </c>
      <c r="AP145" s="16">
        <v>0</v>
      </c>
      <c r="AQ145" s="16">
        <v>0</v>
      </c>
      <c r="AR145" s="16" t="s">
        <v>5025</v>
      </c>
    </row>
    <row r="146" spans="1:44" x14ac:dyDescent="0.2">
      <c r="A146" s="16" t="s">
        <v>4312</v>
      </c>
      <c r="B146" s="4" t="str">
        <f>VLOOKUP(A146, PaperMeta!A$1:O$750, 6,FALSE)</f>
        <v>I’m up here! Sexual objectification leads to feeling ostracized.</v>
      </c>
      <c r="C146" s="15">
        <f>VLOOKUP(A146, PaperMeta!A$1:O$750, 2,FALSE)</f>
        <v>1</v>
      </c>
      <c r="D146" s="16">
        <v>2</v>
      </c>
      <c r="E146" s="20" t="s">
        <v>5120</v>
      </c>
      <c r="F146" s="16">
        <f>VLOOKUP($A146, ResearchPaper!$A$1:$L$750,11,FALSE)</f>
        <v>1</v>
      </c>
      <c r="G146" s="16">
        <f>VLOOKUP($A146, ResearchPaper!$A$1:$L$750,11,FALSE)</f>
        <v>1</v>
      </c>
      <c r="H146" s="16">
        <v>2</v>
      </c>
      <c r="I146" s="16">
        <v>1</v>
      </c>
      <c r="J146" s="16">
        <v>2</v>
      </c>
      <c r="K146" s="16">
        <v>1</v>
      </c>
      <c r="L146" s="16">
        <f t="shared" ref="L146:L179" si="36">IF(ISBLANK(I146),-1,INT(I146&gt;1))</f>
        <v>0</v>
      </c>
      <c r="M146" s="16" t="s">
        <v>5023</v>
      </c>
      <c r="N146" s="16">
        <f t="shared" ref="N146:N179" si="37">IF(L146=1, K146,-1)</f>
        <v>-1</v>
      </c>
      <c r="O146" s="16">
        <v>0</v>
      </c>
      <c r="P146" s="16">
        <v>0</v>
      </c>
      <c r="Q146" s="16">
        <v>0</v>
      </c>
      <c r="R146" s="16" cm="1">
        <f t="array" aca="1" ref="R146" ca="1">IF(P146&gt;0,INDIRECT(ADDRESS(MOD(ROW(O146)-1,1500)+1,P146,1,1,"rand_B")),IF(ISBLANK(P146),-1,0))</f>
        <v>0</v>
      </c>
      <c r="S146" s="16" cm="1">
        <f t="array" aca="1" ref="S146" ca="1">IF(AND(P146=0,O146&gt;0,Q146&gt;0),INDIRECT(ADDRESS(MOD(ROW(O146)-1,1500)+1,Q146,1,1,"rand_B")),IF(ISBLANK(Q146),-1,0))</f>
        <v>0</v>
      </c>
      <c r="T146" s="16">
        <f t="shared" si="28"/>
        <v>-1</v>
      </c>
      <c r="U146" s="16" t="s">
        <v>5024</v>
      </c>
      <c r="V146" s="16">
        <v>-1</v>
      </c>
      <c r="W146" s="16" t="s">
        <v>5024</v>
      </c>
      <c r="X146" s="16">
        <f t="shared" si="35"/>
        <v>-1</v>
      </c>
      <c r="Y146" s="16">
        <f t="shared" si="31"/>
        <v>0</v>
      </c>
      <c r="Z146" s="16">
        <v>0</v>
      </c>
      <c r="AA146" s="16">
        <v>0</v>
      </c>
      <c r="AB146" s="16" cm="1">
        <f t="array" aca="1" ref="AB146" ca="1">IF(Z146&gt;0,INDIRECT(ADDRESS(MOD(ROW(Y146)-1,1500)+1,Z146,1,1,"rand_C")),IF(ISBLANK(Z146),-1,0))</f>
        <v>0</v>
      </c>
      <c r="AC146" s="16" cm="1">
        <f t="array" aca="1" ref="AC146" ca="1">IF(AND(Z146=0,Y146&gt;0, AA146&gt;0),INDIRECT(ADDRESS(MOD(ROW(Y146)-1,1500)+1,AA146,1,1,"rand_C")),IF(ISBLANK(AA146),-1,0))</f>
        <v>0</v>
      </c>
      <c r="AD146" s="16">
        <f t="shared" si="30"/>
        <v>-1</v>
      </c>
      <c r="AE146" s="16" t="s">
        <v>5024</v>
      </c>
      <c r="AF146" s="16">
        <v>-1</v>
      </c>
      <c r="AG146" s="16" t="s">
        <v>5024</v>
      </c>
      <c r="AH146" s="16">
        <f t="shared" si="32"/>
        <v>-1</v>
      </c>
      <c r="AI146" s="16">
        <v>-1</v>
      </c>
      <c r="AJ146" s="16">
        <v>-1</v>
      </c>
      <c r="AK146" s="16">
        <f t="shared" si="29"/>
        <v>-1</v>
      </c>
      <c r="AL146" s="16">
        <v>-1</v>
      </c>
      <c r="AM146" s="16">
        <f t="shared" si="34"/>
        <v>-1</v>
      </c>
      <c r="AN146" s="16">
        <f t="shared" si="27"/>
        <v>0</v>
      </c>
      <c r="AO146" s="16">
        <v>-1</v>
      </c>
      <c r="AP146" s="16">
        <v>0</v>
      </c>
      <c r="AQ146" s="16">
        <v>0</v>
      </c>
      <c r="AR146" s="16" t="s">
        <v>5025</v>
      </c>
    </row>
    <row r="147" spans="1:44" x14ac:dyDescent="0.2">
      <c r="A147" s="16" t="s">
        <v>4312</v>
      </c>
      <c r="B147" s="4" t="str">
        <f>VLOOKUP(A147, PaperMeta!A$1:O$750, 6,FALSE)</f>
        <v>I’m up here! Sexual objectification leads to feeling ostracized.</v>
      </c>
      <c r="C147" s="15">
        <f>VLOOKUP(A147, PaperMeta!A$1:O$750, 2,FALSE)</f>
        <v>1</v>
      </c>
      <c r="D147" s="16">
        <v>2</v>
      </c>
      <c r="E147" s="20" t="s">
        <v>5122</v>
      </c>
      <c r="F147" s="16">
        <f>VLOOKUP($A147, ResearchPaper!$A$1:$L$750,11,FALSE)</f>
        <v>1</v>
      </c>
      <c r="G147" s="16">
        <f>VLOOKUP($A147, ResearchPaper!$A$1:$L$750,11,FALSE)</f>
        <v>1</v>
      </c>
      <c r="H147" s="16">
        <v>2</v>
      </c>
      <c r="I147" s="16">
        <v>1</v>
      </c>
      <c r="J147" s="16">
        <v>2</v>
      </c>
      <c r="K147" s="16">
        <v>1</v>
      </c>
      <c r="L147" s="16">
        <f t="shared" si="36"/>
        <v>0</v>
      </c>
      <c r="M147" s="16" t="s">
        <v>5023</v>
      </c>
      <c r="N147" s="16">
        <f t="shared" si="37"/>
        <v>-1</v>
      </c>
      <c r="O147" s="16">
        <v>0</v>
      </c>
      <c r="P147" s="16">
        <v>0</v>
      </c>
      <c r="Q147" s="16">
        <v>0</v>
      </c>
      <c r="R147" s="16" cm="1">
        <f t="array" aca="1" ref="R147" ca="1">IF(P147&gt;0,INDIRECT(ADDRESS(MOD(ROW(O147)-1,1500)+1,P147,1,1,"rand_B")),IF(ISBLANK(P147),-1,0))</f>
        <v>0</v>
      </c>
      <c r="S147" s="16" cm="1">
        <f t="array" aca="1" ref="S147" ca="1">IF(AND(P147=0,O147&gt;0,Q147&gt;0),INDIRECT(ADDRESS(MOD(ROW(O147)-1,1500)+1,Q147,1,1,"rand_B")),IF(ISBLANK(Q147),-1,0))</f>
        <v>0</v>
      </c>
      <c r="T147" s="16">
        <f t="shared" si="28"/>
        <v>-1</v>
      </c>
      <c r="U147" s="16" t="s">
        <v>5024</v>
      </c>
      <c r="V147" s="16">
        <v>-1</v>
      </c>
      <c r="W147" s="16" t="s">
        <v>5024</v>
      </c>
      <c r="X147" s="16">
        <f t="shared" si="35"/>
        <v>-1</v>
      </c>
      <c r="Y147" s="16">
        <f t="shared" si="31"/>
        <v>0</v>
      </c>
      <c r="Z147" s="16">
        <v>0</v>
      </c>
      <c r="AA147" s="16">
        <v>0</v>
      </c>
      <c r="AB147" s="16" cm="1">
        <f t="array" aca="1" ref="AB147" ca="1">IF(Z147&gt;0,INDIRECT(ADDRESS(MOD(ROW(Y147)-1,1500)+1,Z147,1,1,"rand_C")),IF(ISBLANK(Z147),-1,0))</f>
        <v>0</v>
      </c>
      <c r="AC147" s="16" cm="1">
        <f t="array" aca="1" ref="AC147" ca="1">IF(AND(Z147=0,Y147&gt;0, AA147&gt;0),INDIRECT(ADDRESS(MOD(ROW(Y147)-1,1500)+1,AA147,1,1,"rand_C")),IF(ISBLANK(AA147),-1,0))</f>
        <v>0</v>
      </c>
      <c r="AD147" s="16">
        <f t="shared" si="30"/>
        <v>-1</v>
      </c>
      <c r="AE147" s="16" t="s">
        <v>5024</v>
      </c>
      <c r="AF147" s="16">
        <v>-1</v>
      </c>
      <c r="AG147" s="16" t="s">
        <v>5024</v>
      </c>
      <c r="AH147" s="16">
        <f t="shared" si="32"/>
        <v>-1</v>
      </c>
      <c r="AI147" s="16">
        <v>-1</v>
      </c>
      <c r="AJ147" s="16">
        <v>-1</v>
      </c>
      <c r="AK147" s="16">
        <f t="shared" si="29"/>
        <v>-1</v>
      </c>
      <c r="AL147" s="16">
        <v>-1</v>
      </c>
      <c r="AM147" s="16">
        <f t="shared" si="34"/>
        <v>-1</v>
      </c>
      <c r="AN147" s="16">
        <f t="shared" si="27"/>
        <v>0</v>
      </c>
      <c r="AO147" s="16">
        <v>-1</v>
      </c>
      <c r="AP147" s="16">
        <v>0</v>
      </c>
      <c r="AQ147" s="16">
        <v>0</v>
      </c>
      <c r="AR147" s="16" t="s">
        <v>5025</v>
      </c>
    </row>
    <row r="148" spans="1:44" x14ac:dyDescent="0.2">
      <c r="A148" s="16" t="s">
        <v>4312</v>
      </c>
      <c r="B148" s="4" t="str">
        <f>VLOOKUP(A148, PaperMeta!A$1:O$750, 6,FALSE)</f>
        <v>I’m up here! Sexual objectification leads to feeling ostracized.</v>
      </c>
      <c r="C148" s="15">
        <f>VLOOKUP(A148, PaperMeta!A$1:O$750, 2,FALSE)</f>
        <v>1</v>
      </c>
      <c r="D148" s="16">
        <v>2</v>
      </c>
      <c r="E148" s="20" t="s">
        <v>5123</v>
      </c>
      <c r="F148" s="16">
        <f>VLOOKUP($A148, ResearchPaper!$A$1:$L$750,11,FALSE)</f>
        <v>1</v>
      </c>
      <c r="G148" s="16">
        <f>VLOOKUP($A148, ResearchPaper!$A$1:$L$750,11,FALSE)</f>
        <v>1</v>
      </c>
      <c r="H148" s="16">
        <v>2</v>
      </c>
      <c r="I148" s="16">
        <v>1</v>
      </c>
      <c r="J148" s="16">
        <v>2</v>
      </c>
      <c r="K148" s="16">
        <v>1</v>
      </c>
      <c r="L148" s="16">
        <f t="shared" si="36"/>
        <v>0</v>
      </c>
      <c r="M148" s="16" t="s">
        <v>5023</v>
      </c>
      <c r="N148" s="16">
        <f t="shared" si="37"/>
        <v>-1</v>
      </c>
      <c r="O148" s="16">
        <v>0</v>
      </c>
      <c r="P148" s="16">
        <v>0</v>
      </c>
      <c r="Q148" s="16">
        <v>0</v>
      </c>
      <c r="R148" s="16" cm="1">
        <f t="array" aca="1" ref="R148" ca="1">IF(P148&gt;0,INDIRECT(ADDRESS(MOD(ROW(O148)-1,1500)+1,P148,1,1,"rand_B")),IF(ISBLANK(P148),-1,0))</f>
        <v>0</v>
      </c>
      <c r="S148" s="16" cm="1">
        <f t="array" aca="1" ref="S148" ca="1">IF(AND(P148=0,O148&gt;0,Q148&gt;0),INDIRECT(ADDRESS(MOD(ROW(O148)-1,1500)+1,Q148,1,1,"rand_B")),IF(ISBLANK(Q148),-1,0))</f>
        <v>0</v>
      </c>
      <c r="T148" s="16">
        <f t="shared" si="28"/>
        <v>-1</v>
      </c>
      <c r="U148" s="16" t="s">
        <v>5024</v>
      </c>
      <c r="V148" s="16">
        <v>-1</v>
      </c>
      <c r="W148" s="16" t="s">
        <v>5024</v>
      </c>
      <c r="X148" s="16">
        <f t="shared" si="35"/>
        <v>-1</v>
      </c>
      <c r="Y148" s="16">
        <f t="shared" si="31"/>
        <v>0</v>
      </c>
      <c r="Z148" s="16">
        <v>0</v>
      </c>
      <c r="AA148" s="16">
        <v>0</v>
      </c>
      <c r="AB148" s="16" cm="1">
        <f t="array" aca="1" ref="AB148" ca="1">IF(Z148&gt;0,INDIRECT(ADDRESS(MOD(ROW(Y148)-1,1500)+1,Z148,1,1,"rand_C")),IF(ISBLANK(Z148),-1,0))</f>
        <v>0</v>
      </c>
      <c r="AC148" s="16" cm="1">
        <f t="array" aca="1" ref="AC148" ca="1">IF(AND(Z148=0,Y148&gt;0, AA148&gt;0),INDIRECT(ADDRESS(MOD(ROW(Y148)-1,1500)+1,AA148,1,1,"rand_C")),IF(ISBLANK(AA148),-1,0))</f>
        <v>0</v>
      </c>
      <c r="AD148" s="16">
        <f t="shared" si="30"/>
        <v>-1</v>
      </c>
      <c r="AE148" s="16" t="s">
        <v>5024</v>
      </c>
      <c r="AF148" s="16">
        <v>-1</v>
      </c>
      <c r="AG148" s="16" t="s">
        <v>5024</v>
      </c>
      <c r="AH148" s="16">
        <f t="shared" si="32"/>
        <v>-1</v>
      </c>
      <c r="AI148" s="16">
        <v>-1</v>
      </c>
      <c r="AJ148" s="16">
        <v>-1</v>
      </c>
      <c r="AK148" s="16">
        <f t="shared" si="29"/>
        <v>-1</v>
      </c>
      <c r="AL148" s="16">
        <v>-1</v>
      </c>
      <c r="AM148" s="16">
        <f t="shared" si="34"/>
        <v>-1</v>
      </c>
      <c r="AN148" s="16">
        <f t="shared" si="27"/>
        <v>0</v>
      </c>
      <c r="AO148" s="16">
        <v>-1</v>
      </c>
      <c r="AP148" s="16">
        <v>0</v>
      </c>
      <c r="AQ148" s="16">
        <v>0</v>
      </c>
      <c r="AR148" s="16" t="s">
        <v>5025</v>
      </c>
    </row>
    <row r="149" spans="1:44" x14ac:dyDescent="0.2">
      <c r="A149" s="16" t="s">
        <v>4312</v>
      </c>
      <c r="B149" s="4" t="str">
        <f>VLOOKUP(A149, PaperMeta!A$1:O$750, 6,FALSE)</f>
        <v>I’m up here! Sexual objectification leads to feeling ostracized.</v>
      </c>
      <c r="C149" s="15">
        <f>VLOOKUP(A149, PaperMeta!A$1:O$750, 2,FALSE)</f>
        <v>1</v>
      </c>
      <c r="D149" s="16">
        <v>2</v>
      </c>
      <c r="E149" s="20" t="s">
        <v>5124</v>
      </c>
      <c r="F149" s="16">
        <f>VLOOKUP($A149, ResearchPaper!$A$1:$L$750,11,FALSE)</f>
        <v>1</v>
      </c>
      <c r="G149" s="16">
        <f>VLOOKUP($A149, ResearchPaper!$A$1:$L$750,11,FALSE)</f>
        <v>1</v>
      </c>
      <c r="H149" s="16">
        <v>2</v>
      </c>
      <c r="I149" s="16">
        <v>1</v>
      </c>
      <c r="J149" s="16">
        <v>2</v>
      </c>
      <c r="K149" s="16">
        <v>1</v>
      </c>
      <c r="L149" s="16">
        <f t="shared" si="36"/>
        <v>0</v>
      </c>
      <c r="M149" s="16" t="s">
        <v>5023</v>
      </c>
      <c r="N149" s="16">
        <f t="shared" si="37"/>
        <v>-1</v>
      </c>
      <c r="O149" s="16">
        <v>0</v>
      </c>
      <c r="P149" s="16">
        <v>0</v>
      </c>
      <c r="Q149" s="16">
        <v>0</v>
      </c>
      <c r="R149" s="16" cm="1">
        <f t="array" aca="1" ref="R149" ca="1">IF(P149&gt;0,INDIRECT(ADDRESS(MOD(ROW(O149)-1,1500)+1,P149,1,1,"rand_B")),IF(ISBLANK(P149),-1,0))</f>
        <v>0</v>
      </c>
      <c r="S149" s="16" cm="1">
        <f t="array" aca="1" ref="S149" ca="1">IF(AND(P149=0,O149&gt;0,Q149&gt;0),INDIRECT(ADDRESS(MOD(ROW(O149)-1,1500)+1,Q149,1,1,"rand_B")),IF(ISBLANK(Q149),-1,0))</f>
        <v>0</v>
      </c>
      <c r="T149" s="16">
        <f t="shared" si="28"/>
        <v>-1</v>
      </c>
      <c r="U149" s="16" t="s">
        <v>5024</v>
      </c>
      <c r="V149" s="16">
        <v>-1</v>
      </c>
      <c r="W149" s="16" t="s">
        <v>5024</v>
      </c>
      <c r="X149" s="16">
        <f t="shared" si="35"/>
        <v>-1</v>
      </c>
      <c r="Y149" s="16">
        <f t="shared" si="31"/>
        <v>0</v>
      </c>
      <c r="Z149" s="16">
        <v>0</v>
      </c>
      <c r="AA149" s="16">
        <v>0</v>
      </c>
      <c r="AB149" s="16" cm="1">
        <f t="array" aca="1" ref="AB149" ca="1">IF(Z149&gt;0,INDIRECT(ADDRESS(MOD(ROW(Y149)-1,1500)+1,Z149,1,1,"rand_C")),IF(ISBLANK(Z149),-1,0))</f>
        <v>0</v>
      </c>
      <c r="AC149" s="16" cm="1">
        <f t="array" aca="1" ref="AC149" ca="1">IF(AND(Z149=0,Y149&gt;0, AA149&gt;0),INDIRECT(ADDRESS(MOD(ROW(Y149)-1,1500)+1,AA149,1,1,"rand_C")),IF(ISBLANK(AA149),-1,0))</f>
        <v>0</v>
      </c>
      <c r="AD149" s="16">
        <f t="shared" si="30"/>
        <v>-1</v>
      </c>
      <c r="AE149" s="16" t="s">
        <v>5024</v>
      </c>
      <c r="AF149" s="16">
        <v>-1</v>
      </c>
      <c r="AG149" s="16" t="s">
        <v>5024</v>
      </c>
      <c r="AH149" s="16">
        <f t="shared" si="32"/>
        <v>-1</v>
      </c>
      <c r="AI149" s="16">
        <v>-1</v>
      </c>
      <c r="AJ149" s="16">
        <v>-1</v>
      </c>
      <c r="AK149" s="16">
        <f t="shared" si="29"/>
        <v>-1</v>
      </c>
      <c r="AL149" s="16">
        <v>-1</v>
      </c>
      <c r="AM149" s="16">
        <f t="shared" si="34"/>
        <v>-1</v>
      </c>
      <c r="AN149" s="16">
        <f t="shared" si="27"/>
        <v>0</v>
      </c>
      <c r="AO149" s="16">
        <v>-1</v>
      </c>
      <c r="AP149" s="16">
        <v>0</v>
      </c>
      <c r="AQ149" s="16">
        <v>0</v>
      </c>
      <c r="AR149" s="16" t="s">
        <v>5025</v>
      </c>
    </row>
    <row r="150" spans="1:44" x14ac:dyDescent="0.2">
      <c r="A150" s="16" t="s">
        <v>4312</v>
      </c>
      <c r="B150" s="4" t="str">
        <f>VLOOKUP(A150, PaperMeta!A$1:O$750, 6,FALSE)</f>
        <v>I’m up here! Sexual objectification leads to feeling ostracized.</v>
      </c>
      <c r="C150" s="15">
        <f>VLOOKUP(A150, PaperMeta!A$1:O$750, 2,FALSE)</f>
        <v>1</v>
      </c>
      <c r="D150" s="16">
        <v>2</v>
      </c>
      <c r="E150" s="20" t="s">
        <v>5125</v>
      </c>
      <c r="F150" s="16">
        <f>VLOOKUP($A150, ResearchPaper!$A$1:$L$750,11,FALSE)</f>
        <v>1</v>
      </c>
      <c r="G150" s="16">
        <f>VLOOKUP($A150, ResearchPaper!$A$1:$L$750,11,FALSE)</f>
        <v>1</v>
      </c>
      <c r="H150" s="16">
        <v>2</v>
      </c>
      <c r="I150" s="16">
        <v>1</v>
      </c>
      <c r="J150" s="16">
        <v>2</v>
      </c>
      <c r="K150" s="16">
        <v>1</v>
      </c>
      <c r="L150" s="16">
        <f t="shared" si="36"/>
        <v>0</v>
      </c>
      <c r="M150" s="16" t="s">
        <v>5023</v>
      </c>
      <c r="N150" s="16">
        <f t="shared" si="37"/>
        <v>-1</v>
      </c>
      <c r="O150" s="16">
        <v>0</v>
      </c>
      <c r="P150" s="16">
        <v>0</v>
      </c>
      <c r="Q150" s="16">
        <v>0</v>
      </c>
      <c r="R150" s="16" cm="1">
        <f t="array" aca="1" ref="R150" ca="1">IF(P150&gt;0,INDIRECT(ADDRESS(MOD(ROW(O150)-1,1500)+1,P150,1,1,"rand_B")),IF(ISBLANK(P150),-1,0))</f>
        <v>0</v>
      </c>
      <c r="S150" s="16" cm="1">
        <f t="array" aca="1" ref="S150" ca="1">IF(AND(P150=0,O150&gt;0,Q150&gt;0),INDIRECT(ADDRESS(MOD(ROW(O150)-1,1500)+1,Q150,1,1,"rand_B")),IF(ISBLANK(Q150),-1,0))</f>
        <v>0</v>
      </c>
      <c r="T150" s="16">
        <f t="shared" si="28"/>
        <v>-1</v>
      </c>
      <c r="U150" s="16" t="s">
        <v>5024</v>
      </c>
      <c r="V150" s="16">
        <v>-1</v>
      </c>
      <c r="W150" s="16" t="s">
        <v>5024</v>
      </c>
      <c r="X150" s="16">
        <f t="shared" si="35"/>
        <v>-1</v>
      </c>
      <c r="Y150" s="16">
        <f t="shared" si="31"/>
        <v>0</v>
      </c>
      <c r="Z150" s="16">
        <v>0</v>
      </c>
      <c r="AA150" s="16">
        <v>0</v>
      </c>
      <c r="AB150" s="16" cm="1">
        <f t="array" aca="1" ref="AB150" ca="1">IF(Z150&gt;0,INDIRECT(ADDRESS(MOD(ROW(Y150)-1,1500)+1,Z150,1,1,"rand_C")),IF(ISBLANK(Z150),-1,0))</f>
        <v>0</v>
      </c>
      <c r="AC150" s="16" cm="1">
        <f t="array" aca="1" ref="AC150" ca="1">IF(AND(Z150=0,Y150&gt;0, AA150&gt;0),INDIRECT(ADDRESS(MOD(ROW(Y150)-1,1500)+1,AA150,1,1,"rand_C")),IF(ISBLANK(AA150),-1,0))</f>
        <v>0</v>
      </c>
      <c r="AD150" s="16">
        <f t="shared" si="30"/>
        <v>-1</v>
      </c>
      <c r="AE150" s="16" t="s">
        <v>5024</v>
      </c>
      <c r="AF150" s="16">
        <v>-1</v>
      </c>
      <c r="AG150" s="16" t="s">
        <v>5024</v>
      </c>
      <c r="AH150" s="16">
        <f t="shared" si="32"/>
        <v>-1</v>
      </c>
      <c r="AI150" s="16">
        <v>-1</v>
      </c>
      <c r="AJ150" s="16">
        <v>-1</v>
      </c>
      <c r="AK150" s="16">
        <f t="shared" si="29"/>
        <v>-1</v>
      </c>
      <c r="AL150" s="16">
        <v>-1</v>
      </c>
      <c r="AM150" s="16">
        <f t="shared" si="34"/>
        <v>-1</v>
      </c>
      <c r="AN150" s="16">
        <f t="shared" si="27"/>
        <v>0</v>
      </c>
      <c r="AO150" s="16">
        <v>-1</v>
      </c>
      <c r="AP150" s="16">
        <v>0</v>
      </c>
      <c r="AQ150" s="16">
        <v>0</v>
      </c>
      <c r="AR150" s="16" t="s">
        <v>5025</v>
      </c>
    </row>
    <row r="151" spans="1:44" x14ac:dyDescent="0.2">
      <c r="A151" s="16" t="s">
        <v>4314</v>
      </c>
      <c r="B151" s="4" t="str">
        <f>VLOOKUP(A151, PaperMeta!A$1:O$750, 6,FALSE)</f>
        <v>Extraversion but not depression predicts reward sensitivity: Revisiting the measurement of anhedonic phenotypes.</v>
      </c>
      <c r="C151" s="15">
        <f>VLOOKUP(A151, PaperMeta!A$1:O$750, 2,FALSE)</f>
        <v>1</v>
      </c>
      <c r="D151" s="16">
        <v>0</v>
      </c>
      <c r="E151" s="20" t="s">
        <v>5130</v>
      </c>
      <c r="F151" s="16">
        <f>VLOOKUP($A151, ResearchPaper!$A$1:$L$750,11,FALSE)</f>
        <v>1</v>
      </c>
      <c r="G151" s="16">
        <f>VLOOKUP($A151, ResearchPaper!$A$1:$L$750,11,FALSE)</f>
        <v>1</v>
      </c>
      <c r="H151" s="16" t="s">
        <v>5053</v>
      </c>
      <c r="I151" s="16">
        <v>2</v>
      </c>
      <c r="J151" s="16">
        <v>3</v>
      </c>
      <c r="K151" s="16">
        <v>1</v>
      </c>
      <c r="L151" s="16">
        <f t="shared" si="36"/>
        <v>1</v>
      </c>
      <c r="M151" s="16" t="s">
        <v>5023</v>
      </c>
      <c r="N151" s="16">
        <f t="shared" si="37"/>
        <v>1</v>
      </c>
      <c r="O151" s="16">
        <v>1</v>
      </c>
      <c r="P151" s="16">
        <v>1</v>
      </c>
      <c r="Q151" s="16">
        <v>0</v>
      </c>
      <c r="R151" s="16" t="e" cm="1">
        <f t="array" aca="1" ref="R151" ca="1">IF(P151&gt;0,INDIRECT(ADDRESS(MOD(ROW(O151)-1,1500)+1,P151,1,1,"rand_B")),IF(ISBLANK(P151),-1,0))</f>
        <v>#VALUE!</v>
      </c>
      <c r="S151" s="16" cm="1">
        <f t="array" aca="1" ref="S151" ca="1">IF(AND(P151=0,O151&gt;0,Q151&gt;0),INDIRECT(ADDRESS(MOD(ROW(O151)-1,1500)+1,Q151,1,1,"rand_B")),IF(ISBLANK(Q151),-1,0))</f>
        <v>0</v>
      </c>
      <c r="T151" s="16">
        <f t="shared" si="28"/>
        <v>1</v>
      </c>
      <c r="U151" s="16">
        <v>1</v>
      </c>
      <c r="V151" s="16">
        <v>1</v>
      </c>
      <c r="W151" s="16" t="s">
        <v>5023</v>
      </c>
      <c r="X151" s="16">
        <f t="shared" si="35"/>
        <v>1</v>
      </c>
      <c r="Y151" s="16">
        <f t="shared" si="31"/>
        <v>1</v>
      </c>
      <c r="Z151" s="16">
        <v>1</v>
      </c>
      <c r="AA151" s="16">
        <v>0</v>
      </c>
      <c r="AB151" s="16" t="e" cm="1">
        <f t="array" aca="1" ref="AB151" ca="1">IF(Z151&gt;0,INDIRECT(ADDRESS(MOD(ROW(Y151)-1,1500)+1,Z151,1,1,"rand_C")),IF(ISBLANK(Z151),-1,0))</f>
        <v>#VALUE!</v>
      </c>
      <c r="AC151" s="16" cm="1">
        <f t="array" aca="1" ref="AC151" ca="1">IF(AND(Z151=0,Y151&gt;0, AA151&gt;0),INDIRECT(ADDRESS(MOD(ROW(Y151)-1,1500)+1,AA151,1,1,"rand_C")),IF(ISBLANK(AA151),-1,0))</f>
        <v>0</v>
      </c>
      <c r="AD151" s="16">
        <f t="shared" si="30"/>
        <v>1</v>
      </c>
      <c r="AE151" s="16">
        <v>1</v>
      </c>
      <c r="AF151" s="16">
        <v>0</v>
      </c>
      <c r="AG151" s="16" t="s">
        <v>5024</v>
      </c>
      <c r="AH151" s="16">
        <f t="shared" si="32"/>
        <v>0</v>
      </c>
      <c r="AI151" s="16">
        <v>-1</v>
      </c>
      <c r="AJ151" s="16">
        <v>-1</v>
      </c>
      <c r="AK151" s="16">
        <f t="shared" si="29"/>
        <v>-1</v>
      </c>
      <c r="AL151" s="16">
        <v>-1</v>
      </c>
      <c r="AM151" s="16">
        <f t="shared" si="34"/>
        <v>-1</v>
      </c>
      <c r="AN151" s="16">
        <f t="shared" si="27"/>
        <v>1</v>
      </c>
      <c r="AO151" s="16">
        <v>0</v>
      </c>
      <c r="AP151" s="16">
        <v>0</v>
      </c>
      <c r="AQ151" s="16">
        <v>0</v>
      </c>
      <c r="AR151" s="16" t="s">
        <v>5025</v>
      </c>
    </row>
    <row r="152" spans="1:44" x14ac:dyDescent="0.2">
      <c r="A152" s="16" t="s">
        <v>4314</v>
      </c>
      <c r="B152" s="4" t="str">
        <f>VLOOKUP(A152, PaperMeta!A$1:O$750, 6,FALSE)</f>
        <v>Extraversion but not depression predicts reward sensitivity: Revisiting the measurement of anhedonic phenotypes.</v>
      </c>
      <c r="C152" s="15">
        <f>VLOOKUP(A152, PaperMeta!A$1:O$750, 2,FALSE)</f>
        <v>1</v>
      </c>
      <c r="D152" s="16">
        <v>0</v>
      </c>
      <c r="E152" s="20" t="s">
        <v>5131</v>
      </c>
      <c r="F152" s="16">
        <f>VLOOKUP($A152, ResearchPaper!$A$1:$L$750,11,FALSE)</f>
        <v>1</v>
      </c>
      <c r="G152" s="16">
        <f>VLOOKUP($A152, ResearchPaper!$A$1:$L$750,11,FALSE)</f>
        <v>1</v>
      </c>
      <c r="H152" s="16">
        <v>3</v>
      </c>
      <c r="I152" s="16">
        <v>1</v>
      </c>
      <c r="J152" s="16">
        <v>3</v>
      </c>
      <c r="K152" s="16">
        <v>1</v>
      </c>
      <c r="L152" s="16">
        <f t="shared" si="36"/>
        <v>0</v>
      </c>
      <c r="M152" s="16" t="s">
        <v>5023</v>
      </c>
      <c r="N152" s="16">
        <f t="shared" si="37"/>
        <v>-1</v>
      </c>
      <c r="O152" s="16">
        <v>1</v>
      </c>
      <c r="P152" s="16">
        <v>1</v>
      </c>
      <c r="Q152" s="16">
        <v>0</v>
      </c>
      <c r="R152" s="16" t="e" cm="1">
        <f t="array" aca="1" ref="R152" ca="1">IF(P152&gt;0,INDIRECT(ADDRESS(MOD(ROW(O152)-1,1500)+1,P152,1,1,"rand_B")),IF(ISBLANK(P152),-1,0))</f>
        <v>#VALUE!</v>
      </c>
      <c r="S152" s="16" cm="1">
        <f t="array" aca="1" ref="S152" ca="1">IF(AND(P152=0,O152&gt;0,Q152&gt;0),INDIRECT(ADDRESS(MOD(ROW(O152)-1,1500)+1,Q152,1,1,"rand_B")),IF(ISBLANK(Q152),-1,0))</f>
        <v>0</v>
      </c>
      <c r="T152" s="16">
        <f t="shared" si="28"/>
        <v>1</v>
      </c>
      <c r="U152" s="16">
        <v>1</v>
      </c>
      <c r="V152" s="16">
        <v>1</v>
      </c>
      <c r="W152" s="16" t="s">
        <v>5023</v>
      </c>
      <c r="X152" s="16">
        <f t="shared" si="35"/>
        <v>1</v>
      </c>
      <c r="Y152" s="16">
        <f t="shared" si="31"/>
        <v>0</v>
      </c>
      <c r="Z152" s="16">
        <v>0</v>
      </c>
      <c r="AA152" s="16">
        <v>0</v>
      </c>
      <c r="AB152" s="16" cm="1">
        <f t="array" aca="1" ref="AB152" ca="1">IF(Z152&gt;0,INDIRECT(ADDRESS(MOD(ROW(Y152)-1,1500)+1,Z152,1,1,"rand_C")),IF(ISBLANK(Z152),-1,0))</f>
        <v>0</v>
      </c>
      <c r="AC152" s="16" cm="1">
        <f t="array" aca="1" ref="AC152" ca="1">IF(AND(Z152=0,Y152&gt;0, AA152&gt;0),INDIRECT(ADDRESS(MOD(ROW(Y152)-1,1500)+1,AA152,1,1,"rand_C")),IF(ISBLANK(AA152),-1,0))</f>
        <v>0</v>
      </c>
      <c r="AD152" s="16">
        <f t="shared" si="30"/>
        <v>-1</v>
      </c>
      <c r="AE152" s="16" t="s">
        <v>5024</v>
      </c>
      <c r="AF152" s="16">
        <v>-1</v>
      </c>
      <c r="AG152" s="16" t="s">
        <v>5024</v>
      </c>
      <c r="AH152" s="16">
        <f t="shared" si="32"/>
        <v>-1</v>
      </c>
      <c r="AI152" s="16">
        <v>-1</v>
      </c>
      <c r="AJ152" s="16">
        <v>-1</v>
      </c>
      <c r="AK152" s="16">
        <f t="shared" si="29"/>
        <v>-1</v>
      </c>
      <c r="AL152" s="16">
        <v>-1</v>
      </c>
      <c r="AM152" s="16">
        <f t="shared" si="34"/>
        <v>-1</v>
      </c>
      <c r="AN152" s="16">
        <f t="shared" ref="AN152:AN179" si="38">IF(AND(I152&gt;1, J152&gt;2), 1, IF(ISBLANK(I152),-1,0))</f>
        <v>0</v>
      </c>
      <c r="AO152" s="16">
        <v>-1</v>
      </c>
      <c r="AP152" s="16">
        <v>0</v>
      </c>
      <c r="AQ152" s="16">
        <v>0</v>
      </c>
      <c r="AR152" s="16" t="s">
        <v>5025</v>
      </c>
    </row>
    <row r="153" spans="1:44" x14ac:dyDescent="0.2">
      <c r="A153" s="16" t="s">
        <v>4314</v>
      </c>
      <c r="B153" s="4" t="str">
        <f>VLOOKUP(A153, PaperMeta!A$1:O$750, 6,FALSE)</f>
        <v>Extraversion but not depression predicts reward sensitivity: Revisiting the measurement of anhedonic phenotypes.</v>
      </c>
      <c r="C153" s="15">
        <f>VLOOKUP(A153, PaperMeta!A$1:O$750, 2,FALSE)</f>
        <v>1</v>
      </c>
      <c r="D153" s="16">
        <v>0</v>
      </c>
      <c r="E153" s="20" t="s">
        <v>5132</v>
      </c>
      <c r="F153" s="16">
        <f>VLOOKUP($A153, ResearchPaper!$A$1:$L$750,11,FALSE)</f>
        <v>1</v>
      </c>
      <c r="G153" s="16">
        <f>VLOOKUP($A153, ResearchPaper!$A$1:$L$750,11,FALSE)</f>
        <v>1</v>
      </c>
      <c r="H153" s="16">
        <v>3</v>
      </c>
      <c r="I153" s="16">
        <v>1</v>
      </c>
      <c r="J153" s="16">
        <v>3</v>
      </c>
      <c r="K153" s="16">
        <v>1</v>
      </c>
      <c r="L153" s="16">
        <f t="shared" si="36"/>
        <v>0</v>
      </c>
      <c r="M153" s="16" t="s">
        <v>5023</v>
      </c>
      <c r="N153" s="16">
        <f t="shared" si="37"/>
        <v>-1</v>
      </c>
      <c r="O153" s="16">
        <v>1</v>
      </c>
      <c r="P153" s="16">
        <v>1</v>
      </c>
      <c r="Q153" s="16">
        <v>0</v>
      </c>
      <c r="R153" s="16" t="e" cm="1">
        <f t="array" aca="1" ref="R153" ca="1">IF(P153&gt;0,INDIRECT(ADDRESS(MOD(ROW(O153)-1,1500)+1,P153,1,1,"rand_B")),IF(ISBLANK(P153),-1,0))</f>
        <v>#VALUE!</v>
      </c>
      <c r="S153" s="16" cm="1">
        <f t="array" aca="1" ref="S153" ca="1">IF(AND(P153=0,O153&gt;0,Q153&gt;0),INDIRECT(ADDRESS(MOD(ROW(O153)-1,1500)+1,Q153,1,1,"rand_B")),IF(ISBLANK(Q153),-1,0))</f>
        <v>0</v>
      </c>
      <c r="T153" s="16">
        <f t="shared" ref="T153:T179" si="39">IF(O153&gt;0, IF(ISBLANK(P153),-1,INT(P153&gt;0)), -1)</f>
        <v>1</v>
      </c>
      <c r="U153" s="16">
        <v>1</v>
      </c>
      <c r="V153" s="16">
        <v>1</v>
      </c>
      <c r="W153" s="16" t="s">
        <v>5023</v>
      </c>
      <c r="X153" s="16">
        <f t="shared" si="35"/>
        <v>1</v>
      </c>
      <c r="Y153" s="16">
        <f t="shared" si="31"/>
        <v>0</v>
      </c>
      <c r="Z153" s="16">
        <v>0</v>
      </c>
      <c r="AA153" s="16">
        <v>0</v>
      </c>
      <c r="AB153" s="16" cm="1">
        <f t="array" aca="1" ref="AB153" ca="1">IF(Z153&gt;0,INDIRECT(ADDRESS(MOD(ROW(Y153)-1,1500)+1,Z153,1,1,"rand_C")),IF(ISBLANK(Z153),-1,0))</f>
        <v>0</v>
      </c>
      <c r="AC153" s="16" cm="1">
        <f t="array" aca="1" ref="AC153" ca="1">IF(AND(Z153=0,Y153&gt;0, AA153&gt;0),INDIRECT(ADDRESS(MOD(ROW(Y153)-1,1500)+1,AA153,1,1,"rand_C")),IF(ISBLANK(AA153),-1,0))</f>
        <v>0</v>
      </c>
      <c r="AD153" s="16">
        <f t="shared" si="30"/>
        <v>-1</v>
      </c>
      <c r="AE153" s="16" t="s">
        <v>5024</v>
      </c>
      <c r="AF153" s="16">
        <v>-1</v>
      </c>
      <c r="AG153" s="16" t="s">
        <v>5024</v>
      </c>
      <c r="AH153" s="16">
        <f t="shared" si="32"/>
        <v>-1</v>
      </c>
      <c r="AI153" s="16">
        <v>-1</v>
      </c>
      <c r="AJ153" s="16">
        <v>-1</v>
      </c>
      <c r="AK153" s="16">
        <f t="shared" si="29"/>
        <v>-1</v>
      </c>
      <c r="AL153" s="16">
        <v>-1</v>
      </c>
      <c r="AM153" s="16">
        <f t="shared" si="34"/>
        <v>-1</v>
      </c>
      <c r="AN153" s="16">
        <f t="shared" si="38"/>
        <v>0</v>
      </c>
      <c r="AO153" s="16">
        <v>-1</v>
      </c>
      <c r="AP153" s="16">
        <v>0</v>
      </c>
      <c r="AQ153" s="16">
        <v>0</v>
      </c>
      <c r="AR153" s="16" t="s">
        <v>5025</v>
      </c>
    </row>
    <row r="154" spans="1:44" x14ac:dyDescent="0.2">
      <c r="A154" s="16" t="s">
        <v>4314</v>
      </c>
      <c r="B154" s="4" t="str">
        <f>VLOOKUP(A154, PaperMeta!A$1:O$750, 6,FALSE)</f>
        <v>Extraversion but not depression predicts reward sensitivity: Revisiting the measurement of anhedonic phenotypes.</v>
      </c>
      <c r="C154" s="15">
        <f>VLOOKUP(A154, PaperMeta!A$1:O$750, 2,FALSE)</f>
        <v>1</v>
      </c>
      <c r="D154" s="16">
        <v>0</v>
      </c>
      <c r="E154" s="20" t="s">
        <v>5135</v>
      </c>
      <c r="F154" s="16">
        <f>VLOOKUP($A154, ResearchPaper!$A$1:$L$750,11,FALSE)</f>
        <v>1</v>
      </c>
      <c r="G154" s="16">
        <f>VLOOKUP($A154, ResearchPaper!$A$1:$L$750,11,FALSE)</f>
        <v>1</v>
      </c>
      <c r="H154" s="16" t="s">
        <v>5053</v>
      </c>
      <c r="I154" s="16">
        <v>2</v>
      </c>
      <c r="J154" s="16">
        <v>3</v>
      </c>
      <c r="K154" s="16">
        <v>0</v>
      </c>
      <c r="L154" s="16">
        <f t="shared" si="36"/>
        <v>1</v>
      </c>
      <c r="M154" s="16" t="s">
        <v>5023</v>
      </c>
      <c r="N154" s="16">
        <f t="shared" si="37"/>
        <v>0</v>
      </c>
      <c r="O154" s="16">
        <v>1</v>
      </c>
      <c r="P154" s="16">
        <v>0</v>
      </c>
      <c r="Q154" s="16">
        <v>0</v>
      </c>
      <c r="R154" s="16" cm="1">
        <f t="array" aca="1" ref="R154" ca="1">IF(P154&gt;0,INDIRECT(ADDRESS(MOD(ROW(O154)-1,1500)+1,P154,1,1,"rand_B")),IF(ISBLANK(P154),-1,0))</f>
        <v>0</v>
      </c>
      <c r="S154" s="16" cm="1">
        <f t="array" aca="1" ref="S154" ca="1">IF(AND(P154=0,O154&gt;0,Q154&gt;0),INDIRECT(ADDRESS(MOD(ROW(O154)-1,1500)+1,Q154,1,1,"rand_B")),IF(ISBLANK(Q154),-1,0))</f>
        <v>0</v>
      </c>
      <c r="T154" s="16">
        <f t="shared" si="39"/>
        <v>0</v>
      </c>
      <c r="U154" s="16" t="s">
        <v>5024</v>
      </c>
      <c r="V154" s="16">
        <v>-1</v>
      </c>
      <c r="W154" s="16" t="s">
        <v>5024</v>
      </c>
      <c r="X154" s="16">
        <f t="shared" si="35"/>
        <v>-1</v>
      </c>
      <c r="Y154" s="16">
        <f t="shared" si="31"/>
        <v>1</v>
      </c>
      <c r="Z154" s="16">
        <v>0</v>
      </c>
      <c r="AA154" s="16">
        <v>1</v>
      </c>
      <c r="AB154" s="16" cm="1">
        <f t="array" aca="1" ref="AB154" ca="1">IF(Z154&gt;0,INDIRECT(ADDRESS(MOD(ROW(Y154)-1,1500)+1,Z154,1,1,"rand_C")),IF(ISBLANK(Z154),-1,0))</f>
        <v>0</v>
      </c>
      <c r="AC154" s="16" t="e" cm="1">
        <f t="array" aca="1" ref="AC154" ca="1">IF(AND(Z154=0,Y154&gt;0, AA154&gt;0),INDIRECT(ADDRESS(MOD(ROW(Y154)-1,1500)+1,AA154,1,1,"rand_C")),IF(ISBLANK(AA154),-1,0))</f>
        <v>#VALUE!</v>
      </c>
      <c r="AD154" s="16">
        <f t="shared" si="30"/>
        <v>0</v>
      </c>
      <c r="AE154" s="16">
        <v>1</v>
      </c>
      <c r="AF154" s="16">
        <v>0</v>
      </c>
      <c r="AG154" s="16" t="s">
        <v>5024</v>
      </c>
      <c r="AH154" s="16">
        <f t="shared" si="32"/>
        <v>-1</v>
      </c>
      <c r="AI154" s="16">
        <v>-1</v>
      </c>
      <c r="AJ154" s="16">
        <v>-1</v>
      </c>
      <c r="AK154" s="16">
        <f t="shared" si="29"/>
        <v>-1</v>
      </c>
      <c r="AL154" s="16">
        <v>-1</v>
      </c>
      <c r="AM154" s="16">
        <f t="shared" si="34"/>
        <v>-1</v>
      </c>
      <c r="AN154" s="16">
        <f t="shared" si="38"/>
        <v>1</v>
      </c>
      <c r="AO154" s="16">
        <v>0</v>
      </c>
      <c r="AP154" s="16">
        <v>0</v>
      </c>
      <c r="AQ154" s="16">
        <v>0</v>
      </c>
      <c r="AR154" s="16" t="s">
        <v>5025</v>
      </c>
    </row>
    <row r="155" spans="1:44" x14ac:dyDescent="0.2">
      <c r="A155" s="16" t="s">
        <v>4314</v>
      </c>
      <c r="B155" s="4" t="str">
        <f>VLOOKUP(A155, PaperMeta!A$1:O$750, 6,FALSE)</f>
        <v>Extraversion but not depression predicts reward sensitivity: Revisiting the measurement of anhedonic phenotypes.</v>
      </c>
      <c r="C155" s="15">
        <f>VLOOKUP(A155, PaperMeta!A$1:O$750, 2,FALSE)</f>
        <v>1</v>
      </c>
      <c r="D155" s="16">
        <v>0</v>
      </c>
      <c r="E155" s="20" t="s">
        <v>5133</v>
      </c>
      <c r="F155" s="16">
        <f>VLOOKUP($A155, ResearchPaper!$A$1:$L$750,11,FALSE)</f>
        <v>1</v>
      </c>
      <c r="G155" s="16">
        <f>VLOOKUP($A155, ResearchPaper!$A$1:$L$750,11,FALSE)</f>
        <v>1</v>
      </c>
      <c r="H155" s="16" t="s">
        <v>5053</v>
      </c>
      <c r="I155" s="16">
        <v>2</v>
      </c>
      <c r="J155" s="16">
        <v>3</v>
      </c>
      <c r="K155" s="16">
        <v>0</v>
      </c>
      <c r="L155" s="16">
        <f t="shared" si="36"/>
        <v>1</v>
      </c>
      <c r="M155" s="16" t="s">
        <v>5023</v>
      </c>
      <c r="N155" s="16">
        <f t="shared" si="37"/>
        <v>0</v>
      </c>
      <c r="O155" s="16">
        <v>1</v>
      </c>
      <c r="P155" s="16">
        <v>0</v>
      </c>
      <c r="Q155" s="16">
        <v>0</v>
      </c>
      <c r="R155" s="16" cm="1">
        <f t="array" aca="1" ref="R155" ca="1">IF(P155&gt;0,INDIRECT(ADDRESS(MOD(ROW(O155)-1,1500)+1,P155,1,1,"rand_B")),IF(ISBLANK(P155),-1,0))</f>
        <v>0</v>
      </c>
      <c r="S155" s="16" cm="1">
        <f t="array" aca="1" ref="S155" ca="1">IF(AND(P155=0,O155&gt;0,Q155&gt;0),INDIRECT(ADDRESS(MOD(ROW(O155)-1,1500)+1,Q155,1,1,"rand_B")),IF(ISBLANK(Q155),-1,0))</f>
        <v>0</v>
      </c>
      <c r="T155" s="16">
        <f t="shared" si="39"/>
        <v>0</v>
      </c>
      <c r="U155" s="16" t="s">
        <v>5024</v>
      </c>
      <c r="V155" s="16">
        <v>-1</v>
      </c>
      <c r="W155" s="16" t="s">
        <v>5024</v>
      </c>
      <c r="X155" s="16">
        <f t="shared" si="35"/>
        <v>-1</v>
      </c>
      <c r="Y155" s="16">
        <f t="shared" si="31"/>
        <v>1</v>
      </c>
      <c r="Z155" s="16">
        <v>0</v>
      </c>
      <c r="AA155" s="16">
        <v>1</v>
      </c>
      <c r="AB155" s="16" cm="1">
        <f t="array" aca="1" ref="AB155" ca="1">IF(Z155&gt;0,INDIRECT(ADDRESS(MOD(ROW(Y155)-1,1500)+1,Z155,1,1,"rand_C")),IF(ISBLANK(Z155),-1,0))</f>
        <v>0</v>
      </c>
      <c r="AC155" s="16" t="e" cm="1">
        <f t="array" aca="1" ref="AC155" ca="1">IF(AND(Z155=0,Y155&gt;0, AA155&gt;0),INDIRECT(ADDRESS(MOD(ROW(Y155)-1,1500)+1,AA155,1,1,"rand_C")),IF(ISBLANK(AA155),-1,0))</f>
        <v>#VALUE!</v>
      </c>
      <c r="AD155" s="16">
        <f t="shared" si="30"/>
        <v>0</v>
      </c>
      <c r="AE155" s="16">
        <v>1</v>
      </c>
      <c r="AF155" s="16">
        <v>0</v>
      </c>
      <c r="AG155" s="16" t="s">
        <v>5024</v>
      </c>
      <c r="AH155" s="16">
        <f t="shared" si="32"/>
        <v>-1</v>
      </c>
      <c r="AI155" s="16">
        <v>-1</v>
      </c>
      <c r="AJ155" s="16">
        <v>-1</v>
      </c>
      <c r="AK155" s="16">
        <f t="shared" si="29"/>
        <v>-1</v>
      </c>
      <c r="AL155" s="16">
        <v>-1</v>
      </c>
      <c r="AM155" s="16">
        <f t="shared" si="34"/>
        <v>-1</v>
      </c>
      <c r="AN155" s="16">
        <f t="shared" si="38"/>
        <v>1</v>
      </c>
      <c r="AO155" s="16">
        <v>0</v>
      </c>
      <c r="AP155" s="16">
        <v>0</v>
      </c>
      <c r="AQ155" s="16">
        <v>0</v>
      </c>
      <c r="AR155" s="16" t="s">
        <v>5025</v>
      </c>
    </row>
    <row r="156" spans="1:44" x14ac:dyDescent="0.2">
      <c r="A156" s="16" t="s">
        <v>4314</v>
      </c>
      <c r="B156" s="4" t="str">
        <f>VLOOKUP(A156, PaperMeta!A$1:O$750, 6,FALSE)</f>
        <v>Extraversion but not depression predicts reward sensitivity: Revisiting the measurement of anhedonic phenotypes.</v>
      </c>
      <c r="C156" s="15">
        <f>VLOOKUP(A156, PaperMeta!A$1:O$750, 2,FALSE)</f>
        <v>1</v>
      </c>
      <c r="D156" s="16">
        <v>0</v>
      </c>
      <c r="E156" s="20" t="s">
        <v>5134</v>
      </c>
      <c r="F156" s="16">
        <f>VLOOKUP($A156, ResearchPaper!$A$1:$L$750,11,FALSE)</f>
        <v>1</v>
      </c>
      <c r="G156" s="16">
        <f>VLOOKUP($A156, ResearchPaper!$A$1:$L$750,11,FALSE)</f>
        <v>1</v>
      </c>
      <c r="H156" s="16" t="s">
        <v>5053</v>
      </c>
      <c r="I156" s="16">
        <v>2</v>
      </c>
      <c r="J156" s="16">
        <v>3</v>
      </c>
      <c r="K156" s="16">
        <v>0</v>
      </c>
      <c r="L156" s="16">
        <f t="shared" si="36"/>
        <v>1</v>
      </c>
      <c r="M156" s="16" t="s">
        <v>5023</v>
      </c>
      <c r="N156" s="16">
        <f t="shared" si="37"/>
        <v>0</v>
      </c>
      <c r="O156" s="16">
        <v>1</v>
      </c>
      <c r="P156" s="16">
        <v>0</v>
      </c>
      <c r="Q156" s="16">
        <v>0</v>
      </c>
      <c r="R156" s="16" cm="1">
        <f t="array" aca="1" ref="R156" ca="1">IF(P156&gt;0,INDIRECT(ADDRESS(MOD(ROW(O156)-1,1500)+1,P156,1,1,"rand_B")),IF(ISBLANK(P156),-1,0))</f>
        <v>0</v>
      </c>
      <c r="S156" s="16" cm="1">
        <f t="array" aca="1" ref="S156" ca="1">IF(AND(P156=0,O156&gt;0,Q156&gt;0),INDIRECT(ADDRESS(MOD(ROW(O156)-1,1500)+1,Q156,1,1,"rand_B")),IF(ISBLANK(Q156),-1,0))</f>
        <v>0</v>
      </c>
      <c r="T156" s="16">
        <f t="shared" si="39"/>
        <v>0</v>
      </c>
      <c r="U156" s="16" t="s">
        <v>5024</v>
      </c>
      <c r="V156" s="16">
        <v>-1</v>
      </c>
      <c r="W156" s="16" t="s">
        <v>5024</v>
      </c>
      <c r="X156" s="16">
        <f t="shared" si="35"/>
        <v>-1</v>
      </c>
      <c r="Y156" s="16">
        <f t="shared" si="31"/>
        <v>1</v>
      </c>
      <c r="Z156" s="16">
        <v>0</v>
      </c>
      <c r="AA156" s="16">
        <v>1</v>
      </c>
      <c r="AB156" s="16" cm="1">
        <f t="array" aca="1" ref="AB156" ca="1">IF(Z156&gt;0,INDIRECT(ADDRESS(MOD(ROW(Y156)-1,1500)+1,Z156,1,1,"rand_C")),IF(ISBLANK(Z156),-1,0))</f>
        <v>0</v>
      </c>
      <c r="AC156" s="16" t="e" cm="1">
        <f t="array" aca="1" ref="AC156" ca="1">IF(AND(Z156=0,Y156&gt;0, AA156&gt;0),INDIRECT(ADDRESS(MOD(ROW(Y156)-1,1500)+1,AA156,1,1,"rand_C")),IF(ISBLANK(AA156),-1,0))</f>
        <v>#VALUE!</v>
      </c>
      <c r="AD156" s="16">
        <f t="shared" si="30"/>
        <v>0</v>
      </c>
      <c r="AE156" s="16">
        <v>1</v>
      </c>
      <c r="AF156" s="16">
        <v>0</v>
      </c>
      <c r="AG156" s="16" t="s">
        <v>5024</v>
      </c>
      <c r="AH156" s="16">
        <f t="shared" si="32"/>
        <v>-1</v>
      </c>
      <c r="AI156" s="16">
        <v>-1</v>
      </c>
      <c r="AJ156" s="16">
        <v>-1</v>
      </c>
      <c r="AK156" s="16">
        <f t="shared" si="29"/>
        <v>-1</v>
      </c>
      <c r="AL156" s="16">
        <v>-1</v>
      </c>
      <c r="AM156" s="16">
        <f t="shared" si="34"/>
        <v>-1</v>
      </c>
      <c r="AN156" s="16">
        <f t="shared" si="38"/>
        <v>1</v>
      </c>
      <c r="AO156" s="16">
        <v>0</v>
      </c>
      <c r="AP156" s="16">
        <v>0</v>
      </c>
      <c r="AQ156" s="16">
        <v>0</v>
      </c>
      <c r="AR156" s="16" t="s">
        <v>5025</v>
      </c>
    </row>
    <row r="157" spans="1:44" x14ac:dyDescent="0.2">
      <c r="A157" s="16" t="s">
        <v>4365</v>
      </c>
      <c r="B157" s="4" t="str">
        <f>VLOOKUP(A157, PaperMeta!A$1:O$750, 6,FALSE)</f>
        <v>You can't ‘fake it till you make it’: Cooperative motivation does not help proself trustees</v>
      </c>
      <c r="C157" s="15">
        <f>VLOOKUP(A157, PaperMeta!A$1:O$750, 2,FALSE)</f>
        <v>1</v>
      </c>
      <c r="D157" s="16" t="s">
        <v>5118</v>
      </c>
      <c r="E157" s="20" t="s">
        <v>5136</v>
      </c>
      <c r="F157" s="16">
        <f>VLOOKUP($A157, ResearchPaper!$A$1:$L$750,11,FALSE)</f>
        <v>1</v>
      </c>
      <c r="G157" s="16">
        <f>VLOOKUP($A157, ResearchPaper!$A$1:$L$750,11,FALSE)</f>
        <v>1</v>
      </c>
      <c r="H157" s="16" t="s">
        <v>5022</v>
      </c>
      <c r="I157" s="16">
        <v>2</v>
      </c>
      <c r="J157" s="16">
        <v>2</v>
      </c>
      <c r="K157" s="16">
        <v>1</v>
      </c>
      <c r="L157" s="16">
        <f t="shared" si="36"/>
        <v>1</v>
      </c>
      <c r="M157" s="16" t="s">
        <v>5023</v>
      </c>
      <c r="N157" s="16">
        <f t="shared" si="37"/>
        <v>1</v>
      </c>
      <c r="O157" s="16">
        <v>0</v>
      </c>
      <c r="P157" s="16">
        <v>0</v>
      </c>
      <c r="Q157" s="16">
        <v>0</v>
      </c>
      <c r="R157" s="16" cm="1">
        <f t="array" aca="1" ref="R157" ca="1">IF(P157&gt;0,INDIRECT(ADDRESS(MOD(ROW(O157)-1,1500)+1,P157,1,1,"rand_B")),IF(ISBLANK(P157),-1,0))</f>
        <v>0</v>
      </c>
      <c r="S157" s="16" cm="1">
        <f t="array" aca="1" ref="S157" ca="1">IF(AND(P157=0,O157&gt;0,Q157&gt;0),INDIRECT(ADDRESS(MOD(ROW(O157)-1,1500)+1,Q157,1,1,"rand_B")),IF(ISBLANK(Q157),-1,0))</f>
        <v>0</v>
      </c>
      <c r="T157" s="16">
        <f t="shared" si="39"/>
        <v>-1</v>
      </c>
      <c r="U157" s="16" t="s">
        <v>5024</v>
      </c>
      <c r="V157" s="16">
        <v>-1</v>
      </c>
      <c r="W157" s="16" t="s">
        <v>5024</v>
      </c>
      <c r="X157" s="16">
        <f t="shared" si="35"/>
        <v>-1</v>
      </c>
      <c r="Y157" s="16">
        <f t="shared" si="31"/>
        <v>1</v>
      </c>
      <c r="Z157" s="16">
        <v>1</v>
      </c>
      <c r="AA157" s="16">
        <v>0</v>
      </c>
      <c r="AB157" s="16" t="e" cm="1">
        <f t="array" aca="1" ref="AB157" ca="1">IF(Z157&gt;0,INDIRECT(ADDRESS(MOD(ROW(Y157)-1,1500)+1,Z157,1,1,"rand_C")),IF(ISBLANK(Z157),-1,0))</f>
        <v>#VALUE!</v>
      </c>
      <c r="AC157" s="16" cm="1">
        <f t="array" aca="1" ref="AC157" ca="1">IF(AND(Z157=0,Y157&gt;0, AA157&gt;0),INDIRECT(ADDRESS(MOD(ROW(Y157)-1,1500)+1,AA157,1,1,"rand_C")),IF(ISBLANK(AA157),-1,0))</f>
        <v>0</v>
      </c>
      <c r="AD157" s="16">
        <f t="shared" si="30"/>
        <v>1</v>
      </c>
      <c r="AE157" s="16">
        <v>1</v>
      </c>
      <c r="AF157" s="16">
        <v>1</v>
      </c>
      <c r="AG157" s="16" t="s">
        <v>5023</v>
      </c>
      <c r="AH157" s="16">
        <f t="shared" si="32"/>
        <v>1</v>
      </c>
      <c r="AI157" s="16">
        <v>-1</v>
      </c>
      <c r="AJ157" s="16">
        <v>-1</v>
      </c>
      <c r="AK157" s="16">
        <f t="shared" si="29"/>
        <v>-1</v>
      </c>
      <c r="AL157" s="16">
        <v>-1</v>
      </c>
      <c r="AM157" s="16">
        <f t="shared" si="34"/>
        <v>-1</v>
      </c>
      <c r="AN157" s="16">
        <f t="shared" si="38"/>
        <v>0</v>
      </c>
      <c r="AO157" s="16">
        <v>-1</v>
      </c>
      <c r="AP157" s="16">
        <v>0</v>
      </c>
      <c r="AQ157" s="16">
        <v>0</v>
      </c>
      <c r="AR157" s="16" t="s">
        <v>5025</v>
      </c>
    </row>
    <row r="158" spans="1:44" x14ac:dyDescent="0.2">
      <c r="A158" s="16" t="s">
        <v>4365</v>
      </c>
      <c r="B158" s="4" t="str">
        <f>VLOOKUP(A158, PaperMeta!A$1:O$750, 6,FALSE)</f>
        <v>You can't ‘fake it till you make it’: Cooperative motivation does not help proself trustees</v>
      </c>
      <c r="C158" s="15">
        <f>VLOOKUP(A158, PaperMeta!A$1:O$750, 2,FALSE)</f>
        <v>1</v>
      </c>
      <c r="D158" s="16" t="s">
        <v>5126</v>
      </c>
      <c r="E158" s="20" t="s">
        <v>5136</v>
      </c>
      <c r="F158" s="16">
        <f>VLOOKUP($A158, ResearchPaper!$A$1:$L$750,11,FALSE)</f>
        <v>1</v>
      </c>
      <c r="G158" s="16">
        <f>VLOOKUP($A158, ResearchPaper!$A$1:$L$750,11,FALSE)</f>
        <v>1</v>
      </c>
      <c r="H158" s="16" t="s">
        <v>5022</v>
      </c>
      <c r="I158" s="16">
        <v>2</v>
      </c>
      <c r="J158" s="16">
        <v>2</v>
      </c>
      <c r="K158" s="16">
        <v>1</v>
      </c>
      <c r="L158" s="16">
        <f t="shared" si="36"/>
        <v>1</v>
      </c>
      <c r="M158" s="16" t="s">
        <v>5023</v>
      </c>
      <c r="N158" s="16">
        <f t="shared" si="37"/>
        <v>1</v>
      </c>
      <c r="O158" s="16">
        <v>0</v>
      </c>
      <c r="P158" s="16">
        <v>0</v>
      </c>
      <c r="Q158" s="16">
        <v>0</v>
      </c>
      <c r="R158" s="16" cm="1">
        <f t="array" aca="1" ref="R158" ca="1">IF(P158&gt;0,INDIRECT(ADDRESS(MOD(ROW(O158)-1,1500)+1,P158,1,1,"rand_B")),IF(ISBLANK(P158),-1,0))</f>
        <v>0</v>
      </c>
      <c r="S158" s="16" cm="1">
        <f t="array" aca="1" ref="S158" ca="1">IF(AND(P158=0,O158&gt;0,Q158&gt;0),INDIRECT(ADDRESS(MOD(ROW(O158)-1,1500)+1,Q158,1,1,"rand_B")),IF(ISBLANK(Q158),-1,0))</f>
        <v>0</v>
      </c>
      <c r="T158" s="16">
        <f t="shared" si="39"/>
        <v>-1</v>
      </c>
      <c r="U158" s="16" t="s">
        <v>5024</v>
      </c>
      <c r="V158" s="16">
        <v>-1</v>
      </c>
      <c r="W158" s="16" t="s">
        <v>5024</v>
      </c>
      <c r="X158" s="16">
        <f t="shared" si="35"/>
        <v>-1</v>
      </c>
      <c r="Y158" s="16">
        <f t="shared" si="31"/>
        <v>1</v>
      </c>
      <c r="Z158" s="16">
        <v>1</v>
      </c>
      <c r="AA158" s="16">
        <v>0</v>
      </c>
      <c r="AB158" s="16" t="e" cm="1">
        <f t="array" aca="1" ref="AB158" ca="1">IF(Z158&gt;0,INDIRECT(ADDRESS(MOD(ROW(Y158)-1,1500)+1,Z158,1,1,"rand_C")),IF(ISBLANK(Z158),-1,0))</f>
        <v>#VALUE!</v>
      </c>
      <c r="AC158" s="16" cm="1">
        <f t="array" aca="1" ref="AC158" ca="1">IF(AND(Z158=0,Y158&gt;0, AA158&gt;0),INDIRECT(ADDRESS(MOD(ROW(Y158)-1,1500)+1,AA158,1,1,"rand_C")),IF(ISBLANK(AA158),-1,0))</f>
        <v>0</v>
      </c>
      <c r="AD158" s="16">
        <f t="shared" si="30"/>
        <v>1</v>
      </c>
      <c r="AE158" s="16">
        <v>1</v>
      </c>
      <c r="AF158" s="16">
        <v>1</v>
      </c>
      <c r="AG158" s="16" t="s">
        <v>5023</v>
      </c>
      <c r="AH158" s="16">
        <f t="shared" si="32"/>
        <v>1</v>
      </c>
      <c r="AI158" s="16">
        <v>-1</v>
      </c>
      <c r="AJ158" s="16">
        <v>-1</v>
      </c>
      <c r="AK158" s="16">
        <f t="shared" si="29"/>
        <v>-1</v>
      </c>
      <c r="AL158" s="16">
        <v>-1</v>
      </c>
      <c r="AM158" s="16">
        <f t="shared" si="34"/>
        <v>-1</v>
      </c>
      <c r="AN158" s="16">
        <f t="shared" si="38"/>
        <v>0</v>
      </c>
      <c r="AO158" s="16">
        <v>-1</v>
      </c>
      <c r="AP158" s="16">
        <v>0</v>
      </c>
      <c r="AQ158" s="16">
        <v>0</v>
      </c>
      <c r="AR158" s="16" t="s">
        <v>5025</v>
      </c>
    </row>
    <row r="159" spans="1:44" x14ac:dyDescent="0.2">
      <c r="A159" s="16" t="s">
        <v>4365</v>
      </c>
      <c r="B159" s="4" t="str">
        <f>VLOOKUP(A159, PaperMeta!A$1:O$750, 6,FALSE)</f>
        <v>You can't ‘fake it till you make it’: Cooperative motivation does not help proself trustees</v>
      </c>
      <c r="C159" s="15">
        <f>VLOOKUP(A159, PaperMeta!A$1:O$750, 2,FALSE)</f>
        <v>1</v>
      </c>
      <c r="D159" s="16">
        <v>2</v>
      </c>
      <c r="E159" s="20" t="s">
        <v>5136</v>
      </c>
      <c r="F159" s="16">
        <f>VLOOKUP($A159, ResearchPaper!$A$1:$L$750,11,FALSE)</f>
        <v>1</v>
      </c>
      <c r="G159" s="16">
        <f>VLOOKUP($A159, ResearchPaper!$A$1:$L$750,11,FALSE)</f>
        <v>1</v>
      </c>
      <c r="H159" s="16" t="s">
        <v>5022</v>
      </c>
      <c r="I159" s="16">
        <v>2</v>
      </c>
      <c r="J159" s="16">
        <v>2</v>
      </c>
      <c r="K159" s="16">
        <v>1</v>
      </c>
      <c r="L159" s="16">
        <f t="shared" si="36"/>
        <v>1</v>
      </c>
      <c r="M159" s="16" t="s">
        <v>5023</v>
      </c>
      <c r="N159" s="16">
        <f t="shared" si="37"/>
        <v>1</v>
      </c>
      <c r="O159" s="16">
        <v>0</v>
      </c>
      <c r="P159" s="16">
        <v>0</v>
      </c>
      <c r="Q159" s="16">
        <v>0</v>
      </c>
      <c r="R159" s="16" cm="1">
        <f t="array" aca="1" ref="R159" ca="1">IF(P159&gt;0,INDIRECT(ADDRESS(MOD(ROW(O159)-1,1500)+1,P159,1,1,"rand_B")),IF(ISBLANK(P159),-1,0))</f>
        <v>0</v>
      </c>
      <c r="S159" s="16" cm="1">
        <f t="array" aca="1" ref="S159" ca="1">IF(AND(P159=0,O159&gt;0,Q159&gt;0),INDIRECT(ADDRESS(MOD(ROW(O159)-1,1500)+1,Q159,1,1,"rand_B")),IF(ISBLANK(Q159),-1,0))</f>
        <v>0</v>
      </c>
      <c r="T159" s="16">
        <f t="shared" si="39"/>
        <v>-1</v>
      </c>
      <c r="U159" s="16" t="s">
        <v>5024</v>
      </c>
      <c r="V159" s="16">
        <v>-1</v>
      </c>
      <c r="W159" s="16" t="s">
        <v>5024</v>
      </c>
      <c r="X159" s="16">
        <f t="shared" si="35"/>
        <v>-1</v>
      </c>
      <c r="Y159" s="16">
        <f t="shared" si="31"/>
        <v>1</v>
      </c>
      <c r="Z159" s="16">
        <v>1</v>
      </c>
      <c r="AA159" s="16">
        <v>0</v>
      </c>
      <c r="AB159" s="16" t="e" cm="1">
        <f t="array" aca="1" ref="AB159" ca="1">IF(Z159&gt;0,INDIRECT(ADDRESS(MOD(ROW(Y159)-1,1500)+1,Z159,1,1,"rand_C")),IF(ISBLANK(Z159),-1,0))</f>
        <v>#VALUE!</v>
      </c>
      <c r="AC159" s="16" cm="1">
        <f t="array" aca="1" ref="AC159" ca="1">IF(AND(Z159=0,Y159&gt;0, AA159&gt;0),INDIRECT(ADDRESS(MOD(ROW(Y159)-1,1500)+1,AA159,1,1,"rand_C")),IF(ISBLANK(AA159),-1,0))</f>
        <v>0</v>
      </c>
      <c r="AD159" s="16">
        <f t="shared" si="30"/>
        <v>1</v>
      </c>
      <c r="AE159" s="16">
        <v>1</v>
      </c>
      <c r="AF159" s="16">
        <v>1</v>
      </c>
      <c r="AG159" s="16" t="s">
        <v>5023</v>
      </c>
      <c r="AH159" s="16">
        <f t="shared" si="32"/>
        <v>1</v>
      </c>
      <c r="AI159" s="16">
        <v>-1</v>
      </c>
      <c r="AJ159" s="16">
        <v>-1</v>
      </c>
      <c r="AK159" s="16">
        <f t="shared" si="29"/>
        <v>-1</v>
      </c>
      <c r="AL159" s="16">
        <v>-1</v>
      </c>
      <c r="AM159" s="16">
        <f t="shared" si="34"/>
        <v>-1</v>
      </c>
      <c r="AN159" s="16">
        <f t="shared" si="38"/>
        <v>0</v>
      </c>
      <c r="AO159" s="16">
        <v>-1</v>
      </c>
      <c r="AP159" s="16">
        <v>0</v>
      </c>
      <c r="AQ159" s="16">
        <v>0</v>
      </c>
      <c r="AR159" s="16" t="s">
        <v>5025</v>
      </c>
    </row>
    <row r="160" spans="1:44" x14ac:dyDescent="0.2">
      <c r="A160" s="16" t="s">
        <v>4365</v>
      </c>
      <c r="B160" s="4" t="str">
        <f>VLOOKUP(A160, PaperMeta!A$1:O$750, 6,FALSE)</f>
        <v>You can't ‘fake it till you make it’: Cooperative motivation does not help proself trustees</v>
      </c>
      <c r="C160" s="15">
        <f>VLOOKUP(A160, PaperMeta!A$1:O$750, 2,FALSE)</f>
        <v>1</v>
      </c>
      <c r="D160" s="16">
        <v>2</v>
      </c>
      <c r="E160" s="20" t="s">
        <v>5137</v>
      </c>
      <c r="F160" s="16">
        <f>VLOOKUP($A160, ResearchPaper!$A$1:$L$750,11,FALSE)</f>
        <v>1</v>
      </c>
      <c r="G160" s="16">
        <f>VLOOKUP($A160, ResearchPaper!$A$1:$L$750,11,FALSE)</f>
        <v>1</v>
      </c>
      <c r="H160" s="16" t="s">
        <v>5022</v>
      </c>
      <c r="I160" s="16">
        <v>2</v>
      </c>
      <c r="J160" s="16">
        <v>2</v>
      </c>
      <c r="K160" s="16">
        <v>1</v>
      </c>
      <c r="L160" s="16">
        <f t="shared" si="36"/>
        <v>1</v>
      </c>
      <c r="M160" s="16" t="s">
        <v>5023</v>
      </c>
      <c r="N160" s="16">
        <f t="shared" si="37"/>
        <v>1</v>
      </c>
      <c r="O160" s="16">
        <v>0</v>
      </c>
      <c r="P160" s="16">
        <v>0</v>
      </c>
      <c r="Q160" s="16">
        <v>0</v>
      </c>
      <c r="R160" s="16" cm="1">
        <f t="array" aca="1" ref="R160" ca="1">IF(P160&gt;0,INDIRECT(ADDRESS(MOD(ROW(O160)-1,1500)+1,P160,1,1,"rand_B")),IF(ISBLANK(P160),-1,0))</f>
        <v>0</v>
      </c>
      <c r="S160" s="16" cm="1">
        <f t="array" aca="1" ref="S160" ca="1">IF(AND(P160=0,O160&gt;0,Q160&gt;0),INDIRECT(ADDRESS(MOD(ROW(O160)-1,1500)+1,Q160,1,1,"rand_B")),IF(ISBLANK(Q160),-1,0))</f>
        <v>0</v>
      </c>
      <c r="T160" s="16">
        <f t="shared" si="39"/>
        <v>-1</v>
      </c>
      <c r="U160" s="16" t="s">
        <v>5024</v>
      </c>
      <c r="V160" s="16">
        <v>-1</v>
      </c>
      <c r="W160" s="16" t="s">
        <v>5024</v>
      </c>
      <c r="X160" s="16">
        <f t="shared" si="35"/>
        <v>-1</v>
      </c>
      <c r="Y160" s="16">
        <f t="shared" si="31"/>
        <v>1</v>
      </c>
      <c r="Z160" s="16">
        <v>0</v>
      </c>
      <c r="AA160" s="16">
        <v>1</v>
      </c>
      <c r="AB160" s="16" cm="1">
        <f t="array" aca="1" ref="AB160" ca="1">IF(Z160&gt;0,INDIRECT(ADDRESS(MOD(ROW(Y160)-1,1500)+1,Z160,1,1,"rand_C")),IF(ISBLANK(Z160),-1,0))</f>
        <v>0</v>
      </c>
      <c r="AC160" s="16" t="e" cm="1">
        <f t="array" aca="1" ref="AC160" ca="1">IF(AND(Z160=0,Y160&gt;0, AA160&gt;0),INDIRECT(ADDRESS(MOD(ROW(Y160)-1,1500)+1,AA160,1,1,"rand_C")),IF(ISBLANK(AA160),-1,0))</f>
        <v>#VALUE!</v>
      </c>
      <c r="AD160" s="16">
        <f t="shared" si="30"/>
        <v>0</v>
      </c>
      <c r="AE160" s="16">
        <v>1</v>
      </c>
      <c r="AF160" s="16">
        <v>0</v>
      </c>
      <c r="AG160" s="16" t="s">
        <v>5024</v>
      </c>
      <c r="AH160" s="16">
        <f t="shared" si="32"/>
        <v>-1</v>
      </c>
      <c r="AI160" s="16">
        <v>-1</v>
      </c>
      <c r="AJ160" s="16">
        <v>-1</v>
      </c>
      <c r="AK160" s="16">
        <f t="shared" si="29"/>
        <v>-1</v>
      </c>
      <c r="AL160" s="16">
        <v>-1</v>
      </c>
      <c r="AM160" s="16">
        <f t="shared" si="34"/>
        <v>-1</v>
      </c>
      <c r="AN160" s="16">
        <f t="shared" si="38"/>
        <v>0</v>
      </c>
      <c r="AO160" s="16">
        <v>-1</v>
      </c>
      <c r="AP160" s="16">
        <v>0</v>
      </c>
      <c r="AQ160" s="16">
        <v>0</v>
      </c>
      <c r="AR160" s="16" t="s">
        <v>5025</v>
      </c>
    </row>
    <row r="161" spans="1:45" x14ac:dyDescent="0.2">
      <c r="A161" s="16" t="s">
        <v>4368</v>
      </c>
      <c r="B161" s="4" t="str">
        <f>VLOOKUP(A161, PaperMeta!A$1:O$750, 6,FALSE)</f>
        <v>Evidence against subliminal anchoring: Two close, highly powered, preregistered, and failed replication attempts</v>
      </c>
      <c r="C161" s="15">
        <f>VLOOKUP(A161, PaperMeta!A$1:O$750, 2,FALSE)</f>
        <v>1</v>
      </c>
      <c r="D161" s="16">
        <v>2</v>
      </c>
      <c r="E161" s="20" t="s">
        <v>5138</v>
      </c>
      <c r="F161" s="16">
        <f>VLOOKUP($A161, ResearchPaper!$A$1:$L$750,11,FALSE)</f>
        <v>1</v>
      </c>
      <c r="G161" s="16">
        <f>VLOOKUP($A161, ResearchPaper!$A$1:$L$750,11,FALSE)</f>
        <v>1</v>
      </c>
      <c r="H161" s="16" t="s">
        <v>5022</v>
      </c>
      <c r="I161" s="16">
        <v>2</v>
      </c>
      <c r="J161" s="16">
        <v>2</v>
      </c>
      <c r="K161" s="16">
        <v>1</v>
      </c>
      <c r="L161" s="16">
        <f t="shared" si="36"/>
        <v>1</v>
      </c>
      <c r="M161" s="16" t="s">
        <v>5023</v>
      </c>
      <c r="N161" s="16">
        <f t="shared" si="37"/>
        <v>1</v>
      </c>
      <c r="O161" s="16">
        <v>0</v>
      </c>
      <c r="P161" s="16">
        <v>0</v>
      </c>
      <c r="Q161" s="16">
        <v>0</v>
      </c>
      <c r="R161" s="16" cm="1">
        <f t="array" aca="1" ref="R161" ca="1">IF(P161&gt;0,INDIRECT(ADDRESS(MOD(ROW(O161)-1,1500)+1,P161,1,1,"rand_B")),IF(ISBLANK(P161),-1,0))</f>
        <v>0</v>
      </c>
      <c r="S161" s="16" cm="1">
        <f t="array" aca="1" ref="S161" ca="1">IF(AND(P161=0,O161&gt;0,Q161&gt;0),INDIRECT(ADDRESS(MOD(ROW(O161)-1,1500)+1,Q161,1,1,"rand_B")),IF(ISBLANK(Q161),-1,0))</f>
        <v>0</v>
      </c>
      <c r="T161" s="16">
        <f t="shared" si="39"/>
        <v>-1</v>
      </c>
      <c r="U161" s="16" t="s">
        <v>5024</v>
      </c>
      <c r="V161" s="16">
        <v>-1</v>
      </c>
      <c r="W161" s="16" t="s">
        <v>5024</v>
      </c>
      <c r="X161" s="16">
        <f t="shared" si="35"/>
        <v>-1</v>
      </c>
      <c r="Y161" s="16">
        <f t="shared" si="31"/>
        <v>1</v>
      </c>
      <c r="Z161" s="16">
        <v>0</v>
      </c>
      <c r="AA161" s="16">
        <v>1</v>
      </c>
      <c r="AB161" s="16" cm="1">
        <f t="array" aca="1" ref="AB161" ca="1">IF(Z161&gt;0,INDIRECT(ADDRESS(MOD(ROW(Y161)-1,1500)+1,Z161,1,1,"rand_C")),IF(ISBLANK(Z161),-1,0))</f>
        <v>0</v>
      </c>
      <c r="AC161" s="16" t="e" cm="1">
        <f t="array" aca="1" ref="AC161" ca="1">IF(AND(Z161=0,Y161&gt;0, AA161&gt;0),INDIRECT(ADDRESS(MOD(ROW(Y161)-1,1500)+1,AA161,1,1,"rand_C")),IF(ISBLANK(AA161),-1,0))</f>
        <v>#VALUE!</v>
      </c>
      <c r="AD161" s="16">
        <f t="shared" si="30"/>
        <v>0</v>
      </c>
      <c r="AE161" s="16">
        <v>1</v>
      </c>
      <c r="AF161" s="16">
        <v>1</v>
      </c>
      <c r="AG161" s="16" t="s">
        <v>5023</v>
      </c>
      <c r="AH161" s="16">
        <f t="shared" si="32"/>
        <v>-1</v>
      </c>
      <c r="AI161" s="16">
        <v>-1</v>
      </c>
      <c r="AJ161" s="16">
        <v>-1</v>
      </c>
      <c r="AK161" s="16">
        <f t="shared" si="29"/>
        <v>-1</v>
      </c>
      <c r="AL161" s="16">
        <v>-1</v>
      </c>
      <c r="AM161" s="16">
        <f t="shared" si="34"/>
        <v>-1</v>
      </c>
      <c r="AN161" s="16">
        <f t="shared" si="38"/>
        <v>0</v>
      </c>
      <c r="AO161" s="16">
        <v>-1</v>
      </c>
      <c r="AP161" s="16">
        <v>1</v>
      </c>
      <c r="AQ161" s="16">
        <v>0</v>
      </c>
      <c r="AR161" s="16" t="s">
        <v>5025</v>
      </c>
      <c r="AS161" t="s">
        <v>5140</v>
      </c>
    </row>
    <row r="162" spans="1:45" x14ac:dyDescent="0.2">
      <c r="A162" s="16" t="s">
        <v>4368</v>
      </c>
      <c r="B162" s="4" t="str">
        <f>VLOOKUP(A162, PaperMeta!A$1:O$750, 6,FALSE)</f>
        <v>Evidence against subliminal anchoring: Two close, highly powered, preregistered, and failed replication attempts</v>
      </c>
      <c r="C162" s="15">
        <f>VLOOKUP(A162, PaperMeta!A$1:O$750, 2,FALSE)</f>
        <v>1</v>
      </c>
      <c r="D162" s="16">
        <v>2</v>
      </c>
      <c r="E162" s="20" t="s">
        <v>5139</v>
      </c>
      <c r="F162" s="16">
        <f>VLOOKUP($A162, ResearchPaper!$A$1:$L$750,11,FALSE)</f>
        <v>1</v>
      </c>
      <c r="G162" s="16">
        <f>VLOOKUP($A162, ResearchPaper!$A$1:$L$750,11,FALSE)</f>
        <v>1</v>
      </c>
      <c r="H162" s="16" t="s">
        <v>5074</v>
      </c>
      <c r="I162" s="16">
        <v>3</v>
      </c>
      <c r="J162" s="16">
        <v>2</v>
      </c>
      <c r="K162" s="16">
        <v>0</v>
      </c>
      <c r="L162" s="16">
        <f t="shared" si="36"/>
        <v>1</v>
      </c>
      <c r="M162" s="16" t="s">
        <v>5023</v>
      </c>
      <c r="N162" s="16">
        <f t="shared" si="37"/>
        <v>0</v>
      </c>
      <c r="O162" s="16">
        <v>0</v>
      </c>
      <c r="P162" s="16">
        <v>0</v>
      </c>
      <c r="Q162" s="16">
        <v>0</v>
      </c>
      <c r="R162" s="16" cm="1">
        <f t="array" aca="1" ref="R162" ca="1">IF(P162&gt;0,INDIRECT(ADDRESS(MOD(ROW(O162)-1,1500)+1,P162,1,1,"rand_B")),IF(ISBLANK(P162),-1,0))</f>
        <v>0</v>
      </c>
      <c r="S162" s="16" cm="1">
        <f t="array" aca="1" ref="S162" ca="1">IF(AND(P162=0,O162&gt;0,Q162&gt;0),INDIRECT(ADDRESS(MOD(ROW(O162)-1,1500)+1,Q162,1,1,"rand_B")),IF(ISBLANK(Q162),-1,0))</f>
        <v>0</v>
      </c>
      <c r="T162" s="16">
        <f t="shared" si="39"/>
        <v>-1</v>
      </c>
      <c r="U162" s="16" t="s">
        <v>5024</v>
      </c>
      <c r="V162" s="16">
        <v>-1</v>
      </c>
      <c r="W162" s="16" t="s">
        <v>5024</v>
      </c>
      <c r="X162" s="16">
        <f t="shared" si="35"/>
        <v>-1</v>
      </c>
      <c r="Y162" s="16">
        <f t="shared" si="31"/>
        <v>3</v>
      </c>
      <c r="Z162" s="16">
        <v>0</v>
      </c>
      <c r="AA162" s="16">
        <v>0</v>
      </c>
      <c r="AB162" s="16" cm="1">
        <f t="array" aca="1" ref="AB162" ca="1">IF(Z162&gt;0,INDIRECT(ADDRESS(MOD(ROW(Y162)-1,1500)+1,Z162,1,1,"rand_C")),IF(ISBLANK(Z162),-1,0))</f>
        <v>0</v>
      </c>
      <c r="AC162" s="16" cm="1">
        <f t="array" aca="1" ref="AC162" ca="1">IF(AND(Z162=0,Y162&gt;0, AA162&gt;0),INDIRECT(ADDRESS(MOD(ROW(Y162)-1,1500)+1,AA162,1,1,"rand_C")),IF(ISBLANK(AA162),-1,0))</f>
        <v>0</v>
      </c>
      <c r="AD162" s="16">
        <f t="shared" si="30"/>
        <v>0</v>
      </c>
      <c r="AE162" s="16" t="s">
        <v>5024</v>
      </c>
      <c r="AF162" s="16">
        <v>-1</v>
      </c>
      <c r="AG162" s="16" t="s">
        <v>5024</v>
      </c>
      <c r="AH162" s="16">
        <f t="shared" si="32"/>
        <v>-1</v>
      </c>
      <c r="AI162" s="16">
        <v>0</v>
      </c>
      <c r="AJ162" s="16">
        <v>-1</v>
      </c>
      <c r="AK162" s="16">
        <f t="shared" si="29"/>
        <v>-1</v>
      </c>
      <c r="AL162" s="16">
        <v>0</v>
      </c>
      <c r="AM162" s="16">
        <f t="shared" si="34"/>
        <v>0</v>
      </c>
      <c r="AN162" s="16">
        <f t="shared" si="38"/>
        <v>0</v>
      </c>
      <c r="AO162" s="16">
        <v>-1</v>
      </c>
      <c r="AP162" s="16">
        <v>1</v>
      </c>
      <c r="AQ162" s="16">
        <v>0</v>
      </c>
      <c r="AR162" s="16" t="s">
        <v>5025</v>
      </c>
    </row>
    <row r="163" spans="1:45" x14ac:dyDescent="0.2">
      <c r="A163" s="16" t="s">
        <v>4370</v>
      </c>
      <c r="B163" s="4" t="str">
        <f>VLOOKUP(A163, PaperMeta!A$1:O$750, 6,FALSE)</f>
        <v>Fluency in the in-out effect: The role of structural mere exposure effects</v>
      </c>
      <c r="C163" s="15">
        <f>VLOOKUP(A163, PaperMeta!A$1:O$750, 2,FALSE)</f>
        <v>1</v>
      </c>
      <c r="D163" s="16">
        <v>1</v>
      </c>
      <c r="E163" s="20" t="s">
        <v>5142</v>
      </c>
      <c r="F163" s="16">
        <f>VLOOKUP($A163, ResearchPaper!$A$1:$L$750,11,FALSE)</f>
        <v>1</v>
      </c>
      <c r="G163" s="16">
        <f>VLOOKUP($A163, ResearchPaper!$A$1:$L$750,11,FALSE)</f>
        <v>1</v>
      </c>
      <c r="H163" s="16" t="s">
        <v>5141</v>
      </c>
      <c r="I163" s="16">
        <v>3</v>
      </c>
      <c r="J163" s="16">
        <v>3</v>
      </c>
      <c r="K163" s="16">
        <v>1</v>
      </c>
      <c r="L163" s="16">
        <f t="shared" si="36"/>
        <v>1</v>
      </c>
      <c r="M163" s="16" t="s">
        <v>5023</v>
      </c>
      <c r="N163" s="16">
        <f t="shared" si="37"/>
        <v>1</v>
      </c>
      <c r="O163" s="16">
        <v>1</v>
      </c>
      <c r="P163" s="16">
        <v>0</v>
      </c>
      <c r="Q163" s="16">
        <v>1</v>
      </c>
      <c r="R163" s="16" cm="1">
        <f t="array" aca="1" ref="R163" ca="1">IF(P163&gt;0,INDIRECT(ADDRESS(MOD(ROW(O163)-1,1500)+1,P163,1,1,"rand_B")),IF(ISBLANK(P163),-1,0))</f>
        <v>0</v>
      </c>
      <c r="S163" s="16" t="e" cm="1">
        <f t="array" aca="1" ref="S163" ca="1">IF(AND(P163=0,O163&gt;0,Q163&gt;0),INDIRECT(ADDRESS(MOD(ROW(O163)-1,1500)+1,Q163,1,1,"rand_B")),IF(ISBLANK(Q163),-1,0))</f>
        <v>#VALUE!</v>
      </c>
      <c r="T163" s="16">
        <f t="shared" si="39"/>
        <v>0</v>
      </c>
      <c r="U163" s="16">
        <v>1</v>
      </c>
      <c r="V163" s="16">
        <v>0</v>
      </c>
      <c r="W163" s="16" t="s">
        <v>5024</v>
      </c>
      <c r="X163" s="16">
        <f t="shared" si="35"/>
        <v>-1</v>
      </c>
      <c r="Y163" s="16">
        <f t="shared" si="31"/>
        <v>3</v>
      </c>
      <c r="Z163" s="16">
        <v>1</v>
      </c>
      <c r="AA163" s="16">
        <v>2</v>
      </c>
      <c r="AB163" s="16" t="e" cm="1">
        <f t="array" aca="1" ref="AB163" ca="1">IF(Z163&gt;0,INDIRECT(ADDRESS(MOD(ROW(Y163)-1,1500)+1,Z163,1,1,"rand_C")),IF(ISBLANK(Z163),-1,0))</f>
        <v>#VALUE!</v>
      </c>
      <c r="AC163" s="16" cm="1">
        <f t="array" aca="1" ref="AC163" ca="1">IF(AND(Z163=0,Y163&gt;0, AA163&gt;0),INDIRECT(ADDRESS(MOD(ROW(Y163)-1,1500)+1,AA163,1,1,"rand_C")),IF(ISBLANK(AA163),-1,0))</f>
        <v>0</v>
      </c>
      <c r="AD163" s="16">
        <f t="shared" si="30"/>
        <v>1</v>
      </c>
      <c r="AE163" s="16">
        <v>1</v>
      </c>
      <c r="AF163" s="16">
        <v>1</v>
      </c>
      <c r="AG163" s="16" t="s">
        <v>5023</v>
      </c>
      <c r="AH163" s="16">
        <f t="shared" si="32"/>
        <v>1</v>
      </c>
      <c r="AI163" s="16">
        <v>1</v>
      </c>
      <c r="AJ163" s="16">
        <v>0</v>
      </c>
      <c r="AK163" s="16">
        <f t="shared" si="29"/>
        <v>0</v>
      </c>
      <c r="AL163" s="16">
        <v>-1</v>
      </c>
      <c r="AM163" s="16">
        <f t="shared" si="34"/>
        <v>-1</v>
      </c>
      <c r="AN163" s="16">
        <f t="shared" si="38"/>
        <v>1</v>
      </c>
      <c r="AO163" s="16">
        <v>0</v>
      </c>
      <c r="AP163" s="16">
        <v>1</v>
      </c>
      <c r="AQ163" s="16">
        <v>0</v>
      </c>
      <c r="AR163" s="16" t="s">
        <v>5025</v>
      </c>
    </row>
    <row r="164" spans="1:45" x14ac:dyDescent="0.2">
      <c r="A164" s="16" t="s">
        <v>4370</v>
      </c>
      <c r="B164" s="4" t="str">
        <f>VLOOKUP(A164, PaperMeta!A$1:O$750, 6,FALSE)</f>
        <v>Fluency in the in-out effect: The role of structural mere exposure effects</v>
      </c>
      <c r="C164" s="15">
        <f>VLOOKUP(A164, PaperMeta!A$1:O$750, 2,FALSE)</f>
        <v>1</v>
      </c>
      <c r="D164" s="16">
        <v>2</v>
      </c>
      <c r="E164" s="20" t="s">
        <v>5142</v>
      </c>
      <c r="F164" s="16">
        <f>VLOOKUP($A164, ResearchPaper!$A$1:$L$750,11,FALSE)</f>
        <v>1</v>
      </c>
      <c r="G164" s="16">
        <f>VLOOKUP($A164, ResearchPaper!$A$1:$L$750,11,FALSE)</f>
        <v>1</v>
      </c>
      <c r="H164" s="16" t="s">
        <v>5141</v>
      </c>
      <c r="I164" s="16">
        <v>3</v>
      </c>
      <c r="J164" s="16">
        <v>3</v>
      </c>
      <c r="K164" s="16">
        <v>1</v>
      </c>
      <c r="L164" s="16">
        <f t="shared" si="36"/>
        <v>1</v>
      </c>
      <c r="M164" s="16" t="s">
        <v>5023</v>
      </c>
      <c r="N164" s="16">
        <f t="shared" si="37"/>
        <v>1</v>
      </c>
      <c r="O164" s="16">
        <v>1</v>
      </c>
      <c r="P164" s="16">
        <v>0</v>
      </c>
      <c r="Q164" s="16">
        <v>1</v>
      </c>
      <c r="R164" s="16" cm="1">
        <f t="array" aca="1" ref="R164" ca="1">IF(P164&gt;0,INDIRECT(ADDRESS(MOD(ROW(O164)-1,1500)+1,P164,1,1,"rand_B")),IF(ISBLANK(P164),-1,0))</f>
        <v>0</v>
      </c>
      <c r="S164" s="16" t="e" cm="1">
        <f t="array" aca="1" ref="S164" ca="1">IF(AND(P164=0,O164&gt;0,Q164&gt;0),INDIRECT(ADDRESS(MOD(ROW(O164)-1,1500)+1,Q164,1,1,"rand_B")),IF(ISBLANK(Q164),-1,0))</f>
        <v>#VALUE!</v>
      </c>
      <c r="T164" s="16">
        <f t="shared" si="39"/>
        <v>0</v>
      </c>
      <c r="U164" s="16">
        <v>1</v>
      </c>
      <c r="V164" s="16">
        <v>0</v>
      </c>
      <c r="W164" s="16" t="s">
        <v>5024</v>
      </c>
      <c r="X164" s="16">
        <f t="shared" si="35"/>
        <v>-1</v>
      </c>
      <c r="Y164" s="16">
        <f t="shared" si="31"/>
        <v>3</v>
      </c>
      <c r="Z164" s="16">
        <v>1</v>
      </c>
      <c r="AA164" s="16">
        <v>2</v>
      </c>
      <c r="AB164" s="16" t="e" cm="1">
        <f t="array" aca="1" ref="AB164" ca="1">IF(Z164&gt;0,INDIRECT(ADDRESS(MOD(ROW(Y164)-1,1500)+1,Z164,1,1,"rand_C")),IF(ISBLANK(Z164),-1,0))</f>
        <v>#VALUE!</v>
      </c>
      <c r="AC164" s="16" cm="1">
        <f t="array" aca="1" ref="AC164" ca="1">IF(AND(Z164=0,Y164&gt;0, AA164&gt;0),INDIRECT(ADDRESS(MOD(ROW(Y164)-1,1500)+1,AA164,1,1,"rand_C")),IF(ISBLANK(AA164),-1,0))</f>
        <v>0</v>
      </c>
      <c r="AD164" s="16">
        <f t="shared" si="30"/>
        <v>1</v>
      </c>
      <c r="AE164" s="16">
        <v>1</v>
      </c>
      <c r="AF164" s="16">
        <v>0</v>
      </c>
      <c r="AG164" s="16" t="s">
        <v>5024</v>
      </c>
      <c r="AH164" s="16">
        <f t="shared" si="32"/>
        <v>0</v>
      </c>
      <c r="AI164" s="16">
        <v>1</v>
      </c>
      <c r="AJ164" s="16">
        <v>0</v>
      </c>
      <c r="AK164" s="16">
        <f t="shared" si="29"/>
        <v>0</v>
      </c>
      <c r="AL164" s="16">
        <v>-1</v>
      </c>
      <c r="AM164" s="16">
        <f t="shared" si="34"/>
        <v>-1</v>
      </c>
      <c r="AN164" s="16">
        <f t="shared" si="38"/>
        <v>1</v>
      </c>
      <c r="AO164" s="16">
        <v>0</v>
      </c>
      <c r="AP164" s="16">
        <v>1</v>
      </c>
      <c r="AQ164" s="16">
        <v>0</v>
      </c>
      <c r="AR164" s="16" t="s">
        <v>5025</v>
      </c>
    </row>
    <row r="165" spans="1:45" x14ac:dyDescent="0.2">
      <c r="A165" s="16" t="s">
        <v>4375</v>
      </c>
      <c r="B165" s="4" t="str">
        <f>VLOOKUP(A165, PaperMeta!A$1:O$750, 6,FALSE)</f>
        <v>Are we at all liberal at heart? High-powered tests find no effect of intuitive thinking on moral foundations</v>
      </c>
      <c r="C165" s="15">
        <f>VLOOKUP(A165, PaperMeta!A$1:O$750, 2,FALSE)</f>
        <v>1</v>
      </c>
      <c r="D165" s="16">
        <v>1</v>
      </c>
      <c r="E165" s="20" t="s">
        <v>5143</v>
      </c>
      <c r="F165" s="16">
        <f>VLOOKUP($A165, ResearchPaper!$A$1:$L$750,11,FALSE)</f>
        <v>1</v>
      </c>
      <c r="G165" s="16">
        <f>VLOOKUP($A165, ResearchPaper!$A$1:$L$750,11,FALSE)</f>
        <v>1</v>
      </c>
      <c r="H165" s="16" t="s">
        <v>5022</v>
      </c>
      <c r="I165" s="16">
        <v>2</v>
      </c>
      <c r="J165" s="16">
        <v>2</v>
      </c>
      <c r="K165" s="16">
        <v>1</v>
      </c>
      <c r="L165" s="16">
        <f t="shared" si="36"/>
        <v>1</v>
      </c>
      <c r="M165" s="16" t="s">
        <v>5023</v>
      </c>
      <c r="N165" s="16">
        <f t="shared" si="37"/>
        <v>1</v>
      </c>
      <c r="O165" s="16">
        <v>0</v>
      </c>
      <c r="P165" s="16">
        <v>0</v>
      </c>
      <c r="Q165" s="16">
        <v>0</v>
      </c>
      <c r="R165" s="16" cm="1">
        <f t="array" aca="1" ref="R165" ca="1">IF(P165&gt;0,INDIRECT(ADDRESS(MOD(ROW(O165)-1,1500)+1,P165,1,1,"rand_B")),IF(ISBLANK(P165),-1,0))</f>
        <v>0</v>
      </c>
      <c r="S165" s="16" cm="1">
        <f t="array" aca="1" ref="S165" ca="1">IF(AND(P165=0,O165&gt;0,Q165&gt;0),INDIRECT(ADDRESS(MOD(ROW(O165)-1,1500)+1,Q165,1,1,"rand_B")),IF(ISBLANK(Q165),-1,0))</f>
        <v>0</v>
      </c>
      <c r="T165" s="16">
        <f t="shared" si="39"/>
        <v>-1</v>
      </c>
      <c r="U165" s="16" t="s">
        <v>5024</v>
      </c>
      <c r="V165" s="16">
        <v>-1</v>
      </c>
      <c r="W165" s="16" t="s">
        <v>5024</v>
      </c>
      <c r="X165" s="16">
        <f t="shared" si="35"/>
        <v>-1</v>
      </c>
      <c r="Y165" s="16">
        <f t="shared" si="31"/>
        <v>1</v>
      </c>
      <c r="Z165" s="16">
        <v>0</v>
      </c>
      <c r="AA165" s="16">
        <v>1</v>
      </c>
      <c r="AB165" s="16" cm="1">
        <f t="array" aca="1" ref="AB165" ca="1">IF(Z165&gt;0,INDIRECT(ADDRESS(MOD(ROW(Y165)-1,1500)+1,Z165,1,1,"rand_C")),IF(ISBLANK(Z165),-1,0))</f>
        <v>0</v>
      </c>
      <c r="AC165" s="16" t="e" cm="1">
        <f t="array" aca="1" ref="AC165" ca="1">IF(AND(Z165=0,Y165&gt;0, AA165&gt;0),INDIRECT(ADDRESS(MOD(ROW(Y165)-1,1500)+1,AA165,1,1,"rand_C")),IF(ISBLANK(AA165),-1,0))</f>
        <v>#VALUE!</v>
      </c>
      <c r="AD165" s="16">
        <f t="shared" si="30"/>
        <v>0</v>
      </c>
      <c r="AE165" s="16">
        <v>1</v>
      </c>
      <c r="AF165" s="16">
        <v>0</v>
      </c>
      <c r="AG165" s="16" t="s">
        <v>5024</v>
      </c>
      <c r="AH165" s="16">
        <f t="shared" si="32"/>
        <v>-1</v>
      </c>
      <c r="AI165" s="16">
        <v>-1</v>
      </c>
      <c r="AJ165" s="16">
        <v>-1</v>
      </c>
      <c r="AK165" s="16">
        <f t="shared" si="29"/>
        <v>-1</v>
      </c>
      <c r="AL165" s="16">
        <v>-1</v>
      </c>
      <c r="AM165" s="16">
        <f t="shared" si="34"/>
        <v>-1</v>
      </c>
      <c r="AN165" s="16">
        <f t="shared" si="38"/>
        <v>0</v>
      </c>
      <c r="AO165" s="16">
        <v>-1</v>
      </c>
      <c r="AP165" s="16">
        <v>0</v>
      </c>
      <c r="AQ165" s="16">
        <v>1</v>
      </c>
      <c r="AR165" s="16" t="s">
        <v>5025</v>
      </c>
    </row>
    <row r="166" spans="1:45" x14ac:dyDescent="0.2">
      <c r="A166" s="16" t="s">
        <v>4375</v>
      </c>
      <c r="B166" s="4" t="str">
        <f>VLOOKUP(A166, PaperMeta!A$1:O$750, 6,FALSE)</f>
        <v>Are we at all liberal at heart? High-powered tests find no effect of intuitive thinking on moral foundations</v>
      </c>
      <c r="C166" s="15">
        <f>VLOOKUP(A166, PaperMeta!A$1:O$750, 2,FALSE)</f>
        <v>1</v>
      </c>
      <c r="D166" s="16">
        <v>2</v>
      </c>
      <c r="E166" s="20" t="s">
        <v>5143</v>
      </c>
      <c r="F166" s="16">
        <f>VLOOKUP($A166, ResearchPaper!$A$1:$L$750,11,FALSE)</f>
        <v>1</v>
      </c>
      <c r="G166" s="16">
        <f>VLOOKUP($A166, ResearchPaper!$A$1:$L$750,11,FALSE)</f>
        <v>1</v>
      </c>
      <c r="H166" s="16" t="s">
        <v>5074</v>
      </c>
      <c r="I166" s="16">
        <v>3</v>
      </c>
      <c r="J166" s="16">
        <v>2</v>
      </c>
      <c r="K166" s="16">
        <v>1</v>
      </c>
      <c r="L166" s="16">
        <f t="shared" si="36"/>
        <v>1</v>
      </c>
      <c r="M166" s="16" t="s">
        <v>5023</v>
      </c>
      <c r="N166" s="16">
        <f t="shared" si="37"/>
        <v>1</v>
      </c>
      <c r="O166" s="16">
        <v>0</v>
      </c>
      <c r="P166" s="16">
        <v>0</v>
      </c>
      <c r="Q166" s="16">
        <v>0</v>
      </c>
      <c r="R166" s="16" cm="1">
        <f t="array" aca="1" ref="R166" ca="1">IF(P166&gt;0,INDIRECT(ADDRESS(MOD(ROW(O166)-1,1500)+1,P166,1,1,"rand_B")),IF(ISBLANK(P166),-1,0))</f>
        <v>0</v>
      </c>
      <c r="S166" s="16" cm="1">
        <f t="array" aca="1" ref="S166" ca="1">IF(AND(P166=0,O166&gt;0,Q166&gt;0),INDIRECT(ADDRESS(MOD(ROW(O166)-1,1500)+1,Q166,1,1,"rand_B")),IF(ISBLANK(Q166),-1,0))</f>
        <v>0</v>
      </c>
      <c r="T166" s="16">
        <f t="shared" si="39"/>
        <v>-1</v>
      </c>
      <c r="U166" s="16" t="s">
        <v>5024</v>
      </c>
      <c r="V166" s="16">
        <v>-1</v>
      </c>
      <c r="W166" s="16" t="s">
        <v>5024</v>
      </c>
      <c r="X166" s="16">
        <f t="shared" si="35"/>
        <v>-1</v>
      </c>
      <c r="Y166" s="16">
        <f t="shared" si="31"/>
        <v>3</v>
      </c>
      <c r="Z166" s="16">
        <v>0</v>
      </c>
      <c r="AA166" s="16">
        <v>3</v>
      </c>
      <c r="AB166" s="16" cm="1">
        <f t="array" aca="1" ref="AB166" ca="1">IF(Z166&gt;0,INDIRECT(ADDRESS(MOD(ROW(Y166)-1,1500)+1,Z166,1,1,"rand_C")),IF(ISBLANK(Z166),-1,0))</f>
        <v>0</v>
      </c>
      <c r="AC166" s="16" t="e" cm="1">
        <f t="array" aca="1" ref="AC166" ca="1">IF(AND(Z166=0,Y166&gt;0, AA166&gt;0),INDIRECT(ADDRESS(MOD(ROW(Y166)-1,1500)+1,AA166,1,1,"rand_C")),IF(ISBLANK(AA166),-1,0))</f>
        <v>#VALUE!</v>
      </c>
      <c r="AD166" s="16">
        <f t="shared" si="30"/>
        <v>0</v>
      </c>
      <c r="AE166" s="16" t="s">
        <v>5144</v>
      </c>
      <c r="AF166" s="16">
        <v>0</v>
      </c>
      <c r="AG166" s="16" t="s">
        <v>5024</v>
      </c>
      <c r="AH166" s="16">
        <f t="shared" si="32"/>
        <v>-1</v>
      </c>
      <c r="AI166" s="16">
        <v>0</v>
      </c>
      <c r="AJ166" s="16">
        <v>-1</v>
      </c>
      <c r="AK166" s="16">
        <f t="shared" si="29"/>
        <v>-1</v>
      </c>
      <c r="AL166" s="16">
        <v>0</v>
      </c>
      <c r="AM166" s="16">
        <f t="shared" si="34"/>
        <v>0</v>
      </c>
      <c r="AN166" s="16">
        <f t="shared" si="38"/>
        <v>0</v>
      </c>
      <c r="AO166" s="16">
        <v>-1</v>
      </c>
      <c r="AP166" s="16">
        <v>0</v>
      </c>
      <c r="AQ166" s="16">
        <v>1</v>
      </c>
      <c r="AR166" s="16" t="s">
        <v>5025</v>
      </c>
    </row>
    <row r="167" spans="1:45" x14ac:dyDescent="0.2">
      <c r="A167" s="16" t="s">
        <v>4375</v>
      </c>
      <c r="B167" s="4" t="str">
        <f>VLOOKUP(A167, PaperMeta!A$1:O$750, 6,FALSE)</f>
        <v>Are we at all liberal at heart? High-powered tests find no effect of intuitive thinking on moral foundations</v>
      </c>
      <c r="C167" s="15">
        <f>VLOOKUP(A167, PaperMeta!A$1:O$750, 2,FALSE)</f>
        <v>1</v>
      </c>
      <c r="D167" s="31" t="s">
        <v>5145</v>
      </c>
      <c r="E167" s="20" t="s">
        <v>5146</v>
      </c>
      <c r="F167" s="16">
        <f>VLOOKUP($A167, ResearchPaper!$A$1:$L$750,11,FALSE)</f>
        <v>1</v>
      </c>
      <c r="G167" s="16">
        <f>VLOOKUP($A167, ResearchPaper!$A$1:$L$750,11,FALSE)</f>
        <v>1</v>
      </c>
      <c r="H167" s="16" t="s">
        <v>5022</v>
      </c>
      <c r="I167" s="16">
        <v>2</v>
      </c>
      <c r="J167" s="16">
        <v>2</v>
      </c>
      <c r="K167" s="16">
        <v>1</v>
      </c>
      <c r="L167" s="16">
        <f t="shared" si="36"/>
        <v>1</v>
      </c>
      <c r="M167" s="16" t="s">
        <v>5023</v>
      </c>
      <c r="N167" s="16">
        <f t="shared" si="37"/>
        <v>1</v>
      </c>
      <c r="O167" s="16">
        <v>0</v>
      </c>
      <c r="P167" s="16">
        <v>0</v>
      </c>
      <c r="Q167" s="16">
        <v>0</v>
      </c>
      <c r="R167" s="16" cm="1">
        <f t="array" aca="1" ref="R167" ca="1">IF(P167&gt;0,INDIRECT(ADDRESS(MOD(ROW(O167)-1,1500)+1,P167,1,1,"rand_B")),IF(ISBLANK(P167),-1,0))</f>
        <v>0</v>
      </c>
      <c r="S167" s="16" cm="1">
        <f t="array" aca="1" ref="S167" ca="1">IF(AND(P167=0,O167&gt;0,Q167&gt;0),INDIRECT(ADDRESS(MOD(ROW(O167)-1,1500)+1,Q167,1,1,"rand_B")),IF(ISBLANK(Q167),-1,0))</f>
        <v>0</v>
      </c>
      <c r="T167" s="16">
        <f t="shared" si="39"/>
        <v>-1</v>
      </c>
      <c r="U167" s="16" t="s">
        <v>5024</v>
      </c>
      <c r="V167" s="16">
        <v>-1</v>
      </c>
      <c r="W167" s="16" t="s">
        <v>5024</v>
      </c>
      <c r="X167" s="16">
        <f t="shared" si="35"/>
        <v>-1</v>
      </c>
      <c r="Y167" s="16">
        <f t="shared" si="31"/>
        <v>1</v>
      </c>
      <c r="Z167" s="16">
        <v>0</v>
      </c>
      <c r="AA167" s="16">
        <v>1</v>
      </c>
      <c r="AB167" s="16" cm="1">
        <f t="array" aca="1" ref="AB167" ca="1">IF(Z167&gt;0,INDIRECT(ADDRESS(MOD(ROW(Y167)-1,1500)+1,Z167,1,1,"rand_C")),IF(ISBLANK(Z167),-1,0))</f>
        <v>0</v>
      </c>
      <c r="AC167" s="16" t="e" cm="1">
        <f t="array" aca="1" ref="AC167" ca="1">IF(AND(Z167=0,Y167&gt;0, AA167&gt;0),INDIRECT(ADDRESS(MOD(ROW(Y167)-1,1500)+1,AA167,1,1,"rand_C")),IF(ISBLANK(AA167),-1,0))</f>
        <v>#VALUE!</v>
      </c>
      <c r="AD167" s="16">
        <f t="shared" si="30"/>
        <v>0</v>
      </c>
      <c r="AE167" s="16">
        <v>1</v>
      </c>
      <c r="AF167" s="16">
        <v>0</v>
      </c>
      <c r="AG167" s="16" t="s">
        <v>5024</v>
      </c>
      <c r="AH167" s="16">
        <f t="shared" si="32"/>
        <v>-1</v>
      </c>
      <c r="AI167" s="16">
        <v>-1</v>
      </c>
      <c r="AJ167" s="16">
        <v>-1</v>
      </c>
      <c r="AK167" s="16">
        <f t="shared" si="29"/>
        <v>-1</v>
      </c>
      <c r="AL167" s="16">
        <v>-1</v>
      </c>
      <c r="AM167" s="16">
        <f t="shared" si="34"/>
        <v>-1</v>
      </c>
      <c r="AN167" s="16">
        <f t="shared" si="38"/>
        <v>0</v>
      </c>
      <c r="AO167" s="16">
        <v>-1</v>
      </c>
      <c r="AP167" s="16">
        <v>0</v>
      </c>
      <c r="AQ167" s="16">
        <v>1</v>
      </c>
      <c r="AR167" s="16" t="s">
        <v>5025</v>
      </c>
    </row>
    <row r="168" spans="1:45" x14ac:dyDescent="0.2">
      <c r="A168" s="16" t="s">
        <v>4375</v>
      </c>
      <c r="B168" s="4" t="str">
        <f>VLOOKUP(A168, PaperMeta!A$1:O$750, 6,FALSE)</f>
        <v>Are we at all liberal at heart? High-powered tests find no effect of intuitive thinking on moral foundations</v>
      </c>
      <c r="C168" s="15">
        <f>VLOOKUP(A168, PaperMeta!A$1:O$750, 2,FALSE)</f>
        <v>1</v>
      </c>
      <c r="D168" s="31" t="s">
        <v>5145</v>
      </c>
      <c r="E168" s="20" t="s">
        <v>5147</v>
      </c>
      <c r="F168" s="16">
        <f>VLOOKUP($A168, ResearchPaper!$A$1:$L$750,11,FALSE)</f>
        <v>1</v>
      </c>
      <c r="G168" s="16">
        <f>VLOOKUP($A168, ResearchPaper!$A$1:$L$750,11,FALSE)</f>
        <v>1</v>
      </c>
      <c r="H168" s="16" t="s">
        <v>5022</v>
      </c>
      <c r="I168" s="16">
        <v>2</v>
      </c>
      <c r="J168" s="16">
        <v>2</v>
      </c>
      <c r="K168" s="16">
        <v>1</v>
      </c>
      <c r="L168" s="16">
        <f t="shared" si="36"/>
        <v>1</v>
      </c>
      <c r="M168" s="16" t="s">
        <v>5023</v>
      </c>
      <c r="N168" s="16">
        <f t="shared" si="37"/>
        <v>1</v>
      </c>
      <c r="O168" s="16">
        <v>0</v>
      </c>
      <c r="P168" s="16">
        <v>0</v>
      </c>
      <c r="Q168" s="16">
        <v>0</v>
      </c>
      <c r="R168" s="16" cm="1">
        <f t="array" aca="1" ref="R168" ca="1">IF(P168&gt;0,INDIRECT(ADDRESS(MOD(ROW(O168)-1,1500)+1,P168,1,1,"rand_B")),IF(ISBLANK(P168),-1,0))</f>
        <v>0</v>
      </c>
      <c r="S168" s="16" cm="1">
        <f t="array" aca="1" ref="S168" ca="1">IF(AND(P168=0,O168&gt;0,Q168&gt;0),INDIRECT(ADDRESS(MOD(ROW(O168)-1,1500)+1,Q168,1,1,"rand_B")),IF(ISBLANK(Q168),-1,0))</f>
        <v>0</v>
      </c>
      <c r="T168" s="16">
        <f t="shared" si="39"/>
        <v>-1</v>
      </c>
      <c r="U168" s="16" t="s">
        <v>5024</v>
      </c>
      <c r="V168" s="16">
        <v>-1</v>
      </c>
      <c r="W168" s="16" t="s">
        <v>5024</v>
      </c>
      <c r="X168" s="16">
        <f t="shared" si="35"/>
        <v>-1</v>
      </c>
      <c r="Y168" s="16">
        <f t="shared" si="31"/>
        <v>1</v>
      </c>
      <c r="Z168" s="16">
        <v>0</v>
      </c>
      <c r="AA168" s="16">
        <v>1</v>
      </c>
      <c r="AB168" s="16" cm="1">
        <f t="array" aca="1" ref="AB168" ca="1">IF(Z168&gt;0,INDIRECT(ADDRESS(MOD(ROW(Y168)-1,1500)+1,Z168,1,1,"rand_C")),IF(ISBLANK(Z168),-1,0))</f>
        <v>0</v>
      </c>
      <c r="AC168" s="16" t="e" cm="1">
        <f t="array" aca="1" ref="AC168" ca="1">IF(AND(Z168=0,Y168&gt;0, AA168&gt;0),INDIRECT(ADDRESS(MOD(ROW(Y168)-1,1500)+1,AA168,1,1,"rand_C")),IF(ISBLANK(AA168),-1,0))</f>
        <v>#VALUE!</v>
      </c>
      <c r="AD168" s="16">
        <f t="shared" si="30"/>
        <v>0</v>
      </c>
      <c r="AE168" s="16">
        <v>1</v>
      </c>
      <c r="AF168" s="16">
        <v>0</v>
      </c>
      <c r="AG168" s="16" t="s">
        <v>5024</v>
      </c>
      <c r="AH168" s="16">
        <f t="shared" si="32"/>
        <v>-1</v>
      </c>
      <c r="AI168" s="16">
        <v>-1</v>
      </c>
      <c r="AJ168" s="16">
        <v>-1</v>
      </c>
      <c r="AK168" s="16">
        <f t="shared" si="29"/>
        <v>-1</v>
      </c>
      <c r="AL168" s="16">
        <v>-1</v>
      </c>
      <c r="AM168" s="16">
        <f t="shared" si="34"/>
        <v>-1</v>
      </c>
      <c r="AN168" s="16">
        <f t="shared" si="38"/>
        <v>0</v>
      </c>
      <c r="AO168" s="16">
        <v>-1</v>
      </c>
      <c r="AP168" s="16">
        <v>0</v>
      </c>
      <c r="AQ168" s="16">
        <v>1</v>
      </c>
      <c r="AR168" s="16" t="s">
        <v>5025</v>
      </c>
    </row>
    <row r="169" spans="1:45" x14ac:dyDescent="0.2">
      <c r="A169" s="16" t="s">
        <v>4376</v>
      </c>
      <c r="B169" s="4" t="str">
        <f>VLOOKUP(A169, PaperMeta!A$1:O$750, 6,FALSE)</f>
        <v>Nostalgia relieves the disillusioned mind</v>
      </c>
      <c r="C169" s="15">
        <f>VLOOKUP(A169, PaperMeta!A$1:O$750, 2,FALSE)</f>
        <v>1</v>
      </c>
      <c r="D169" s="16">
        <v>2</v>
      </c>
      <c r="E169" s="20" t="s">
        <v>5148</v>
      </c>
      <c r="F169" s="16">
        <f>VLOOKUP($A169, ResearchPaper!$A$1:$L$750,11,FALSE)</f>
        <v>1</v>
      </c>
      <c r="G169" s="16">
        <f>VLOOKUP($A169, ResearchPaper!$A$1:$L$750,11,FALSE)</f>
        <v>1</v>
      </c>
      <c r="H169" s="16">
        <v>2</v>
      </c>
      <c r="I169" s="16">
        <v>1</v>
      </c>
      <c r="J169" s="16">
        <v>2</v>
      </c>
      <c r="K169" s="16">
        <v>1</v>
      </c>
      <c r="L169" s="16">
        <f t="shared" si="36"/>
        <v>0</v>
      </c>
      <c r="M169" s="16" t="s">
        <v>5023</v>
      </c>
      <c r="N169" s="16">
        <f t="shared" si="37"/>
        <v>-1</v>
      </c>
      <c r="O169" s="16">
        <v>0</v>
      </c>
      <c r="P169" s="16">
        <v>0</v>
      </c>
      <c r="Q169" s="16">
        <v>0</v>
      </c>
      <c r="R169" s="16" cm="1">
        <f t="array" aca="1" ref="R169" ca="1">IF(P169&gt;0,INDIRECT(ADDRESS(MOD(ROW(O169)-1,1500)+1,P169,1,1,"rand_B")),IF(ISBLANK(P169),-1,0))</f>
        <v>0</v>
      </c>
      <c r="S169" s="16" cm="1">
        <f t="array" aca="1" ref="S169" ca="1">IF(AND(P169=0,O169&gt;0,Q169&gt;0),INDIRECT(ADDRESS(MOD(ROW(O169)-1,1500)+1,Q169,1,1,"rand_B")),IF(ISBLANK(Q169),-1,0))</f>
        <v>0</v>
      </c>
      <c r="T169" s="16">
        <f t="shared" si="39"/>
        <v>-1</v>
      </c>
      <c r="U169" s="16" t="s">
        <v>5024</v>
      </c>
      <c r="V169" s="16">
        <v>-1</v>
      </c>
      <c r="W169" s="16" t="s">
        <v>5024</v>
      </c>
      <c r="X169" s="16">
        <f t="shared" si="35"/>
        <v>-1</v>
      </c>
      <c r="Y169" s="16">
        <f t="shared" si="31"/>
        <v>0</v>
      </c>
      <c r="Z169" s="16">
        <v>0</v>
      </c>
      <c r="AA169" s="16">
        <v>0</v>
      </c>
      <c r="AB169" s="16" cm="1">
        <f t="array" aca="1" ref="AB169" ca="1">IF(Z169&gt;0,INDIRECT(ADDRESS(MOD(ROW(Y169)-1,1500)+1,Z169,1,1,"rand_C")),IF(ISBLANK(Z169),-1,0))</f>
        <v>0</v>
      </c>
      <c r="AC169" s="16" cm="1">
        <f t="array" aca="1" ref="AC169" ca="1">IF(AND(Z169=0,Y169&gt;0, AA169&gt;0),INDIRECT(ADDRESS(MOD(ROW(Y169)-1,1500)+1,AA169,1,1,"rand_C")),IF(ISBLANK(AA169),-1,0))</f>
        <v>0</v>
      </c>
      <c r="AD169" s="16">
        <f t="shared" si="30"/>
        <v>-1</v>
      </c>
      <c r="AE169" s="16" t="s">
        <v>5024</v>
      </c>
      <c r="AF169" s="16">
        <v>-1</v>
      </c>
      <c r="AG169" s="16" t="s">
        <v>5024</v>
      </c>
      <c r="AH169" s="16">
        <f t="shared" si="32"/>
        <v>-1</v>
      </c>
      <c r="AI169" s="16">
        <v>-1</v>
      </c>
      <c r="AJ169" s="16">
        <v>-1</v>
      </c>
      <c r="AK169" s="16">
        <f t="shared" si="29"/>
        <v>-1</v>
      </c>
      <c r="AL169" s="16">
        <v>-1</v>
      </c>
      <c r="AM169" s="16">
        <f t="shared" si="34"/>
        <v>-1</v>
      </c>
      <c r="AN169" s="16">
        <f t="shared" si="38"/>
        <v>0</v>
      </c>
      <c r="AO169" s="16">
        <v>-1</v>
      </c>
      <c r="AP169" s="16">
        <v>0</v>
      </c>
      <c r="AQ169" s="16">
        <v>0</v>
      </c>
      <c r="AR169" s="16" t="s">
        <v>5025</v>
      </c>
    </row>
    <row r="170" spans="1:45" x14ac:dyDescent="0.2">
      <c r="A170" s="16" t="s">
        <v>4376</v>
      </c>
      <c r="B170" s="4" t="str">
        <f>VLOOKUP(A170, PaperMeta!A$1:O$750, 6,FALSE)</f>
        <v>Nostalgia relieves the disillusioned mind</v>
      </c>
      <c r="C170" s="15">
        <f>VLOOKUP(A170, PaperMeta!A$1:O$750, 2,FALSE)</f>
        <v>1</v>
      </c>
      <c r="D170" s="16">
        <v>3</v>
      </c>
      <c r="E170" s="20" t="s">
        <v>5149</v>
      </c>
      <c r="F170" s="16">
        <f>VLOOKUP($A170, ResearchPaper!$A$1:$L$750,11,FALSE)</f>
        <v>1</v>
      </c>
      <c r="G170" s="16">
        <f>VLOOKUP($A170, ResearchPaper!$A$1:$L$750,11,FALSE)</f>
        <v>1</v>
      </c>
      <c r="H170" s="16">
        <v>2</v>
      </c>
      <c r="I170" s="16">
        <v>1</v>
      </c>
      <c r="J170" s="16">
        <v>2</v>
      </c>
      <c r="K170" s="16">
        <v>1</v>
      </c>
      <c r="L170" s="16">
        <f t="shared" si="36"/>
        <v>0</v>
      </c>
      <c r="M170" s="16" t="s">
        <v>5023</v>
      </c>
      <c r="N170" s="16">
        <f t="shared" si="37"/>
        <v>-1</v>
      </c>
      <c r="O170" s="16">
        <v>0</v>
      </c>
      <c r="P170" s="16">
        <v>0</v>
      </c>
      <c r="Q170" s="16">
        <v>0</v>
      </c>
      <c r="R170" s="16" cm="1">
        <f t="array" aca="1" ref="R170" ca="1">IF(P170&gt;0,INDIRECT(ADDRESS(MOD(ROW(O170)-1,1500)+1,P170,1,1,"rand_B")),IF(ISBLANK(P170),-1,0))</f>
        <v>0</v>
      </c>
      <c r="S170" s="16" cm="1">
        <f t="array" aca="1" ref="S170" ca="1">IF(AND(P170=0,O170&gt;0,Q170&gt;0),INDIRECT(ADDRESS(MOD(ROW(O170)-1,1500)+1,Q170,1,1,"rand_B")),IF(ISBLANK(Q170),-1,0))</f>
        <v>0</v>
      </c>
      <c r="T170" s="16">
        <f t="shared" si="39"/>
        <v>-1</v>
      </c>
      <c r="U170" s="16" t="s">
        <v>5024</v>
      </c>
      <c r="V170" s="16">
        <v>-1</v>
      </c>
      <c r="W170" s="16" t="s">
        <v>5024</v>
      </c>
      <c r="X170" s="16">
        <f t="shared" si="35"/>
        <v>-1</v>
      </c>
      <c r="Y170" s="16">
        <f t="shared" si="31"/>
        <v>0</v>
      </c>
      <c r="Z170" s="16">
        <v>0</v>
      </c>
      <c r="AA170" s="16">
        <v>0</v>
      </c>
      <c r="AB170" s="16" cm="1">
        <f t="array" aca="1" ref="AB170" ca="1">IF(Z170&gt;0,INDIRECT(ADDRESS(MOD(ROW(Y170)-1,1500)+1,Z170,1,1,"rand_C")),IF(ISBLANK(Z170),-1,0))</f>
        <v>0</v>
      </c>
      <c r="AC170" s="16" cm="1">
        <f t="array" aca="1" ref="AC170" ca="1">IF(AND(Z170=0,Y170&gt;0, AA170&gt;0),INDIRECT(ADDRESS(MOD(ROW(Y170)-1,1500)+1,AA170,1,1,"rand_C")),IF(ISBLANK(AA170),-1,0))</f>
        <v>0</v>
      </c>
      <c r="AD170" s="16">
        <f t="shared" si="30"/>
        <v>-1</v>
      </c>
      <c r="AE170" s="16" t="s">
        <v>5024</v>
      </c>
      <c r="AF170" s="16">
        <v>-1</v>
      </c>
      <c r="AG170" s="16" t="s">
        <v>5024</v>
      </c>
      <c r="AH170" s="16">
        <f t="shared" si="32"/>
        <v>-1</v>
      </c>
      <c r="AI170" s="16">
        <v>-1</v>
      </c>
      <c r="AJ170" s="16">
        <v>-1</v>
      </c>
      <c r="AK170" s="16">
        <f t="shared" si="29"/>
        <v>-1</v>
      </c>
      <c r="AL170" s="16">
        <v>-1</v>
      </c>
      <c r="AM170" s="16">
        <f t="shared" si="34"/>
        <v>-1</v>
      </c>
      <c r="AN170" s="16">
        <f t="shared" si="38"/>
        <v>0</v>
      </c>
      <c r="AO170" s="16">
        <v>-1</v>
      </c>
      <c r="AP170" s="16">
        <v>0</v>
      </c>
      <c r="AQ170" s="16">
        <v>0</v>
      </c>
      <c r="AR170" s="16" t="s">
        <v>5025</v>
      </c>
    </row>
    <row r="171" spans="1:45" x14ac:dyDescent="0.2">
      <c r="A171" s="16" t="s">
        <v>4376</v>
      </c>
      <c r="B171" s="4" t="str">
        <f>VLOOKUP(A171, PaperMeta!A$1:O$750, 6,FALSE)</f>
        <v>Nostalgia relieves the disillusioned mind</v>
      </c>
      <c r="C171" s="15">
        <f>VLOOKUP(A171, PaperMeta!A$1:O$750, 2,FALSE)</f>
        <v>1</v>
      </c>
      <c r="D171" s="16">
        <v>3</v>
      </c>
      <c r="E171" s="20" t="s">
        <v>5148</v>
      </c>
      <c r="F171" s="16">
        <f>VLOOKUP($A171, ResearchPaper!$A$1:$L$750,11,FALSE)</f>
        <v>1</v>
      </c>
      <c r="G171" s="16">
        <f>VLOOKUP($A171, ResearchPaper!$A$1:$L$750,11,FALSE)</f>
        <v>1</v>
      </c>
      <c r="H171" s="16" t="s">
        <v>5022</v>
      </c>
      <c r="I171" s="16">
        <v>2</v>
      </c>
      <c r="J171" s="16">
        <v>2</v>
      </c>
      <c r="K171" s="16">
        <v>1</v>
      </c>
      <c r="L171" s="16">
        <f t="shared" si="36"/>
        <v>1</v>
      </c>
      <c r="M171" s="16" t="s">
        <v>5023</v>
      </c>
      <c r="N171" s="16">
        <f t="shared" si="37"/>
        <v>1</v>
      </c>
      <c r="O171" s="16">
        <v>0</v>
      </c>
      <c r="P171" s="16">
        <v>0</v>
      </c>
      <c r="Q171" s="16">
        <v>0</v>
      </c>
      <c r="R171" s="16" cm="1">
        <f t="array" aca="1" ref="R171" ca="1">IF(P171&gt;0,INDIRECT(ADDRESS(MOD(ROW(O171)-1,1500)+1,P171,1,1,"rand_B")),IF(ISBLANK(P171),-1,0))</f>
        <v>0</v>
      </c>
      <c r="S171" s="16" cm="1">
        <f t="array" aca="1" ref="S171" ca="1">IF(AND(P171=0,O171&gt;0,Q171&gt;0),INDIRECT(ADDRESS(MOD(ROW(O171)-1,1500)+1,Q171,1,1,"rand_B")),IF(ISBLANK(Q171),-1,0))</f>
        <v>0</v>
      </c>
      <c r="T171" s="16">
        <f t="shared" si="39"/>
        <v>-1</v>
      </c>
      <c r="U171" s="16" t="s">
        <v>5024</v>
      </c>
      <c r="V171" s="16">
        <v>-1</v>
      </c>
      <c r="W171" s="16" t="s">
        <v>5024</v>
      </c>
      <c r="X171" s="16">
        <f t="shared" si="35"/>
        <v>-1</v>
      </c>
      <c r="Y171" s="16">
        <f t="shared" si="31"/>
        <v>1</v>
      </c>
      <c r="Z171" s="16">
        <v>0</v>
      </c>
      <c r="AA171" s="16">
        <v>1</v>
      </c>
      <c r="AB171" s="16" cm="1">
        <f t="array" aca="1" ref="AB171" ca="1">IF(Z171&gt;0,INDIRECT(ADDRESS(MOD(ROW(Y171)-1,1500)+1,Z171,1,1,"rand_C")),IF(ISBLANK(Z171),-1,0))</f>
        <v>0</v>
      </c>
      <c r="AC171" s="16" t="e" cm="1">
        <f t="array" aca="1" ref="AC171" ca="1">IF(AND(Z171=0,Y171&gt;0, AA171&gt;0),INDIRECT(ADDRESS(MOD(ROW(Y171)-1,1500)+1,AA171,1,1,"rand_C")),IF(ISBLANK(AA171),-1,0))</f>
        <v>#VALUE!</v>
      </c>
      <c r="AD171" s="16">
        <f t="shared" si="30"/>
        <v>0</v>
      </c>
      <c r="AE171" s="16">
        <v>1</v>
      </c>
      <c r="AF171" s="16">
        <v>0</v>
      </c>
      <c r="AG171" s="16" t="s">
        <v>5024</v>
      </c>
      <c r="AH171" s="16">
        <f t="shared" si="32"/>
        <v>-1</v>
      </c>
      <c r="AI171" s="16">
        <v>-1</v>
      </c>
      <c r="AJ171" s="16">
        <v>-1</v>
      </c>
      <c r="AK171" s="16">
        <f t="shared" si="29"/>
        <v>-1</v>
      </c>
      <c r="AL171" s="16">
        <v>-1</v>
      </c>
      <c r="AM171" s="16">
        <f t="shared" si="34"/>
        <v>-1</v>
      </c>
      <c r="AN171" s="16">
        <f t="shared" si="38"/>
        <v>0</v>
      </c>
      <c r="AO171" s="16">
        <v>-1</v>
      </c>
      <c r="AP171" s="16">
        <v>0</v>
      </c>
      <c r="AQ171" s="16">
        <v>0</v>
      </c>
      <c r="AR171" s="16" t="s">
        <v>5025</v>
      </c>
    </row>
    <row r="172" spans="1:45" x14ac:dyDescent="0.2">
      <c r="A172" s="16" t="s">
        <v>4376</v>
      </c>
      <c r="B172" s="4" t="str">
        <f>VLOOKUP(A172, PaperMeta!A$1:O$750, 6,FALSE)</f>
        <v>Nostalgia relieves the disillusioned mind</v>
      </c>
      <c r="C172" s="15">
        <f>VLOOKUP(A172, PaperMeta!A$1:O$750, 2,FALSE)</f>
        <v>1</v>
      </c>
      <c r="D172" s="16">
        <v>3</v>
      </c>
      <c r="E172" s="20" t="s">
        <v>5150</v>
      </c>
      <c r="F172" s="16">
        <f>VLOOKUP($A172, ResearchPaper!$A$1:$L$750,11,FALSE)</f>
        <v>1</v>
      </c>
      <c r="G172" s="16">
        <f>VLOOKUP($A172, ResearchPaper!$A$1:$L$750,11,FALSE)</f>
        <v>1</v>
      </c>
      <c r="H172" s="16" t="s">
        <v>5022</v>
      </c>
      <c r="I172" s="16">
        <v>2</v>
      </c>
      <c r="J172" s="16">
        <v>2</v>
      </c>
      <c r="K172" s="16">
        <v>0</v>
      </c>
      <c r="L172" s="16">
        <f t="shared" si="36"/>
        <v>1</v>
      </c>
      <c r="M172" s="16" t="s">
        <v>5023</v>
      </c>
      <c r="N172" s="16">
        <f t="shared" si="37"/>
        <v>0</v>
      </c>
      <c r="O172" s="16">
        <v>0</v>
      </c>
      <c r="P172" s="16">
        <v>0</v>
      </c>
      <c r="Q172" s="16">
        <v>0</v>
      </c>
      <c r="R172" s="16" cm="1">
        <f t="array" aca="1" ref="R172" ca="1">IF(P172&gt;0,INDIRECT(ADDRESS(MOD(ROW(O172)-1,1500)+1,P172,1,1,"rand_B")),IF(ISBLANK(P172),-1,0))</f>
        <v>0</v>
      </c>
      <c r="S172" s="16" cm="1">
        <f t="array" aca="1" ref="S172" ca="1">IF(AND(P172=0,O172&gt;0,Q172&gt;0),INDIRECT(ADDRESS(MOD(ROW(O172)-1,1500)+1,Q172,1,1,"rand_B")),IF(ISBLANK(Q172),-1,0))</f>
        <v>0</v>
      </c>
      <c r="T172" s="16">
        <f t="shared" si="39"/>
        <v>-1</v>
      </c>
      <c r="U172" s="16" t="s">
        <v>5024</v>
      </c>
      <c r="V172" s="16">
        <v>-1</v>
      </c>
      <c r="W172" s="16" t="s">
        <v>5024</v>
      </c>
      <c r="X172" s="16">
        <f t="shared" si="35"/>
        <v>-1</v>
      </c>
      <c r="Y172" s="16">
        <f t="shared" si="31"/>
        <v>1</v>
      </c>
      <c r="Z172" s="16">
        <v>1</v>
      </c>
      <c r="AA172" s="16">
        <v>0</v>
      </c>
      <c r="AB172" s="16" t="e" cm="1">
        <f t="array" aca="1" ref="AB172" ca="1">IF(Z172&gt;0,INDIRECT(ADDRESS(MOD(ROW(Y172)-1,1500)+1,Z172,1,1,"rand_C")),IF(ISBLANK(Z172),-1,0))</f>
        <v>#VALUE!</v>
      </c>
      <c r="AC172" s="16" cm="1">
        <f t="array" aca="1" ref="AC172" ca="1">IF(AND(Z172=0,Y172&gt;0, AA172&gt;0),INDIRECT(ADDRESS(MOD(ROW(Y172)-1,1500)+1,AA172,1,1,"rand_C")),IF(ISBLANK(AA172),-1,0))</f>
        <v>0</v>
      </c>
      <c r="AD172" s="16">
        <f t="shared" si="30"/>
        <v>1</v>
      </c>
      <c r="AE172" s="16">
        <v>1</v>
      </c>
      <c r="AF172" s="16">
        <v>1</v>
      </c>
      <c r="AG172" s="16" t="s">
        <v>5023</v>
      </c>
      <c r="AH172" s="16">
        <f t="shared" si="32"/>
        <v>1</v>
      </c>
      <c r="AI172" s="16">
        <v>-1</v>
      </c>
      <c r="AJ172" s="16">
        <v>-1</v>
      </c>
      <c r="AK172" s="16">
        <f t="shared" si="29"/>
        <v>-1</v>
      </c>
      <c r="AL172" s="16">
        <v>-1</v>
      </c>
      <c r="AM172" s="16">
        <f t="shared" si="34"/>
        <v>-1</v>
      </c>
      <c r="AN172" s="16">
        <f t="shared" si="38"/>
        <v>0</v>
      </c>
      <c r="AO172" s="16">
        <v>-1</v>
      </c>
      <c r="AP172" s="16">
        <v>0</v>
      </c>
      <c r="AQ172" s="16">
        <v>0</v>
      </c>
      <c r="AR172" s="16" t="s">
        <v>5025</v>
      </c>
    </row>
    <row r="173" spans="1:45" x14ac:dyDescent="0.2">
      <c r="A173" s="16" t="s">
        <v>4377</v>
      </c>
      <c r="B173" s="4" t="str">
        <f>VLOOKUP(A173, PaperMeta!A$1:O$750, 6,FALSE)</f>
        <v>When photos backfire: Truthiness and falsiness effects in comparative judgments</v>
      </c>
      <c r="C173" s="15">
        <f>VLOOKUP(A173, PaperMeta!A$1:O$750, 2,FALSE)</f>
        <v>1</v>
      </c>
      <c r="D173" s="16">
        <v>1</v>
      </c>
      <c r="E173" s="20" t="s">
        <v>5151</v>
      </c>
      <c r="F173" s="16">
        <f>VLOOKUP($A173, ResearchPaper!$A$1:$L$750,11,FALSE)</f>
        <v>1</v>
      </c>
      <c r="G173" s="16">
        <f>VLOOKUP($A173, ResearchPaper!$A$1:$L$750,11,FALSE)</f>
        <v>1</v>
      </c>
      <c r="H173" s="32" t="s">
        <v>5053</v>
      </c>
      <c r="I173" s="16">
        <v>2</v>
      </c>
      <c r="J173" s="16">
        <v>3</v>
      </c>
      <c r="K173" s="16">
        <v>0</v>
      </c>
      <c r="L173" s="16">
        <f t="shared" si="36"/>
        <v>1</v>
      </c>
      <c r="M173" s="16" t="s">
        <v>5023</v>
      </c>
      <c r="N173" s="16">
        <f t="shared" si="37"/>
        <v>0</v>
      </c>
      <c r="O173" s="16">
        <v>1</v>
      </c>
      <c r="P173" s="16">
        <v>0</v>
      </c>
      <c r="Q173" s="16">
        <v>0</v>
      </c>
      <c r="R173" s="16" cm="1">
        <f t="array" aca="1" ref="R173" ca="1">IF(P173&gt;0,INDIRECT(ADDRESS(MOD(ROW(O173)-1,1500)+1,P173,1,1,"rand_B")),IF(ISBLANK(P173),-1,0))</f>
        <v>0</v>
      </c>
      <c r="S173" s="16" cm="1">
        <f t="array" aca="1" ref="S173" ca="1">IF(AND(P173=0,O173&gt;0,Q173&gt;0),INDIRECT(ADDRESS(MOD(ROW(O173)-1,1500)+1,Q173,1,1,"rand_B")),IF(ISBLANK(Q173),-1,0))</f>
        <v>0</v>
      </c>
      <c r="T173" s="16">
        <f t="shared" si="39"/>
        <v>0</v>
      </c>
      <c r="U173" s="16" t="s">
        <v>5024</v>
      </c>
      <c r="V173" s="16">
        <v>-1</v>
      </c>
      <c r="W173" s="16" t="s">
        <v>5024</v>
      </c>
      <c r="X173" s="16">
        <f t="shared" si="35"/>
        <v>-1</v>
      </c>
      <c r="Y173" s="16">
        <f t="shared" si="31"/>
        <v>1</v>
      </c>
      <c r="Z173" s="16">
        <v>0</v>
      </c>
      <c r="AA173" s="16">
        <v>0</v>
      </c>
      <c r="AB173" s="16" cm="1">
        <f t="array" aca="1" ref="AB173" ca="1">IF(Z173&gt;0,INDIRECT(ADDRESS(MOD(ROW(Y173)-1,1500)+1,Z173,1,1,"rand_C")),IF(ISBLANK(Z173),-1,0))</f>
        <v>0</v>
      </c>
      <c r="AC173" s="16" cm="1">
        <f t="array" aca="1" ref="AC173" ca="1">IF(AND(Z173=0,Y173&gt;0, AA173&gt;0),INDIRECT(ADDRESS(MOD(ROW(Y173)-1,1500)+1,AA173,1,1,"rand_C")),IF(ISBLANK(AA173),-1,0))</f>
        <v>0</v>
      </c>
      <c r="AD173" s="16">
        <f t="shared" si="30"/>
        <v>0</v>
      </c>
      <c r="AE173" s="16" t="s">
        <v>5024</v>
      </c>
      <c r="AF173" s="16">
        <v>-1</v>
      </c>
      <c r="AG173" s="16" t="s">
        <v>5024</v>
      </c>
      <c r="AH173" s="16">
        <f t="shared" si="32"/>
        <v>-1</v>
      </c>
      <c r="AI173" s="16">
        <v>-1</v>
      </c>
      <c r="AJ173" s="16">
        <v>-1</v>
      </c>
      <c r="AK173" s="16">
        <f t="shared" si="29"/>
        <v>-1</v>
      </c>
      <c r="AL173" s="16">
        <v>-1</v>
      </c>
      <c r="AM173" s="16">
        <f t="shared" si="34"/>
        <v>-1</v>
      </c>
      <c r="AN173" s="16">
        <f t="shared" si="38"/>
        <v>1</v>
      </c>
      <c r="AO173" s="16">
        <v>1</v>
      </c>
      <c r="AP173" s="16">
        <v>0</v>
      </c>
      <c r="AQ173" s="16">
        <v>0</v>
      </c>
      <c r="AR173" s="16" t="s">
        <v>5025</v>
      </c>
    </row>
    <row r="174" spans="1:45" x14ac:dyDescent="0.2">
      <c r="A174" s="16" t="s">
        <v>4377</v>
      </c>
      <c r="B174" s="4" t="str">
        <f>VLOOKUP(A174, PaperMeta!A$1:O$750, 6,FALSE)</f>
        <v>When photos backfire: Truthiness and falsiness effects in comparative judgments</v>
      </c>
      <c r="C174" s="15">
        <f>VLOOKUP(A174, PaperMeta!A$1:O$750, 2,FALSE)</f>
        <v>1</v>
      </c>
      <c r="D174" s="16">
        <v>2</v>
      </c>
      <c r="E174" s="20" t="s">
        <v>5151</v>
      </c>
      <c r="F174" s="16">
        <f>VLOOKUP($A174, ResearchPaper!$A$1:$L$750,11,FALSE)</f>
        <v>1</v>
      </c>
      <c r="G174" s="16">
        <f>VLOOKUP($A174, ResearchPaper!$A$1:$L$750,11,FALSE)</f>
        <v>1</v>
      </c>
      <c r="H174" s="32" t="s">
        <v>5053</v>
      </c>
      <c r="I174" s="16">
        <v>2</v>
      </c>
      <c r="J174" s="16">
        <v>3</v>
      </c>
      <c r="K174" s="16">
        <v>0</v>
      </c>
      <c r="L174" s="16">
        <f t="shared" si="36"/>
        <v>1</v>
      </c>
      <c r="M174" s="16" t="s">
        <v>5023</v>
      </c>
      <c r="N174" s="16">
        <f t="shared" si="37"/>
        <v>0</v>
      </c>
      <c r="O174" s="16">
        <v>1</v>
      </c>
      <c r="P174" s="16">
        <v>0</v>
      </c>
      <c r="Q174" s="16">
        <v>0</v>
      </c>
      <c r="R174" s="16" cm="1">
        <f t="array" aca="1" ref="R174" ca="1">IF(P174&gt;0,INDIRECT(ADDRESS(MOD(ROW(O174)-1,1500)+1,P174,1,1,"rand_B")),IF(ISBLANK(P174),-1,0))</f>
        <v>0</v>
      </c>
      <c r="S174" s="16" cm="1">
        <f t="array" aca="1" ref="S174" ca="1">IF(AND(P174=0,O174&gt;0,Q174&gt;0),INDIRECT(ADDRESS(MOD(ROW(O174)-1,1500)+1,Q174,1,1,"rand_B")),IF(ISBLANK(Q174),-1,0))</f>
        <v>0</v>
      </c>
      <c r="T174" s="16">
        <f t="shared" si="39"/>
        <v>0</v>
      </c>
      <c r="U174" s="16" t="s">
        <v>5024</v>
      </c>
      <c r="V174" s="16">
        <v>-1</v>
      </c>
      <c r="W174" s="16" t="s">
        <v>5024</v>
      </c>
      <c r="X174" s="16">
        <f t="shared" si="35"/>
        <v>-1</v>
      </c>
      <c r="Y174" s="16">
        <f t="shared" si="31"/>
        <v>1</v>
      </c>
      <c r="Z174" s="16">
        <v>0</v>
      </c>
      <c r="AA174" s="16">
        <v>0</v>
      </c>
      <c r="AB174" s="16" cm="1">
        <f t="array" aca="1" ref="AB174" ca="1">IF(Z174&gt;0,INDIRECT(ADDRESS(MOD(ROW(Y174)-1,1500)+1,Z174,1,1,"rand_C")),IF(ISBLANK(Z174),-1,0))</f>
        <v>0</v>
      </c>
      <c r="AC174" s="16" cm="1">
        <f t="array" aca="1" ref="AC174" ca="1">IF(AND(Z174=0,Y174&gt;0, AA174&gt;0),INDIRECT(ADDRESS(MOD(ROW(Y174)-1,1500)+1,AA174,1,1,"rand_C")),IF(ISBLANK(AA174),-1,0))</f>
        <v>0</v>
      </c>
      <c r="AD174" s="16">
        <f t="shared" si="30"/>
        <v>0</v>
      </c>
      <c r="AE174" s="16" t="s">
        <v>5024</v>
      </c>
      <c r="AF174" s="16">
        <v>-1</v>
      </c>
      <c r="AG174" s="16" t="s">
        <v>5024</v>
      </c>
      <c r="AH174" s="16">
        <f t="shared" si="32"/>
        <v>-1</v>
      </c>
      <c r="AI174" s="16">
        <v>-1</v>
      </c>
      <c r="AJ174" s="16">
        <v>-1</v>
      </c>
      <c r="AK174" s="16">
        <f t="shared" si="29"/>
        <v>-1</v>
      </c>
      <c r="AL174" s="16">
        <v>-1</v>
      </c>
      <c r="AM174" s="16">
        <f t="shared" si="34"/>
        <v>-1</v>
      </c>
      <c r="AN174" s="16">
        <f t="shared" si="38"/>
        <v>1</v>
      </c>
      <c r="AO174" s="16">
        <v>1</v>
      </c>
      <c r="AP174" s="16">
        <v>0</v>
      </c>
      <c r="AQ174" s="16">
        <v>0</v>
      </c>
      <c r="AR174" s="16" t="s">
        <v>5025</v>
      </c>
    </row>
    <row r="175" spans="1:45" x14ac:dyDescent="0.2">
      <c r="A175" s="16" t="s">
        <v>4382</v>
      </c>
      <c r="B175" s="4" t="str">
        <f>VLOOKUP(A175, PaperMeta!A$1:O$750, 6,FALSE)</f>
        <v>Defending one's worldview under mortality salience: Testing the validity of an established idea</v>
      </c>
      <c r="C175" s="15">
        <f>VLOOKUP(A175, PaperMeta!A$1:O$750, 2,FALSE)</f>
        <v>1</v>
      </c>
      <c r="D175" s="16" t="s">
        <v>5152</v>
      </c>
      <c r="E175" s="20" t="s">
        <v>5153</v>
      </c>
      <c r="F175" s="16">
        <f>VLOOKUP($A175, ResearchPaper!$A$1:$L$750,11,FALSE)</f>
        <v>1</v>
      </c>
      <c r="G175" s="16">
        <f>VLOOKUP($A175, ResearchPaper!$A$1:$L$750,11,FALSE)</f>
        <v>1</v>
      </c>
      <c r="H175" s="16" t="s">
        <v>5022</v>
      </c>
      <c r="I175" s="16">
        <v>2</v>
      </c>
      <c r="J175" s="16">
        <v>2</v>
      </c>
      <c r="K175" s="16">
        <v>1</v>
      </c>
      <c r="L175" s="16">
        <f t="shared" si="36"/>
        <v>1</v>
      </c>
      <c r="M175" s="16" t="s">
        <v>5023</v>
      </c>
      <c r="N175" s="16">
        <f t="shared" si="37"/>
        <v>1</v>
      </c>
      <c r="O175" s="16">
        <v>0</v>
      </c>
      <c r="P175" s="16">
        <v>0</v>
      </c>
      <c r="Q175" s="16">
        <v>0</v>
      </c>
      <c r="R175" s="16" cm="1">
        <f t="array" aca="1" ref="R175" ca="1">IF(P175&gt;0,INDIRECT(ADDRESS(MOD(ROW(O175)-1,1500)+1,P175,1,1,"rand_B")),IF(ISBLANK(P175),-1,0))</f>
        <v>0</v>
      </c>
      <c r="S175" s="16" cm="1">
        <f t="array" aca="1" ref="S175" ca="1">IF(AND(P175=0,O175&gt;0,Q175&gt;0),INDIRECT(ADDRESS(MOD(ROW(O175)-1,1500)+1,Q175,1,1,"rand_B")),IF(ISBLANK(Q175),-1,0))</f>
        <v>0</v>
      </c>
      <c r="T175" s="16">
        <f t="shared" si="39"/>
        <v>-1</v>
      </c>
      <c r="U175" s="16" t="s">
        <v>5024</v>
      </c>
      <c r="V175" s="16">
        <v>-1</v>
      </c>
      <c r="W175" s="16" t="s">
        <v>5024</v>
      </c>
      <c r="X175" s="16">
        <f t="shared" si="35"/>
        <v>-1</v>
      </c>
      <c r="Y175" s="16">
        <f t="shared" si="31"/>
        <v>1</v>
      </c>
      <c r="Z175" s="16">
        <v>0</v>
      </c>
      <c r="AA175" s="16">
        <v>0</v>
      </c>
      <c r="AB175" s="16" cm="1">
        <f t="array" aca="1" ref="AB175" ca="1">IF(Z175&gt;0,INDIRECT(ADDRESS(MOD(ROW(Y175)-1,1500)+1,Z175,1,1,"rand_C")),IF(ISBLANK(Z175),-1,0))</f>
        <v>0</v>
      </c>
      <c r="AC175" s="16" cm="1">
        <f t="array" aca="1" ref="AC175" ca="1">IF(AND(Z175=0,Y175&gt;0, AA175&gt;0),INDIRECT(ADDRESS(MOD(ROW(Y175)-1,1500)+1,AA175,1,1,"rand_C")),IF(ISBLANK(AA175),-1,0))</f>
        <v>0</v>
      </c>
      <c r="AD175" s="16">
        <f t="shared" si="30"/>
        <v>0</v>
      </c>
      <c r="AE175" s="16" t="s">
        <v>5024</v>
      </c>
      <c r="AF175" s="16">
        <v>-1</v>
      </c>
      <c r="AG175" s="16" t="s">
        <v>5024</v>
      </c>
      <c r="AH175" s="16">
        <f t="shared" si="32"/>
        <v>-1</v>
      </c>
      <c r="AI175" s="16">
        <v>-1</v>
      </c>
      <c r="AJ175" s="16">
        <v>-1</v>
      </c>
      <c r="AK175" s="16">
        <f t="shared" si="29"/>
        <v>-1</v>
      </c>
      <c r="AL175" s="16">
        <v>-1</v>
      </c>
      <c r="AM175" s="16">
        <f t="shared" si="34"/>
        <v>-1</v>
      </c>
      <c r="AN175" s="16">
        <f t="shared" si="38"/>
        <v>0</v>
      </c>
      <c r="AO175" s="16">
        <v>-1</v>
      </c>
      <c r="AP175" s="16">
        <v>0</v>
      </c>
      <c r="AQ175" s="16">
        <v>0</v>
      </c>
      <c r="AR175" s="16" t="s">
        <v>5025</v>
      </c>
    </row>
    <row r="176" spans="1:45" x14ac:dyDescent="0.2">
      <c r="A176" s="16" t="s">
        <v>4382</v>
      </c>
      <c r="B176" s="4" t="str">
        <f>VLOOKUP(A176, PaperMeta!A$1:O$750, 6,FALSE)</f>
        <v>Defending one's worldview under mortality salience: Testing the validity of an established idea</v>
      </c>
      <c r="C176" s="15">
        <f>VLOOKUP(A176, PaperMeta!A$1:O$750, 2,FALSE)</f>
        <v>1</v>
      </c>
      <c r="D176" s="16" t="s">
        <v>5152</v>
      </c>
      <c r="E176" s="20" t="s">
        <v>5154</v>
      </c>
      <c r="F176" s="16">
        <f>VLOOKUP($A176, ResearchPaper!$A$1:$L$750,11,FALSE)</f>
        <v>1</v>
      </c>
      <c r="G176" s="16">
        <f>VLOOKUP($A176, ResearchPaper!$A$1:$L$750,11,FALSE)</f>
        <v>1</v>
      </c>
      <c r="H176" s="16" t="s">
        <v>5022</v>
      </c>
      <c r="I176" s="16">
        <v>2</v>
      </c>
      <c r="J176" s="16">
        <v>2</v>
      </c>
      <c r="K176" s="16">
        <v>1</v>
      </c>
      <c r="L176" s="16">
        <f t="shared" si="36"/>
        <v>1</v>
      </c>
      <c r="M176" s="16" t="s">
        <v>5023</v>
      </c>
      <c r="N176" s="16">
        <f t="shared" si="37"/>
        <v>1</v>
      </c>
      <c r="O176" s="16">
        <v>0</v>
      </c>
      <c r="P176" s="16">
        <v>0</v>
      </c>
      <c r="Q176" s="16">
        <v>0</v>
      </c>
      <c r="R176" s="16" cm="1">
        <f t="array" aca="1" ref="R176" ca="1">IF(P176&gt;0,INDIRECT(ADDRESS(MOD(ROW(O176)-1,1500)+1,P176,1,1,"rand_B")),IF(ISBLANK(P176),-1,0))</f>
        <v>0</v>
      </c>
      <c r="S176" s="16" cm="1">
        <f t="array" aca="1" ref="S176" ca="1">IF(AND(P176=0,O176&gt;0,Q176&gt;0),INDIRECT(ADDRESS(MOD(ROW(O176)-1,1500)+1,Q176,1,1,"rand_B")),IF(ISBLANK(Q176),-1,0))</f>
        <v>0</v>
      </c>
      <c r="T176" s="16">
        <f t="shared" si="39"/>
        <v>-1</v>
      </c>
      <c r="U176" s="16" t="s">
        <v>5024</v>
      </c>
      <c r="V176" s="16">
        <v>-1</v>
      </c>
      <c r="W176" s="16" t="s">
        <v>5024</v>
      </c>
      <c r="X176" s="16">
        <f t="shared" si="35"/>
        <v>-1</v>
      </c>
      <c r="Y176" s="16">
        <f t="shared" si="31"/>
        <v>1</v>
      </c>
      <c r="Z176" s="16">
        <v>0</v>
      </c>
      <c r="AA176" s="16">
        <v>0</v>
      </c>
      <c r="AB176" s="16" cm="1">
        <f t="array" aca="1" ref="AB176" ca="1">IF(Z176&gt;0,INDIRECT(ADDRESS(MOD(ROW(Y176)-1,1500)+1,Z176,1,1,"rand_C")),IF(ISBLANK(Z176),-1,0))</f>
        <v>0</v>
      </c>
      <c r="AC176" s="16" cm="1">
        <f t="array" aca="1" ref="AC176" ca="1">IF(AND(Z176=0,Y176&gt;0, AA176&gt;0),INDIRECT(ADDRESS(MOD(ROW(Y176)-1,1500)+1,AA176,1,1,"rand_C")),IF(ISBLANK(AA176),-1,0))</f>
        <v>0</v>
      </c>
      <c r="AD176" s="16">
        <f t="shared" si="30"/>
        <v>0</v>
      </c>
      <c r="AE176" s="16" t="s">
        <v>5024</v>
      </c>
      <c r="AF176" s="16">
        <v>-1</v>
      </c>
      <c r="AG176" s="16" t="s">
        <v>5024</v>
      </c>
      <c r="AH176" s="16">
        <f t="shared" si="32"/>
        <v>-1</v>
      </c>
      <c r="AI176" s="16">
        <v>-1</v>
      </c>
      <c r="AJ176" s="16">
        <v>-1</v>
      </c>
      <c r="AK176" s="16">
        <f t="shared" si="29"/>
        <v>-1</v>
      </c>
      <c r="AL176" s="16">
        <v>-1</v>
      </c>
      <c r="AM176" s="16">
        <f t="shared" si="34"/>
        <v>-1</v>
      </c>
      <c r="AN176" s="16">
        <f t="shared" si="38"/>
        <v>0</v>
      </c>
      <c r="AO176" s="16">
        <v>-1</v>
      </c>
      <c r="AP176" s="16">
        <v>0</v>
      </c>
      <c r="AQ176" s="16">
        <v>0</v>
      </c>
      <c r="AR176" s="16" t="s">
        <v>5025</v>
      </c>
    </row>
    <row r="177" spans="1:44" x14ac:dyDescent="0.2">
      <c r="A177" s="16" t="s">
        <v>4382</v>
      </c>
      <c r="B177" s="4" t="str">
        <f>VLOOKUP(A177, PaperMeta!A$1:O$750, 6,FALSE)</f>
        <v>Defending one's worldview under mortality salience: Testing the validity of an established idea</v>
      </c>
      <c r="C177" s="15">
        <f>VLOOKUP(A177, PaperMeta!A$1:O$750, 2,FALSE)</f>
        <v>1</v>
      </c>
      <c r="D177" s="16">
        <v>1</v>
      </c>
      <c r="E177" s="20" t="s">
        <v>5153</v>
      </c>
      <c r="F177" s="16">
        <f>VLOOKUP($A177, ResearchPaper!$A$1:$L$750,11,FALSE)</f>
        <v>1</v>
      </c>
      <c r="G177" s="16">
        <f>VLOOKUP($A177, ResearchPaper!$A$1:$L$750,11,FALSE)</f>
        <v>1</v>
      </c>
      <c r="H177" s="16" t="s">
        <v>5074</v>
      </c>
      <c r="I177" s="16">
        <v>3</v>
      </c>
      <c r="J177" s="16">
        <v>2</v>
      </c>
      <c r="K177" s="16">
        <v>0</v>
      </c>
      <c r="L177" s="16">
        <f t="shared" si="36"/>
        <v>1</v>
      </c>
      <c r="M177" s="16" t="s">
        <v>5023</v>
      </c>
      <c r="N177" s="16">
        <f t="shared" si="37"/>
        <v>0</v>
      </c>
      <c r="O177" s="16">
        <v>0</v>
      </c>
      <c r="P177" s="16">
        <v>0</v>
      </c>
      <c r="Q177" s="16">
        <v>0</v>
      </c>
      <c r="R177" s="16" cm="1">
        <f t="array" aca="1" ref="R177" ca="1">IF(P177&gt;0,INDIRECT(ADDRESS(MOD(ROW(O177)-1,1500)+1,P177,1,1,"rand_B")),IF(ISBLANK(P177),-1,0))</f>
        <v>0</v>
      </c>
      <c r="S177" s="16" cm="1">
        <f t="array" aca="1" ref="S177" ca="1">IF(AND(P177=0,O177&gt;0,Q177&gt;0),INDIRECT(ADDRESS(MOD(ROW(O177)-1,1500)+1,Q177,1,1,"rand_B")),IF(ISBLANK(Q177),-1,0))</f>
        <v>0</v>
      </c>
      <c r="T177" s="16">
        <f t="shared" si="39"/>
        <v>-1</v>
      </c>
      <c r="U177" s="16" t="s">
        <v>5024</v>
      </c>
      <c r="V177" s="16">
        <v>-1</v>
      </c>
      <c r="W177" s="16" t="s">
        <v>5024</v>
      </c>
      <c r="X177" s="16">
        <f t="shared" si="35"/>
        <v>-1</v>
      </c>
      <c r="Y177" s="16">
        <f t="shared" si="31"/>
        <v>3</v>
      </c>
      <c r="Z177" s="16">
        <v>0</v>
      </c>
      <c r="AA177" s="16">
        <v>1</v>
      </c>
      <c r="AB177" s="16" cm="1">
        <f t="array" aca="1" ref="AB177" ca="1">IF(Z177&gt;0,INDIRECT(ADDRESS(MOD(ROW(Y177)-1,1500)+1,Z177,1,1,"rand_C")),IF(ISBLANK(Z177),-1,0))</f>
        <v>0</v>
      </c>
      <c r="AC177" s="16" t="e" cm="1">
        <f t="array" aca="1" ref="AC177" ca="1">IF(AND(Z177=0,Y177&gt;0, AA177&gt;0),INDIRECT(ADDRESS(MOD(ROW(Y177)-1,1500)+1,AA177,1,1,"rand_C")),IF(ISBLANK(AA177),-1,0))</f>
        <v>#VALUE!</v>
      </c>
      <c r="AD177" s="16">
        <f t="shared" si="30"/>
        <v>0</v>
      </c>
      <c r="AE177" s="16">
        <v>1</v>
      </c>
      <c r="AF177" s="16">
        <v>0</v>
      </c>
      <c r="AG177" s="16" t="s">
        <v>5024</v>
      </c>
      <c r="AH177" s="16">
        <f t="shared" si="32"/>
        <v>-1</v>
      </c>
      <c r="AI177" s="16">
        <v>1</v>
      </c>
      <c r="AJ177" s="16">
        <v>1</v>
      </c>
      <c r="AK177" s="16">
        <f t="shared" si="29"/>
        <v>1</v>
      </c>
      <c r="AL177" s="16">
        <v>-1</v>
      </c>
      <c r="AM177" s="16">
        <f t="shared" si="34"/>
        <v>-1</v>
      </c>
      <c r="AN177" s="16">
        <f t="shared" si="38"/>
        <v>0</v>
      </c>
      <c r="AO177" s="16">
        <v>-1</v>
      </c>
      <c r="AP177" s="16">
        <v>0</v>
      </c>
      <c r="AQ177" s="16">
        <v>0</v>
      </c>
      <c r="AR177" s="16" t="s">
        <v>5025</v>
      </c>
    </row>
    <row r="178" spans="1:44" x14ac:dyDescent="0.2">
      <c r="A178" s="16" t="s">
        <v>4382</v>
      </c>
      <c r="B178" s="4" t="str">
        <f>VLOOKUP(A178, PaperMeta!A$1:O$750, 6,FALSE)</f>
        <v>Defending one's worldview under mortality salience: Testing the validity of an established idea</v>
      </c>
      <c r="C178" s="15">
        <f>VLOOKUP(A178, PaperMeta!A$1:O$750, 2,FALSE)</f>
        <v>1</v>
      </c>
      <c r="D178" s="16">
        <v>2</v>
      </c>
      <c r="E178" s="20" t="s">
        <v>5153</v>
      </c>
      <c r="F178" s="16">
        <f>VLOOKUP($A178, ResearchPaper!$A$1:$L$750,11,FALSE)</f>
        <v>1</v>
      </c>
      <c r="G178" s="16">
        <f>VLOOKUP($A178, ResearchPaper!$A$1:$L$750,11,FALSE)</f>
        <v>1</v>
      </c>
      <c r="H178" s="16" t="s">
        <v>5022</v>
      </c>
      <c r="I178" s="16">
        <v>2</v>
      </c>
      <c r="J178" s="16">
        <v>2</v>
      </c>
      <c r="K178" s="16">
        <v>1</v>
      </c>
      <c r="L178" s="16">
        <f t="shared" si="36"/>
        <v>1</v>
      </c>
      <c r="M178" s="16" t="s">
        <v>5023</v>
      </c>
      <c r="N178" s="16">
        <f t="shared" si="37"/>
        <v>1</v>
      </c>
      <c r="O178" s="16">
        <v>0</v>
      </c>
      <c r="P178" s="16">
        <v>0</v>
      </c>
      <c r="Q178" s="16">
        <v>0</v>
      </c>
      <c r="R178" s="16" cm="1">
        <f t="array" aca="1" ref="R178" ca="1">IF(P178&gt;0,INDIRECT(ADDRESS(MOD(ROW(O178)-1,1500)+1,P178,1,1,"rand_B")),IF(ISBLANK(P178),-1,0))</f>
        <v>0</v>
      </c>
      <c r="S178" s="16" cm="1">
        <f t="array" aca="1" ref="S178" ca="1">IF(AND(P178=0,O178&gt;0,Q178&gt;0),INDIRECT(ADDRESS(MOD(ROW(O178)-1,1500)+1,Q178,1,1,"rand_B")),IF(ISBLANK(Q178),-1,0))</f>
        <v>0</v>
      </c>
      <c r="T178" s="16">
        <f t="shared" si="39"/>
        <v>-1</v>
      </c>
      <c r="U178" s="16" t="s">
        <v>5024</v>
      </c>
      <c r="V178" s="16">
        <v>-1</v>
      </c>
      <c r="W178" s="16" t="s">
        <v>5024</v>
      </c>
      <c r="X178" s="16">
        <f t="shared" si="35"/>
        <v>-1</v>
      </c>
      <c r="Y178" s="16">
        <f t="shared" si="31"/>
        <v>1</v>
      </c>
      <c r="Z178" s="16">
        <v>0</v>
      </c>
      <c r="AA178" s="16">
        <v>1</v>
      </c>
      <c r="AB178" s="16" cm="1">
        <f t="array" aca="1" ref="AB178" ca="1">IF(Z178&gt;0,INDIRECT(ADDRESS(MOD(ROW(Y178)-1,1500)+1,Z178,1,1,"rand_C")),IF(ISBLANK(Z178),-1,0))</f>
        <v>0</v>
      </c>
      <c r="AC178" s="16" t="e" cm="1">
        <f t="array" aca="1" ref="AC178" ca="1">IF(AND(Z178=0,Y178&gt;0, AA178&gt;0),INDIRECT(ADDRESS(MOD(ROW(Y178)-1,1500)+1,AA178,1,1,"rand_C")),IF(ISBLANK(AA178),-1,0))</f>
        <v>#VALUE!</v>
      </c>
      <c r="AD178" s="16">
        <f t="shared" si="30"/>
        <v>0</v>
      </c>
      <c r="AE178" s="16">
        <v>1</v>
      </c>
      <c r="AF178" s="16">
        <v>0</v>
      </c>
      <c r="AG178" s="16" t="s">
        <v>5024</v>
      </c>
      <c r="AH178" s="16">
        <f t="shared" si="32"/>
        <v>-1</v>
      </c>
      <c r="AI178" s="16">
        <v>-1</v>
      </c>
      <c r="AJ178" s="16">
        <v>-1</v>
      </c>
      <c r="AK178" s="16">
        <f t="shared" si="29"/>
        <v>-1</v>
      </c>
      <c r="AL178" s="16">
        <v>-1</v>
      </c>
      <c r="AM178" s="16">
        <f t="shared" si="34"/>
        <v>-1</v>
      </c>
      <c r="AN178" s="16">
        <f t="shared" si="38"/>
        <v>0</v>
      </c>
      <c r="AO178" s="16">
        <v>-1</v>
      </c>
      <c r="AP178" s="16">
        <v>0</v>
      </c>
      <c r="AQ178" s="16">
        <v>0</v>
      </c>
      <c r="AR178" s="16" t="s">
        <v>5025</v>
      </c>
    </row>
    <row r="179" spans="1:44" x14ac:dyDescent="0.2">
      <c r="A179" s="16" t="s">
        <v>4382</v>
      </c>
      <c r="B179" s="4" t="str">
        <f>VLOOKUP(A179, PaperMeta!A$1:O$750, 6,FALSE)</f>
        <v>Defending one's worldview under mortality salience: Testing the validity of an established idea</v>
      </c>
      <c r="C179" s="15">
        <f>VLOOKUP(A179, PaperMeta!A$1:O$750, 2,FALSE)</f>
        <v>1</v>
      </c>
      <c r="D179" s="16">
        <v>3</v>
      </c>
      <c r="E179" s="20" t="s">
        <v>5155</v>
      </c>
      <c r="F179" s="16">
        <f>VLOOKUP($A179, ResearchPaper!$A$1:$L$750,11,FALSE)</f>
        <v>1</v>
      </c>
      <c r="G179" s="16">
        <f>VLOOKUP($A179, ResearchPaper!$A$1:$L$750,11,FALSE)</f>
        <v>1</v>
      </c>
      <c r="H179" s="16">
        <v>2</v>
      </c>
      <c r="I179" s="16">
        <v>1</v>
      </c>
      <c r="J179" s="16">
        <v>2</v>
      </c>
      <c r="K179" s="16">
        <v>1</v>
      </c>
      <c r="L179" s="16">
        <f t="shared" si="36"/>
        <v>0</v>
      </c>
      <c r="M179" s="16" t="s">
        <v>5023</v>
      </c>
      <c r="N179" s="16">
        <f t="shared" si="37"/>
        <v>-1</v>
      </c>
      <c r="O179" s="16">
        <v>0</v>
      </c>
      <c r="P179" s="16">
        <v>0</v>
      </c>
      <c r="Q179" s="16">
        <v>0</v>
      </c>
      <c r="R179" s="16" cm="1">
        <f t="array" aca="1" ref="R179" ca="1">IF(P179&gt;0,INDIRECT(ADDRESS(MOD(ROW(O179)-1,1500)+1,P179,1,1,"rand_B")),IF(ISBLANK(P179),-1,0))</f>
        <v>0</v>
      </c>
      <c r="S179" s="16" cm="1">
        <f t="array" aca="1" ref="S179" ca="1">IF(AND(P179=0,O179&gt;0,Q179&gt;0),INDIRECT(ADDRESS(MOD(ROW(O179)-1,1500)+1,Q179,1,1,"rand_B")),IF(ISBLANK(Q179),-1,0))</f>
        <v>0</v>
      </c>
      <c r="T179" s="16">
        <f t="shared" si="39"/>
        <v>-1</v>
      </c>
      <c r="U179" s="16" t="s">
        <v>5024</v>
      </c>
      <c r="V179" s="16">
        <v>-1</v>
      </c>
      <c r="W179" s="16" t="s">
        <v>5024</v>
      </c>
      <c r="X179" s="16">
        <f t="shared" si="35"/>
        <v>-1</v>
      </c>
      <c r="Y179" s="16">
        <f t="shared" si="31"/>
        <v>0</v>
      </c>
      <c r="Z179" s="16">
        <v>0</v>
      </c>
      <c r="AA179" s="16">
        <v>0</v>
      </c>
      <c r="AB179" s="16" cm="1">
        <f t="array" aca="1" ref="AB179" ca="1">IF(Z179&gt;0,INDIRECT(ADDRESS(MOD(ROW(Y179)-1,1500)+1,Z179,1,1,"rand_C")),IF(ISBLANK(Z179),-1,0))</f>
        <v>0</v>
      </c>
      <c r="AC179" s="16" cm="1">
        <f t="array" aca="1" ref="AC179" ca="1">IF(AND(Z179=0,Y179&gt;0, AA179&gt;0),INDIRECT(ADDRESS(MOD(ROW(Y179)-1,1500)+1,AA179,1,1,"rand_C")),IF(ISBLANK(AA179),-1,0))</f>
        <v>0</v>
      </c>
      <c r="AD179" s="16">
        <f t="shared" si="30"/>
        <v>-1</v>
      </c>
      <c r="AE179" s="16">
        <v>1</v>
      </c>
      <c r="AF179" s="16">
        <v>0</v>
      </c>
      <c r="AG179" s="16" t="s">
        <v>5024</v>
      </c>
      <c r="AH179" s="16">
        <f t="shared" si="32"/>
        <v>-1</v>
      </c>
      <c r="AI179" s="16">
        <v>-1</v>
      </c>
      <c r="AJ179" s="16">
        <v>-1</v>
      </c>
      <c r="AK179" s="16">
        <f t="shared" si="29"/>
        <v>-1</v>
      </c>
      <c r="AL179" s="16">
        <v>-1</v>
      </c>
      <c r="AM179" s="16">
        <f t="shared" si="34"/>
        <v>-1</v>
      </c>
      <c r="AN179" s="16">
        <f t="shared" si="38"/>
        <v>0</v>
      </c>
      <c r="AO179" s="16">
        <v>-1</v>
      </c>
      <c r="AP179" s="16">
        <v>0</v>
      </c>
      <c r="AQ179" s="16">
        <v>1</v>
      </c>
      <c r="AR179" s="16" t="s">
        <v>5025</v>
      </c>
    </row>
    <row r="1459" spans="25:29" x14ac:dyDescent="0.2">
      <c r="Y1459" s="16">
        <v>6</v>
      </c>
      <c r="Z1459" s="16">
        <v>3</v>
      </c>
      <c r="AA1459" s="16"/>
      <c r="AB1459" s="16" t="e" cm="1">
        <f t="array" aca="1" ref="AB1459" ca="1">IF(Z1459&gt;0,INDIRECT(ADDRESS(MOD(ROW(Y1459)-1,1500)+1,Z1459,1,1,"rand_C")),-1)</f>
        <v>#VALUE!</v>
      </c>
      <c r="AC1459" s="16" cm="1">
        <f t="array" aca="1" ref="AC1459" ca="1">IF(AND(Z1459=0,NOT(ISBLANK(Y1459))),INDIRECT(ADDRESS(MOD(ROW(Y1459)-1,1500)+1,Y1459-Z1459,1,1,"rand_B")),-1)</f>
        <v>-1</v>
      </c>
    </row>
    <row r="1460" spans="25:29" x14ac:dyDescent="0.2">
      <c r="Y1460" s="16">
        <v>6</v>
      </c>
      <c r="Z1460" s="16">
        <v>3</v>
      </c>
      <c r="AA1460" s="16"/>
      <c r="AB1460" s="16" t="e" cm="1">
        <f t="array" aca="1" ref="AB1460" ca="1">IF(Z1460&gt;0,INDIRECT(ADDRESS(MOD(ROW(Y1460)-1,1500)+1,Z1460,1,1,"rand_C")),-1)</f>
        <v>#VALUE!</v>
      </c>
      <c r="AC1460" s="16" cm="1">
        <f t="array" aca="1" ref="AC1460" ca="1">IF(AND(Z1460=0,NOT(ISBLANK(Y1460))),INDIRECT(ADDRESS(MOD(ROW(Y1460)-1,1500)+1,Y1460-Z1460,1,1,"rand_B")),-1)</f>
        <v>-1</v>
      </c>
    </row>
    <row r="1461" spans="25:29" x14ac:dyDescent="0.2">
      <c r="Y1461" s="16">
        <v>6</v>
      </c>
      <c r="Z1461" s="16">
        <v>3</v>
      </c>
      <c r="AA1461" s="16"/>
      <c r="AB1461" s="16" t="e" cm="1">
        <f t="array" aca="1" ref="AB1461" ca="1">IF(Z1461&gt;0,INDIRECT(ADDRESS(MOD(ROW(Y1461)-1,1500)+1,Z1461,1,1,"rand_C")),-1)</f>
        <v>#VALUE!</v>
      </c>
      <c r="AC1461" s="16" cm="1">
        <f t="array" aca="1" ref="AC1461" ca="1">IF(AND(Z1461=0,NOT(ISBLANK(Y1461))),INDIRECT(ADDRESS(MOD(ROW(Y1461)-1,1500)+1,Y1461-Z1461,1,1,"rand_B")),-1)</f>
        <v>-1</v>
      </c>
    </row>
    <row r="1462" spans="25:29" x14ac:dyDescent="0.2">
      <c r="Y1462" s="16">
        <v>6</v>
      </c>
      <c r="Z1462" s="16">
        <v>3</v>
      </c>
      <c r="AA1462" s="16"/>
      <c r="AB1462" s="16" t="e" cm="1">
        <f t="array" aca="1" ref="AB1462" ca="1">IF(Z1462&gt;0,INDIRECT(ADDRESS(MOD(ROW(Y1462)-1,1500)+1,Z1462,1,1,"rand_C")),-1)</f>
        <v>#VALUE!</v>
      </c>
      <c r="AC1462" s="16" cm="1">
        <f t="array" aca="1" ref="AC1462" ca="1">IF(AND(Z1462=0,NOT(ISBLANK(Y1462))),INDIRECT(ADDRESS(MOD(ROW(Y1462)-1,1500)+1,Y1462-Z1462,1,1,"rand_B")),-1)</f>
        <v>-1</v>
      </c>
    </row>
    <row r="1463" spans="25:29" x14ac:dyDescent="0.2">
      <c r="Y1463" s="16">
        <v>6</v>
      </c>
      <c r="Z1463" s="16">
        <v>3</v>
      </c>
      <c r="AA1463" s="16"/>
      <c r="AB1463" s="16" t="e" cm="1">
        <f t="array" aca="1" ref="AB1463" ca="1">IF(Z1463&gt;0,INDIRECT(ADDRESS(MOD(ROW(Y1463)-1,1500)+1,Z1463,1,1,"rand_C")),-1)</f>
        <v>#VALUE!</v>
      </c>
      <c r="AC1463" s="16" cm="1">
        <f t="array" aca="1" ref="AC1463" ca="1">IF(AND(Z1463=0,NOT(ISBLANK(Y1463))),INDIRECT(ADDRESS(MOD(ROW(Y1463)-1,1500)+1,Y1463-Z1463,1,1,"rand_B")),-1)</f>
        <v>-1</v>
      </c>
    </row>
    <row r="1464" spans="25:29" x14ac:dyDescent="0.2">
      <c r="Y1464" s="16">
        <v>6</v>
      </c>
      <c r="Z1464" s="16">
        <v>3</v>
      </c>
      <c r="AA1464" s="16"/>
      <c r="AB1464" s="16" t="e" cm="1">
        <f t="array" aca="1" ref="AB1464" ca="1">IF(Z1464&gt;0,INDIRECT(ADDRESS(MOD(ROW(Y1464)-1,1500)+1,Z1464,1,1,"rand_C")),-1)</f>
        <v>#VALUE!</v>
      </c>
      <c r="AC1464" s="16" cm="1">
        <f t="array" aca="1" ref="AC1464" ca="1">IF(AND(Z1464=0,NOT(ISBLANK(Y1464))),INDIRECT(ADDRESS(MOD(ROW(Y1464)-1,1500)+1,Y1464-Z1464,1,1,"rand_B")),-1)</f>
        <v>-1</v>
      </c>
    </row>
    <row r="1465" spans="25:29" x14ac:dyDescent="0.2">
      <c r="Y1465" s="16">
        <v>6</v>
      </c>
      <c r="Z1465" s="16">
        <v>3</v>
      </c>
      <c r="AA1465" s="16"/>
      <c r="AB1465" s="16" t="e" cm="1">
        <f t="array" aca="1" ref="AB1465" ca="1">IF(Z1465&gt;0,INDIRECT(ADDRESS(MOD(ROW(Y1465)-1,1500)+1,Z1465,1,1,"rand_C")),-1)</f>
        <v>#VALUE!</v>
      </c>
      <c r="AC1465" s="16" cm="1">
        <f t="array" aca="1" ref="AC1465" ca="1">IF(AND(Z1465=0,NOT(ISBLANK(Y1465))),INDIRECT(ADDRESS(MOD(ROW(Y1465)-1,1500)+1,Y1465-Z1465,1,1,"rand_B")),-1)</f>
        <v>-1</v>
      </c>
    </row>
    <row r="1466" spans="25:29" x14ac:dyDescent="0.2">
      <c r="Y1466" s="16">
        <v>6</v>
      </c>
      <c r="Z1466" s="16">
        <v>3</v>
      </c>
      <c r="AA1466" s="16"/>
      <c r="AB1466" s="16" t="e" cm="1">
        <f t="array" aca="1" ref="AB1466" ca="1">IF(Z1466&gt;0,INDIRECT(ADDRESS(MOD(ROW(Y1466)-1,1500)+1,Z1466,1,1,"rand_C")),-1)</f>
        <v>#VALUE!</v>
      </c>
      <c r="AC1466" s="16" cm="1">
        <f t="array" aca="1" ref="AC1466" ca="1">IF(AND(Z1466=0,NOT(ISBLANK(Y1466))),INDIRECT(ADDRESS(MOD(ROW(Y1466)-1,1500)+1,Y1466-Z1466,1,1,"rand_B")),-1)</f>
        <v>-1</v>
      </c>
    </row>
    <row r="1467" spans="25:29" x14ac:dyDescent="0.2">
      <c r="Y1467" s="16">
        <v>6</v>
      </c>
      <c r="Z1467" s="16">
        <v>3</v>
      </c>
      <c r="AA1467" s="16"/>
      <c r="AB1467" s="16" t="e" cm="1">
        <f t="array" aca="1" ref="AB1467" ca="1">IF(Z1467&gt;0,INDIRECT(ADDRESS(MOD(ROW(Y1467)-1,1500)+1,Z1467,1,1,"rand_C")),-1)</f>
        <v>#VALUE!</v>
      </c>
      <c r="AC1467" s="16" cm="1">
        <f t="array" aca="1" ref="AC1467" ca="1">IF(AND(Z1467=0,NOT(ISBLANK(Y1467))),INDIRECT(ADDRESS(MOD(ROW(Y1467)-1,1500)+1,Y1467-Z1467,1,1,"rand_B")),-1)</f>
        <v>-1</v>
      </c>
    </row>
    <row r="1468" spans="25:29" x14ac:dyDescent="0.2">
      <c r="Y1468" s="16">
        <v>6</v>
      </c>
      <c r="Z1468" s="16">
        <v>3</v>
      </c>
      <c r="AA1468" s="16"/>
      <c r="AB1468" s="16" t="e" cm="1">
        <f t="array" aca="1" ref="AB1468" ca="1">IF(Z1468&gt;0,INDIRECT(ADDRESS(MOD(ROW(Y1468)-1,1500)+1,Z1468,1,1,"rand_C")),-1)</f>
        <v>#VALUE!</v>
      </c>
      <c r="AC1468" s="16" cm="1">
        <f t="array" aca="1" ref="AC1468" ca="1">IF(AND(Z1468=0,NOT(ISBLANK(Y1468))),INDIRECT(ADDRESS(MOD(ROW(Y1468)-1,1500)+1,Y1468-Z1468,1,1,"rand_B")),-1)</f>
        <v>-1</v>
      </c>
    </row>
    <row r="1469" spans="25:29" x14ac:dyDescent="0.2">
      <c r="Y1469" s="16">
        <v>6</v>
      </c>
      <c r="Z1469" s="16">
        <v>3</v>
      </c>
      <c r="AA1469" s="16"/>
      <c r="AB1469" s="16" t="e" cm="1">
        <f t="array" aca="1" ref="AB1469" ca="1">IF(Z1469&gt;0,INDIRECT(ADDRESS(MOD(ROW(Y1469)-1,1500)+1,Z1469,1,1,"rand_C")),-1)</f>
        <v>#VALUE!</v>
      </c>
      <c r="AC1469" s="16" cm="1">
        <f t="array" aca="1" ref="AC1469" ca="1">IF(AND(Z1469=0,NOT(ISBLANK(Y1469))),INDIRECT(ADDRESS(MOD(ROW(Y1469)-1,1500)+1,Y1469-Z1469,1,1,"rand_B")),-1)</f>
        <v>-1</v>
      </c>
    </row>
    <row r="1470" spans="25:29" x14ac:dyDescent="0.2">
      <c r="Y1470" s="16">
        <v>6</v>
      </c>
      <c r="Z1470" s="16">
        <v>3</v>
      </c>
      <c r="AA1470" s="16"/>
      <c r="AB1470" s="16" t="e" cm="1">
        <f t="array" aca="1" ref="AB1470" ca="1">IF(Z1470&gt;0,INDIRECT(ADDRESS(MOD(ROW(Y1470)-1,1500)+1,Z1470,1,1,"rand_C")),-1)</f>
        <v>#VALUE!</v>
      </c>
      <c r="AC1470" s="16" cm="1">
        <f t="array" aca="1" ref="AC1470" ca="1">IF(AND(Z1470=0,NOT(ISBLANK(Y1470))),INDIRECT(ADDRESS(MOD(ROW(Y1470)-1,1500)+1,Y1470-Z1470,1,1,"rand_B")),-1)</f>
        <v>-1</v>
      </c>
    </row>
    <row r="1471" spans="25:29" x14ac:dyDescent="0.2">
      <c r="Y1471" s="16">
        <v>6</v>
      </c>
      <c r="Z1471" s="16">
        <v>3</v>
      </c>
      <c r="AA1471" s="16"/>
      <c r="AB1471" s="16" t="e" cm="1">
        <f t="array" aca="1" ref="AB1471" ca="1">IF(Z1471&gt;0,INDIRECT(ADDRESS(MOD(ROW(Y1471)-1,1500)+1,Z1471,1,1,"rand_C")),-1)</f>
        <v>#VALUE!</v>
      </c>
      <c r="AC1471" s="16" cm="1">
        <f t="array" aca="1" ref="AC1471" ca="1">IF(AND(Z1471=0,NOT(ISBLANK(Y1471))),INDIRECT(ADDRESS(MOD(ROW(Y1471)-1,1500)+1,Y1471-Z1471,1,1,"rand_B")),-1)</f>
        <v>-1</v>
      </c>
    </row>
    <row r="1472" spans="25:29" x14ac:dyDescent="0.2">
      <c r="Y1472" s="16">
        <v>6</v>
      </c>
      <c r="Z1472" s="16">
        <v>3</v>
      </c>
      <c r="AA1472" s="16"/>
      <c r="AB1472" s="16" t="e" cm="1">
        <f t="array" aca="1" ref="AB1472" ca="1">IF(Z1472&gt;0,INDIRECT(ADDRESS(MOD(ROW(Y1472)-1,1500)+1,Z1472,1,1,"rand_C")),-1)</f>
        <v>#VALUE!</v>
      </c>
      <c r="AC1472" s="16" cm="1">
        <f t="array" aca="1" ref="AC1472" ca="1">IF(AND(Z1472=0,NOT(ISBLANK(Y1472))),INDIRECT(ADDRESS(MOD(ROW(Y1472)-1,1500)+1,Y1472-Z1472,1,1,"rand_B")),-1)</f>
        <v>-1</v>
      </c>
    </row>
    <row r="1473" spans="25:29" x14ac:dyDescent="0.2">
      <c r="Y1473" s="16">
        <v>6</v>
      </c>
      <c r="Z1473" s="16">
        <v>3</v>
      </c>
      <c r="AA1473" s="16"/>
      <c r="AB1473" s="16" t="e" cm="1">
        <f t="array" aca="1" ref="AB1473" ca="1">IF(Z1473&gt;0,INDIRECT(ADDRESS(MOD(ROW(Y1473)-1,1500)+1,Z1473,1,1,"rand_C")),-1)</f>
        <v>#VALUE!</v>
      </c>
      <c r="AC1473" s="16" cm="1">
        <f t="array" aca="1" ref="AC1473" ca="1">IF(AND(Z1473=0,NOT(ISBLANK(Y1473))),INDIRECT(ADDRESS(MOD(ROW(Y1473)-1,1500)+1,Y1473-Z1473,1,1,"rand_B")),-1)</f>
        <v>-1</v>
      </c>
    </row>
    <row r="1474" spans="25:29" x14ac:dyDescent="0.2">
      <c r="Y1474" s="16">
        <v>6</v>
      </c>
      <c r="Z1474" s="16">
        <v>3</v>
      </c>
      <c r="AA1474" s="16"/>
      <c r="AB1474" s="16" t="e" cm="1">
        <f t="array" aca="1" ref="AB1474" ca="1">IF(Z1474&gt;0,INDIRECT(ADDRESS(MOD(ROW(Y1474)-1,1500)+1,Z1474,1,1,"rand_C")),-1)</f>
        <v>#VALUE!</v>
      </c>
      <c r="AC1474" s="16" cm="1">
        <f t="array" aca="1" ref="AC1474" ca="1">IF(AND(Z1474=0,NOT(ISBLANK(Y1474))),INDIRECT(ADDRESS(MOD(ROW(Y1474)-1,1500)+1,Y1474-Z1474,1,1,"rand_B")),-1)</f>
        <v>-1</v>
      </c>
    </row>
    <row r="1475" spans="25:29" x14ac:dyDescent="0.2">
      <c r="Y1475" s="16">
        <v>6</v>
      </c>
      <c r="Z1475" s="16">
        <v>3</v>
      </c>
      <c r="AA1475" s="16"/>
      <c r="AB1475" s="16" t="e" cm="1">
        <f t="array" aca="1" ref="AB1475" ca="1">IF(Z1475&gt;0,INDIRECT(ADDRESS(MOD(ROW(Y1475)-1,1500)+1,Z1475,1,1,"rand_C")),-1)</f>
        <v>#VALUE!</v>
      </c>
      <c r="AC1475" s="16" cm="1">
        <f t="array" aca="1" ref="AC1475" ca="1">IF(AND(Z1475=0,NOT(ISBLANK(Y1475))),INDIRECT(ADDRESS(MOD(ROW(Y1475)-1,1500)+1,Y1475-Z1475,1,1,"rand_B")),-1)</f>
        <v>-1</v>
      </c>
    </row>
    <row r="1476" spans="25:29" x14ac:dyDescent="0.2">
      <c r="Y1476" s="16">
        <v>6</v>
      </c>
      <c r="Z1476" s="16">
        <v>0</v>
      </c>
      <c r="AA1476" s="16"/>
      <c r="AB1476" s="16" cm="1">
        <f t="array" aca="1" ref="AB1476" ca="1">IF(Z1476&gt;0,INDIRECT(ADDRESS(MOD(ROW(Y1476)-1,1500)+1,Z1476,1,1,"rand_C")),-1)</f>
        <v>-1</v>
      </c>
      <c r="AC1476" s="16" t="e" cm="1">
        <f t="array" aca="1" ref="AC1476" ca="1">IF(AND(Z1476=0,NOT(ISBLANK(Y1476))),INDIRECT(ADDRESS(MOD(ROW(Y1476)-1,1500)+1,Y1476-Z1476,1,1,"rand_B")),-1)</f>
        <v>#VALUE!</v>
      </c>
    </row>
    <row r="1477" spans="25:29" x14ac:dyDescent="0.2">
      <c r="Y1477" s="16">
        <v>6</v>
      </c>
      <c r="Z1477" s="16">
        <v>0</v>
      </c>
      <c r="AA1477" s="16"/>
      <c r="AB1477" s="16" cm="1">
        <f t="array" aca="1" ref="AB1477" ca="1">IF(Z1477&gt;0,INDIRECT(ADDRESS(MOD(ROW(Y1477)-1,1500)+1,Z1477,1,1,"rand_C")),-1)</f>
        <v>-1</v>
      </c>
      <c r="AC1477" s="16" t="e" cm="1">
        <f t="array" aca="1" ref="AC1477" ca="1">IF(AND(Z1477=0,NOT(ISBLANK(Y1477))),INDIRECT(ADDRESS(MOD(ROW(Y1477)-1,1500)+1,Y1477-Z1477,1,1,"rand_B")),-1)</f>
        <v>#VALUE!</v>
      </c>
    </row>
    <row r="1478" spans="25:29" x14ac:dyDescent="0.2">
      <c r="Y1478" s="16">
        <v>6</v>
      </c>
      <c r="Z1478" s="16">
        <v>0</v>
      </c>
      <c r="AA1478" s="16"/>
      <c r="AB1478" s="16" cm="1">
        <f t="array" aca="1" ref="AB1478" ca="1">IF(Z1478&gt;0,INDIRECT(ADDRESS(MOD(ROW(Y1478)-1,1500)+1,Z1478,1,1,"rand_C")),-1)</f>
        <v>-1</v>
      </c>
      <c r="AC1478" s="16" t="e" cm="1">
        <f t="array" aca="1" ref="AC1478" ca="1">IF(AND(Z1478=0,NOT(ISBLANK(Y1478))),INDIRECT(ADDRESS(MOD(ROW(Y1478)-1,1500)+1,Y1478-Z1478,1,1,"rand_B")),-1)</f>
        <v>#VALUE!</v>
      </c>
    </row>
    <row r="1479" spans="25:29" x14ac:dyDescent="0.2">
      <c r="Y1479" s="16">
        <v>6</v>
      </c>
      <c r="Z1479" s="16">
        <v>0</v>
      </c>
      <c r="AA1479" s="16"/>
      <c r="AB1479" s="16" cm="1">
        <f t="array" aca="1" ref="AB1479" ca="1">IF(Z1479&gt;0,INDIRECT(ADDRESS(MOD(ROW(Y1479)-1,1500)+1,Z1479,1,1,"rand_C")),-1)</f>
        <v>-1</v>
      </c>
      <c r="AC1479" s="16" t="e" cm="1">
        <f t="array" aca="1" ref="AC1479" ca="1">IF(AND(Z1479=0,NOT(ISBLANK(Y1479))),INDIRECT(ADDRESS(MOD(ROW(Y1479)-1,1500)+1,Y1479-Z1479,1,1,"rand_B")),-1)</f>
        <v>#VALUE!</v>
      </c>
    </row>
    <row r="1480" spans="25:29" x14ac:dyDescent="0.2">
      <c r="Y1480" s="16">
        <v>6</v>
      </c>
      <c r="Z1480" s="16">
        <v>0</v>
      </c>
      <c r="AA1480" s="16"/>
      <c r="AB1480" s="16" cm="1">
        <f t="array" aca="1" ref="AB1480" ca="1">IF(Z1480&gt;0,INDIRECT(ADDRESS(MOD(ROW(Y1480)-1,1500)+1,Z1480,1,1,"rand_C")),-1)</f>
        <v>-1</v>
      </c>
      <c r="AC1480" s="16" t="e" cm="1">
        <f t="array" aca="1" ref="AC1480" ca="1">IF(AND(Z1480=0,NOT(ISBLANK(Y1480))),INDIRECT(ADDRESS(MOD(ROW(Y1480)-1,1500)+1,Y1480-Z1480,1,1,"rand_B")),-1)</f>
        <v>#VALUE!</v>
      </c>
    </row>
    <row r="1481" spans="25:29" x14ac:dyDescent="0.2">
      <c r="Y1481" s="16">
        <v>6</v>
      </c>
      <c r="Z1481" s="16">
        <v>0</v>
      </c>
      <c r="AA1481" s="16"/>
      <c r="AB1481" s="16" cm="1">
        <f t="array" aca="1" ref="AB1481" ca="1">IF(Z1481&gt;0,INDIRECT(ADDRESS(MOD(ROW(Y1481)-1,1500)+1,Z1481,1,1,"rand_C")),-1)</f>
        <v>-1</v>
      </c>
      <c r="AC1481" s="16" t="e" cm="1">
        <f t="array" aca="1" ref="AC1481" ca="1">IF(AND(Z1481=0,NOT(ISBLANK(Y1481))),INDIRECT(ADDRESS(MOD(ROW(Y1481)-1,1500)+1,Y1481-Z1481,1,1,"rand_B")),-1)</f>
        <v>#VALUE!</v>
      </c>
    </row>
    <row r="1482" spans="25:29" x14ac:dyDescent="0.2">
      <c r="Y1482" s="16">
        <v>6</v>
      </c>
      <c r="Z1482" s="16">
        <v>0</v>
      </c>
      <c r="AA1482" s="16"/>
      <c r="AB1482" s="16" cm="1">
        <f t="array" aca="1" ref="AB1482" ca="1">IF(Z1482&gt;0,INDIRECT(ADDRESS(MOD(ROW(Y1482)-1,1500)+1,Z1482,1,1,"rand_C")),-1)</f>
        <v>-1</v>
      </c>
      <c r="AC1482" s="16" t="e" cm="1">
        <f t="array" aca="1" ref="AC1482" ca="1">IF(AND(Z1482=0,NOT(ISBLANK(Y1482))),INDIRECT(ADDRESS(MOD(ROW(Y1482)-1,1500)+1,Y1482-Z1482,1,1,"rand_B")),-1)</f>
        <v>#VALUE!</v>
      </c>
    </row>
  </sheetData>
  <conditionalFormatting sqref="F2:G179">
    <cfRule type="cellIs" dxfId="7" priority="4" operator="between">
      <formula>0</formula>
      <formula>-1</formula>
    </cfRule>
  </conditionalFormatting>
  <conditionalFormatting sqref="H2:AR2 H30:H32 W3:AR32 H29:L29 L30 M29:V30 L31:V32 H3:V28 H33:AR179">
    <cfRule type="containsBlanks" dxfId="6" priority="3">
      <formula>LEN(TRIM(H2))=0</formula>
    </cfRule>
  </conditionalFormatting>
  <conditionalFormatting sqref="Y1459:AC1482">
    <cfRule type="containsBlanks" dxfId="5" priority="2">
      <formula>LEN(TRIM(Y1459))=0</formula>
    </cfRule>
  </conditionalFormatting>
  <conditionalFormatting sqref="C2:C179">
    <cfRule type="cellIs" dxfId="4" priority="1" operator="equal">
      <formula>0</formula>
    </cfRule>
  </conditionalFormatting>
  <dataValidations count="57">
    <dataValidation type="whole" allowBlank="1" showInputMessage="1" showErrorMessage="1" errorTitle="Invalid number" error="The nubmer in Column O should not be smaller than that in Column Q." sqref="Q28:Q179" xr:uid="{300F0439-565A-D74B-9EED-8E3DDA6E592D}">
      <formula1>-1</formula1>
      <formula2>O28</formula2>
    </dataValidation>
    <dataValidation type="whole" allowBlank="1" showInputMessage="1" showErrorMessage="1" errorTitle="Invalid number" error="The nubmer in Column N should not be smaller than the sum of Column Z and AA." sqref="Y2:Y179" xr:uid="{283CE020-225E-FF40-BF74-3504E7E20E5D}">
      <formula1>Z2+AA2</formula1>
      <formula2>100</formula2>
    </dataValidation>
    <dataValidation type="whole" allowBlank="1" showInputMessage="1" showErrorMessage="1" errorTitle="Invalid number" error="The nubmer in Column Y should not be smaller than that in Column AA." sqref="AA27:AA179" xr:uid="{5BA873F4-CA00-7942-9B87-D25A7FC1D092}">
      <formula1>-1</formula1>
      <formula2>Y27</formula2>
    </dataValidation>
    <dataValidation type="whole" allowBlank="1" showInputMessage="1" showErrorMessage="1" errorTitle="Invalid number" error="The nubmer in Column Y should not be smaller than that in Column Z." sqref="Z27:Z179" xr:uid="{402BC1D1-3010-D049-801F-D943FF73B653}">
      <formula1>-1</formula1>
      <formula2>Y27</formula2>
    </dataValidation>
    <dataValidation type="whole" allowBlank="1" showInputMessage="1" showErrorMessage="1" errorTitle="Invalid number" error="The nubmer in Column O should not be smaller than that in Column P." sqref="P28:P81 P86:P179" xr:uid="{B8569E45-FE51-2C4E-A67A-C52D8829298F}">
      <formula1>-1</formula1>
      <formula2>O28</formula2>
    </dataValidation>
    <dataValidation type="whole" allowBlank="1" showInputMessage="1" showErrorMessage="1" errorTitle="Invalid number" error="The nubmer in Column O should not be smaller than the sum of Column P and Q." sqref="P82:P85 O2:O179" xr:uid="{1039B107-EA2C-CF45-BAEC-C23AC5F47DDE}">
      <formula1>P2+Q2</formula1>
      <formula2>100</formula2>
    </dataValidation>
    <dataValidation allowBlank="1" showInputMessage="1" showErrorMessage="1" errorTitle="Invalid value" error="0: not applicable_x000a_1: applicable" sqref="AN2:AN179" xr:uid="{3805D2D2-2DBF-724F-A0B3-C484AF8F40F7}"/>
    <dataValidation type="list" allowBlank="1" showInputMessage="1" showErrorMessage="1" sqref="AR2:AR179" xr:uid="{BE70B9C2-F8A8-EA45-94B9-292B2131BA2E}">
      <formula1>"Frequentist, Bayesian"</formula1>
    </dataValidation>
    <dataValidation type="list" allowBlank="1" showInputMessage="1" showErrorMessage="1" sqref="AQ2:AQ179" xr:uid="{F95584FC-860A-064B-BF73-ACA9B4DDAD46}">
      <formula1>"0,1"</formula1>
    </dataValidation>
    <dataValidation type="whole" allowBlank="1" showInputMessage="1" showErrorMessage="1" errorTitle="Invalid number" error="The nubmer in Column Y should not be smaller than that in Column AA." sqref="AA2:AA26" xr:uid="{8C2C8884-DD82-F64E-B10D-70F3D38AD348}">
      <formula1>0</formula1>
      <formula2>Y2</formula2>
    </dataValidation>
    <dataValidation type="whole" allowBlank="1" showInputMessage="1" showErrorMessage="1" errorTitle="Invalid number" error="The nubmer in Column Y should not be smaller than that in Column Z." sqref="Z2:Z26" xr:uid="{86678524-2E4E-8242-8D73-E6E49F1F7961}">
      <formula1>0</formula1>
      <formula2>Y2</formula2>
    </dataValidation>
    <dataValidation type="whole" allowBlank="1" showInputMessage="1" showErrorMessage="1" errorTitle="Invalid number" error="The nubmer in Column O should not be smaller than that in Column Q." sqref="Q2:Q27" xr:uid="{73E02137-60F0-A34A-B516-D2377BB59711}">
      <formula1>0</formula1>
      <formula2>O2</formula2>
    </dataValidation>
    <dataValidation type="whole" allowBlank="1" showInputMessage="1" showErrorMessage="1" errorTitle="Invalid number" error="The nubmer in Column O should not be smaller than that in Column P." sqref="P2:P27" xr:uid="{556A7048-C07C-2447-9582-6C566E3FEF69}">
      <formula1>0</formula1>
      <formula2>O2</formula2>
    </dataValidation>
    <dataValidation allowBlank="1" showInputMessage="1" showErrorMessage="1" prompt="Number of NON-significant two-way interactions reported in the ANOVA for this dependent variable. The number in this column should not be larger than that in Column W." sqref="AA1" xr:uid="{55D25822-03FF-6F42-AC49-85F404BD2B0E}"/>
    <dataValidation allowBlank="1" showInputMessage="1" showErrorMessage="1" prompt="Number of factors with three or more levels and their statistical results were NOT significant. The number should not be larger than the number in Column N." sqref="Q1" xr:uid="{B2497836-B635-8242-A8C6-E07CD27073AD}"/>
    <dataValidation allowBlank="1" showInputMessage="1" showErrorMessage="1" prompt="Number of factors with three or more levels and their statistical results were NOT signifciant. The number in this Column should not be larger than that in Column N. _x000a_" sqref="Q1" xr:uid="{B5C9165D-BBFB-544D-B555-0C8C16E99795}"/>
    <dataValidation type="list" allowBlank="1" showInputMessage="1" showErrorMessage="1" sqref="K2:K29 AD2:AD179 AM139 V2:V179 AI2:AJ179 K33:K179 AF2:AF179 AL2:AL179" xr:uid="{6B064E9C-F6E1-274E-BCEA-79AEF7B154E2}">
      <formula1>"-1,0,1"</formula1>
    </dataValidation>
    <dataValidation type="whole" allowBlank="1" showInputMessage="1" showErrorMessage="1" sqref="I2:J29 J33:J61 J69:J81 J86:J179 I33:I179" xr:uid="{FD6BCF29-C8D2-F94F-A212-6EFAB6A91B5D}">
      <formula1>1</formula1>
      <formula2>20</formula2>
    </dataValidation>
    <dataValidation allowBlank="1" showInputMessage="1" showErrorMessage="1" prompt="Whether there are more than one factor" sqref="L1" xr:uid="{917908A8-82F4-EC42-A517-7363AF998106}"/>
    <dataValidation allowBlank="1" showInputMessage="1" showErrorMessage="1" prompt="Whether report results of all effects (at least significant ones)." sqref="K1" xr:uid="{949720B5-C215-8045-8B83-B32FFAD727C3}"/>
    <dataValidation allowBlank="1" showInputMessage="1" showErrorMessage="1" prompt="Whether multiple comparison corrections were applied for the simple effect analysis." sqref="AG1" xr:uid="{F7B59E14-63A8-814F-B882-CFA1F7D162E2}"/>
    <dataValidation allowBlank="1" showInputMessage="1" showErrorMessage="1" prompt="Whether multiple comparison corrections were applied for the posthoc analysis." sqref="W1" xr:uid="{7CD3F5A6-2EA3-0E46-B6CA-50A7002A77D7}"/>
    <dataValidation allowBlank="1" showInputMessage="1" showErrorMessage="1" prompt="Combine one or more factors and performed multiple ANOVAs._x000a_-1: not applicable_x000a_0: no_x000a_1: yes" sqref="AL1" xr:uid="{E1C9EAF3-BE8E-5F41-8401-BE826246905D}"/>
    <dataValidation allowBlank="1" showInputMessage="1" showErrorMessage="1" prompt="Whether the highest order interaction was significant when their are three or more factors._x000a_-1: not applicable_x000a_0: not signiciant_x000a_1: significant_x000a_" sqref="AI1" xr:uid="{04B0B29D-4AC2-654E-893A-49FD89F055B9}"/>
    <dataValidation allowBlank="1" showInputMessage="1" showErrorMessage="1" prompt="Separated one or more factors and performed multiple ANOVAs._x000a_-1: not applicable_x000a_0: no_x000a_1: yes" sqref="AJ1" xr:uid="{4554F8C7-4B0A-A840-9CEC-0D911C363CB9}"/>
    <dataValidation allowBlank="1" showInputMessage="1" showErrorMessage="1" prompt="Whether perform simple effect analysis._x000a_-1: not applicable;_x000a_0: no_x000a_1: yes." sqref="AF1" xr:uid="{C87ADA54-47AF-2F40-89FD-2F8865C79E4E}"/>
    <dataValidation allowBlank="1" showInputMessage="1" showErrorMessage="1" prompt="Whether posthoc analysis was performed for the main effect with more than two levels." sqref="V1" xr:uid="{4935EB6F-665E-8040-A98D-05D114DC0F79}"/>
    <dataValidation allowBlank="1" showInputMessage="1" showErrorMessage="1" prompt="Maximum number of levels (among all factors) in the ANOVA for this dependent variable." sqref="J1" xr:uid="{8EBD2E44-F506-9342-9490-0290E5BAE76B}"/>
    <dataValidation allowBlank="1" showInputMessage="1" showErrorMessage="1" prompt="Number of factors in the most complicated ANOVA for this dependent variable. " sqref="I1" xr:uid="{BC7EB292-C95C-7D41-90ED-4C3B2A0FB795}"/>
    <dataValidation allowBlank="1" showInputMessage="1" showErrorMessage="1" prompt="Specific design of the most complicated ANOVA:_x000a_&quot;2_2&quot; denotes 2*2 design._x000a_&quot;2_3_2&quot; denotes 2*3*2 design." sqref="H1" xr:uid="{1A467E4C-4902-024D-9459-025483DE6FFB}"/>
    <dataValidation allowBlank="1" showInputMessage="1" showErrorMessage="1" prompt="A. Reported all effects of the ANOVA, including (at least significant) main effects and interactions _x000a_0: do not apply the convention;_x000a_1: apply the convention;_x000a_-1: not applicable_x000a_" sqref="N1" xr:uid="{76796B7E-63AC-2744-AB07-DE3AD6724ED0}"/>
    <dataValidation type="whole" allowBlank="1" showInputMessage="1" showErrorMessage="1" sqref="Z1476:AA1482" xr:uid="{1133A480-6A96-CE40-AFA0-28254FC60154}">
      <formula1>-1</formula1>
      <formula2>Y1476</formula2>
    </dataValidation>
    <dataValidation type="whole" allowBlank="1" showInputMessage="1" showErrorMessage="1" errorTitle="Invalid number" error="The nubmer in Column N should be larger than that in Column O." sqref="Z1459:AA1475" xr:uid="{823479B2-BF59-AF4F-83A9-2F512C0BC9B6}">
      <formula1>0</formula1>
      <formula2>Y1459</formula2>
    </dataValidation>
    <dataValidation type="whole" allowBlank="1" showInputMessage="1" showErrorMessage="1" errorTitle="Invalid number" error="The nubmer in Column N should be larger than that in Column O." sqref="Y1459:Y1482" xr:uid="{B339FE34-9E78-E844-9BB5-89F34B5FB6E8}">
      <formula1>Z1459</formula1>
      <formula2>100</formula2>
    </dataValidation>
    <dataValidation allowBlank="1" showInputMessage="1" showErrorMessage="1" prompt="Number of factors with three or more levels." sqref="O1" xr:uid="{76A7956F-538C-6A48-826B-EB1C3A9F5A56}"/>
    <dataValidation allowBlank="1" showInputMessage="1" showErrorMessage="1" prompt="Number of factors with three or more levels and their statistical results were significant. The number should not be larger than the number in Column N." sqref="P1" xr:uid="{0C29A57C-2A82-3E4E-A6D1-8E140DDE8C9D}"/>
    <dataValidation allowBlank="1" showInputMessage="1" showErrorMessage="1" prompt="Number of factors with three or more levels and their statistical results were signifciant. The number in this Column should not be larger than that in Column N. _x000a_" sqref="P1" xr:uid="{5B57D20A-7D6B-7547-9E08-5F11C8A53E8A}"/>
    <dataValidation allowBlank="1" showInputMessage="1" showErrorMessage="1" prompt="Which factor (with three or more levels) should be insepcted if at least one factor (with three or more levels) was significant. _x000a_0: not applicable_x000a_other numbers: the one in alphabetic order." sqref="R1" xr:uid="{A7C2F505-D116-8445-9DCF-F81B35F2BC32}"/>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104C6039-96DA-8244-97F4-17A625532433}"/>
    <dataValidation allowBlank="1" showInputMessage="1" showErrorMessage="1" prompt="Whether the inspected factor (with three or more levels, i.e., the main effect) was significant. _x000a_-1: not applicable_x000a_0: no_x000a_1: yes" sqref="T1" xr:uid="{6F88F006-B653-0E4B-8100-27C49B04CE38}"/>
    <dataValidation allowBlank="1" showInputMessage="1" showErrorMessage="1" prompt="The name of the factor (with three or more levels) that was inspected. If there is only one two-way interaction in the ANOVA, the input for this column can be &quot;1&quot;." sqref="U1" xr:uid="{D76ADA14-8224-B040-90D4-C4A03CC4CA50}"/>
    <dataValidation allowBlank="1" showInputMessage="1" showErrorMessage="1" prompt="Number of two-way interactions in the ANOVA for this dependent variable." sqref="Y1" xr:uid="{B5F21F8B-79B5-7448-973A-714274F64D1E}"/>
    <dataValidation allowBlank="1" showInputMessage="1" showErrorMessage="1" prompt="Number of SIGNIFICANT two-way interactions reported in the ANOVA for this dependent variable. The number in this column should not be larger than that in Column W." sqref="Z1" xr:uid="{5B3DAE12-DBCF-BE42-A3AA-E7D2B4CCAAD1}"/>
    <dataValidation allowBlank="1" showInputMessage="1" showErrorMessage="1" prompt="Which two-way interaction should be inspected if more than two are significant.  _x000a_0: not applicable_x000a_other numbers: the one in alphabetic order." sqref="AB1" xr:uid="{7D258D10-454C-3C4E-9661-D52DABAD02C2}"/>
    <dataValidation allowBlank="1" showInputMessage="1" showErrorMessage="1" prompt="Which two-way interaction should be inspected if none of them are significant.  _x000a_0: not applicable_x000a_other numbers: the one in alphabetic order._x000a_" sqref="AC1" xr:uid="{E91AF2CA-811C-D34C-9BBA-6C5253E8F237}"/>
    <dataValidation allowBlank="1" showInputMessage="1" showErrorMessage="1" prompt="Whether the inspected two-way interaction was significant._x000a_-1: not applicable_x000a_0: no_x000a_1: yes_x000a__x000a__x000a_" sqref="AD1" xr:uid="{8EE27F37-C6F0-D242-BBFB-FA0A458CEA1A}"/>
    <dataValidation allowBlank="1" showInputMessage="1" showErrorMessage="1" prompt="Dependent variable" sqref="E1" xr:uid="{907F2516-D7C2-DC49-9AA3-30B98EC78B69}"/>
    <dataValidation allowBlank="1" showInputMessage="1" showErrorMessage="1" prompt="Whether perform post-hoc analysis when the (main) effect was significant." sqref="X1" xr:uid="{467F4F97-E39B-B347-834D-770A1FE110E2}"/>
    <dataValidation allowBlank="1" showInputMessage="1" showErrorMessage="1" prompt="Perform simple effect analysis when the interaction is significant._x000a_-1: not applicable_x000a_0: no_x000a_1: yes" sqref="AH1" xr:uid="{3C72DB7C-4A31-C346-B3FC-F6045C8AF6F8}"/>
    <dataValidation allowBlank="1" showInputMessage="1" showErrorMessage="1" prompt="Separate one or more factors when a higer-order interaction is significant._x000a_-1: not applicable_x000a_0: no_x000a_1: yes" sqref="AK1" xr:uid="{DAE20AEB-F975-4F4E-B64A-143B66A55C72}"/>
    <dataValidation allowBlank="1" showInputMessage="1" showErrorMessage="1" prompt="Combine one or more factors when a higher-order interaction was not significant. _x000a_-1: not applicable_x000a_0: no_x000a_1: yes" sqref="AM1" xr:uid="{C5BB6338-B24F-864D-BA0D-C1D9A7E49828}"/>
    <dataValidation allowBlank="1" showInputMessage="1" showErrorMessage="1" prompt="In short, if it is an multi-way ANOVA and at least one of the factor has three ore more levels, the simple interaction analysis is applicable. _x000a_-1: not applicable_x000a_0: no_x000a_1: yes" sqref="AN1" xr:uid="{FCEF30CB-5FC1-724F-A41D-965729EABA5F}"/>
    <dataValidation allowBlank="1" showInputMessage="1" showErrorMessage="1" prompt="Whether the simple interaction analysis was applied._x000a_-1: not applicable_x000a_0: no_x000a_1: yes" sqref="AO1" xr:uid="{413B3EEC-1333-384C-B412-DDF073967D89}"/>
    <dataValidation type="list" allowBlank="1" showInputMessage="1" showErrorMessage="1" errorTitle="Invalid value" error="-1: not applicable_x000a_0: no_x000a_1: yes" sqref="AP21 AO2:AO179" xr:uid="{2C0DAA24-DFA5-5345-BD23-6D0CD0EBE6DB}">
      <formula1>"-1,0,1"</formula1>
    </dataValidation>
    <dataValidation type="list" allowBlank="1" showInputMessage="1" showErrorMessage="1" errorTitle="Invalid value" error="0: no_x000a_1: yes" sqref="AP2:AP20 AP22:AP179" xr:uid="{FA9D0EFA-50FF-BD49-9EA2-59310603AF0F}">
      <formula1>"0,1"</formula1>
    </dataValidation>
    <dataValidation allowBlank="1" showInputMessage="1" showErrorMessage="1" prompt="The name of the insepcted two-way interaction. If there is only one two-way interaction in the ANOVA, the input for this column could be &quot;1&quot;." sqref="AE1" xr:uid="{C4F626F8-B018-0640-9D41-6C6AC11F0C36}"/>
    <dataValidation allowBlank="1" showInputMessage="1" showErrorMessage="1" prompt="Whether any correction (e.g., the omnibus F-test) was applied for inspecting multiple effects in ANOVA." sqref="M1" xr:uid="{2089E239-EB63-644A-A08B-90A5DB32E5DE}"/>
  </dataValidation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D65D2-CC78-994E-AD42-8547A0E6D5D6}">
  <dimension ref="A1:L750"/>
  <sheetViews>
    <sheetView zoomScale="150" zoomScaleNormal="150" workbookViewId="0">
      <pane xSplit="3" ySplit="2" topLeftCell="E3" activePane="bottomRight" state="frozen"/>
      <selection pane="topRight" activeCell="D1" sqref="D1"/>
      <selection pane="bottomLeft" activeCell="A3" sqref="A3"/>
      <selection pane="bottomRight" activeCell="N162" sqref="N162"/>
    </sheetView>
  </sheetViews>
  <sheetFormatPr baseColWidth="10" defaultRowHeight="15" x14ac:dyDescent="0.2"/>
  <cols>
    <col min="1" max="1" width="7.6640625" style="14" customWidth="1"/>
    <col min="2" max="2" width="46.33203125" customWidth="1"/>
    <col min="3" max="3" width="8.1640625" style="14" customWidth="1"/>
    <col min="4" max="4" width="12" style="14" customWidth="1"/>
    <col min="5" max="5" width="10.83203125" style="14"/>
    <col min="6" max="6" width="9.6640625" style="14" customWidth="1"/>
    <col min="7" max="7" width="9.1640625" style="14" customWidth="1"/>
    <col min="8" max="8" width="12.6640625" style="14" customWidth="1"/>
    <col min="9" max="9" width="15.1640625" style="14" customWidth="1"/>
    <col min="10" max="12" width="10.83203125" style="14"/>
  </cols>
  <sheetData>
    <row r="1" spans="1:12" ht="34" customHeight="1" x14ac:dyDescent="0.2">
      <c r="A1" s="12" t="s">
        <v>1170</v>
      </c>
      <c r="B1" s="13" t="s">
        <v>3</v>
      </c>
      <c r="C1" s="13" t="s">
        <v>4968</v>
      </c>
      <c r="D1" s="12" t="s">
        <v>4972</v>
      </c>
      <c r="E1" s="12" t="s">
        <v>4973</v>
      </c>
      <c r="F1" s="12" t="s">
        <v>4974</v>
      </c>
      <c r="G1" s="12" t="s">
        <v>4975</v>
      </c>
      <c r="H1" s="12" t="s">
        <v>4976</v>
      </c>
      <c r="I1" s="12" t="s">
        <v>4977</v>
      </c>
      <c r="J1" s="13" t="s">
        <v>4969</v>
      </c>
      <c r="K1" s="13" t="s">
        <v>1000</v>
      </c>
      <c r="L1" s="13" t="s">
        <v>4970</v>
      </c>
    </row>
    <row r="2" spans="1:12" x14ac:dyDescent="0.2">
      <c r="A2" s="15" t="s">
        <v>1002</v>
      </c>
      <c r="B2" s="4" t="str">
        <f>VLOOKUP(A2, PaperMeta!A1:O750, 6,FALSE)</f>
        <v>Why Is an Early Start of Training Related to Musical Skills in Adulthood? A Genetically Informative Study</v>
      </c>
      <c r="C2" s="15">
        <f>VLOOKUP(A2, Title_Prescreening!A1:C13, 3,FALSE)</f>
        <v>0</v>
      </c>
      <c r="D2" s="15">
        <v>1</v>
      </c>
      <c r="E2" s="16">
        <v>0</v>
      </c>
      <c r="F2" s="15">
        <v>1</v>
      </c>
      <c r="G2" s="15">
        <v>0</v>
      </c>
      <c r="H2" s="16"/>
      <c r="I2" s="16"/>
      <c r="J2" s="14">
        <f>IF(AND(NOT(ISBLANK(D2)), NOT(ISBLANK(F2))), IF(D2=F2,D2,IF(NOT(ISBLANK(H2)),H2,-1)),-1)</f>
        <v>1</v>
      </c>
      <c r="K2" s="14">
        <f>IF(AND(NOT(ISBLANK(E2)), NOT(ISBLANK(G2))), IF(E2=G2,E2,IF(NOT(ISBLANK(I2)),I2,-1)),-1)</f>
        <v>0</v>
      </c>
      <c r="L2" s="14">
        <f>IF(AND(J2&gt;=0,K2&gt;=0),J2*K2, -1)*(1-C2)</f>
        <v>0</v>
      </c>
    </row>
    <row r="3" spans="1:12" x14ac:dyDescent="0.2">
      <c r="A3" s="15" t="s">
        <v>1003</v>
      </c>
      <c r="B3" s="4" t="str">
        <f>VLOOKUP(A3, PaperMeta!A2:O169, 6,FALSE)</f>
        <v>Moral-Language Use by U.S. Political Elites</v>
      </c>
      <c r="C3" s="15">
        <f>VLOOKUP(A3, Title_Prescreening!A2:C14, 3,FALSE)</f>
        <v>0</v>
      </c>
      <c r="D3" s="15">
        <v>1</v>
      </c>
      <c r="E3" s="16">
        <v>0</v>
      </c>
      <c r="F3" s="15">
        <v>1</v>
      </c>
      <c r="G3" s="15">
        <v>0</v>
      </c>
      <c r="H3" s="15"/>
      <c r="I3" s="15"/>
      <c r="J3" s="14">
        <f t="shared" ref="J3:J66" si="0">IF(AND(NOT(ISBLANK(D3)), NOT(ISBLANK(F3))), IF(D3=F3,D3,IF(NOT(ISBLANK(H3)),H3,-1)),-1)</f>
        <v>1</v>
      </c>
      <c r="K3" s="14">
        <f t="shared" ref="K3:K66" si="1">IF(AND(NOT(ISBLANK(E3)), NOT(ISBLANK(G3))), IF(E3=G3,E3,IF(NOT(ISBLANK(I3)),I3,-1)),-1)</f>
        <v>0</v>
      </c>
      <c r="L3" s="14">
        <f t="shared" ref="L3:L66" si="2">IF(AND(J3&gt;=0,K3&gt;=0),J3*K3, -1)*(1-C3)</f>
        <v>0</v>
      </c>
    </row>
    <row r="4" spans="1:12" x14ac:dyDescent="0.2">
      <c r="A4" s="15" t="s">
        <v>1004</v>
      </c>
      <c r="B4" s="4" t="str">
        <f>VLOOKUP(A4, PaperMeta!A3:O170, 6,FALSE)</f>
        <v>Children Prioritize Humans Over Animals Less Than Adults Do</v>
      </c>
      <c r="C4" s="15">
        <f>VLOOKUP(A4, Title_Prescreening!A3:C15, 3,FALSE)</f>
        <v>0</v>
      </c>
      <c r="D4" s="15">
        <v>1</v>
      </c>
      <c r="E4" s="16">
        <v>1</v>
      </c>
      <c r="F4" s="15">
        <v>1</v>
      </c>
      <c r="G4" s="16">
        <v>1</v>
      </c>
      <c r="H4" s="16"/>
      <c r="I4" s="16"/>
      <c r="J4" s="14">
        <f t="shared" si="0"/>
        <v>1</v>
      </c>
      <c r="K4" s="14">
        <f t="shared" si="1"/>
        <v>1</v>
      </c>
      <c r="L4" s="14">
        <f t="shared" si="2"/>
        <v>1</v>
      </c>
    </row>
    <row r="5" spans="1:12" x14ac:dyDescent="0.2">
      <c r="A5" s="15" t="s">
        <v>1005</v>
      </c>
      <c r="B5" s="4" t="str">
        <f>VLOOKUP(A5, PaperMeta!A4:O171, 6,FALSE)</f>
        <v>Difficult Turned Easy: Suggestion Renders a Challenging Visual Task Simple</v>
      </c>
      <c r="C5" s="15">
        <f>VLOOKUP(A5, Title_Prescreening!A4:C16, 3,FALSE)</f>
        <v>0</v>
      </c>
      <c r="D5" s="15">
        <v>1</v>
      </c>
      <c r="E5" s="16">
        <v>0</v>
      </c>
      <c r="F5" s="15">
        <v>1</v>
      </c>
      <c r="G5" s="16">
        <v>0</v>
      </c>
      <c r="H5" s="16"/>
      <c r="I5" s="16"/>
      <c r="J5" s="14">
        <f t="shared" si="0"/>
        <v>1</v>
      </c>
      <c r="K5" s="14">
        <f t="shared" si="1"/>
        <v>0</v>
      </c>
      <c r="L5" s="14">
        <f t="shared" si="2"/>
        <v>0</v>
      </c>
    </row>
    <row r="6" spans="1:12" x14ac:dyDescent="0.2">
      <c r="A6" s="15" t="s">
        <v>1006</v>
      </c>
      <c r="B6" s="4" t="str">
        <f>VLOOKUP(A6, PaperMeta!A5:O172, 6,FALSE)</f>
        <v>Greater Male Variability in Cooperation: Meta-Analytic Evidence for an Evolutionary Perspective</v>
      </c>
      <c r="C6" s="15">
        <f>VLOOKUP(A6, Title_Prescreening!A5:C17, 3,FALSE)</f>
        <v>1</v>
      </c>
      <c r="D6" s="15">
        <v>0</v>
      </c>
      <c r="E6" s="16">
        <v>0</v>
      </c>
      <c r="F6" s="15">
        <v>0</v>
      </c>
      <c r="G6" s="16">
        <v>0</v>
      </c>
      <c r="H6" s="16"/>
      <c r="I6" s="16"/>
      <c r="J6" s="14">
        <f t="shared" si="0"/>
        <v>0</v>
      </c>
      <c r="K6" s="14">
        <f t="shared" si="1"/>
        <v>0</v>
      </c>
      <c r="L6" s="14">
        <f t="shared" si="2"/>
        <v>0</v>
      </c>
    </row>
    <row r="7" spans="1:12" x14ac:dyDescent="0.2">
      <c r="A7" s="15" t="s">
        <v>1007</v>
      </c>
      <c r="B7" s="4" t="str">
        <f>VLOOKUP(A7, PaperMeta!A6:O173, 6,FALSE)</f>
        <v>Personality Changes Predict Early Career Outcomes: Discovery and Replication in 12-Year Longitudinal Studies</v>
      </c>
      <c r="C7" s="15">
        <f>VLOOKUP(A7, Title_Prescreening!A6:C18, 3,FALSE)</f>
        <v>0</v>
      </c>
      <c r="D7" s="15">
        <v>1</v>
      </c>
      <c r="E7" s="16">
        <v>0</v>
      </c>
      <c r="F7" s="15">
        <v>1</v>
      </c>
      <c r="G7" s="16">
        <v>0</v>
      </c>
      <c r="H7" s="16"/>
      <c r="I7" s="16"/>
      <c r="J7" s="14">
        <f t="shared" si="0"/>
        <v>1</v>
      </c>
      <c r="K7" s="14">
        <f t="shared" si="1"/>
        <v>0</v>
      </c>
      <c r="L7" s="14">
        <f t="shared" si="2"/>
        <v>0</v>
      </c>
    </row>
    <row r="8" spans="1:12" x14ac:dyDescent="0.2">
      <c r="A8" s="15" t="s">
        <v>1008</v>
      </c>
      <c r="B8" s="4" t="str">
        <f>VLOOKUP(A8, PaperMeta!A7:O174, 6,FALSE)</f>
        <v>Keeping an Eye on Effort: A Pupillometric Investigation of Effort and Effortlessness in Visual Word Recognition</v>
      </c>
      <c r="C8" s="15">
        <f>VLOOKUP(A8, Title_Prescreening!A7:C19, 3,FALSE)</f>
        <v>0</v>
      </c>
      <c r="D8" s="15">
        <v>1</v>
      </c>
      <c r="E8" s="16">
        <v>1</v>
      </c>
      <c r="F8" s="15">
        <v>1</v>
      </c>
      <c r="G8" s="16">
        <v>1</v>
      </c>
      <c r="H8" s="16"/>
      <c r="I8" s="16"/>
      <c r="J8" s="14">
        <f t="shared" si="0"/>
        <v>1</v>
      </c>
      <c r="K8" s="14">
        <f t="shared" si="1"/>
        <v>1</v>
      </c>
      <c r="L8" s="14">
        <f t="shared" si="2"/>
        <v>1</v>
      </c>
    </row>
    <row r="9" spans="1:12" x14ac:dyDescent="0.2">
      <c r="A9" s="15" t="s">
        <v>1009</v>
      </c>
      <c r="B9" s="4" t="str">
        <f>VLOOKUP(A9, PaperMeta!A8:O175, 6,FALSE)</f>
        <v>Delayed Judgments of Learning Are Associated With Activation of Information From Past Experiences: A Neurobiological Examination</v>
      </c>
      <c r="C9" s="15">
        <f>VLOOKUP(A9, Title_Prescreening!A8:C20, 3,FALSE)</f>
        <v>0</v>
      </c>
      <c r="D9" s="15">
        <v>1</v>
      </c>
      <c r="E9" s="16">
        <v>0</v>
      </c>
      <c r="F9" s="15">
        <v>1</v>
      </c>
      <c r="G9" s="16">
        <v>0</v>
      </c>
      <c r="H9" s="16"/>
      <c r="I9" s="16"/>
      <c r="J9" s="14">
        <f t="shared" si="0"/>
        <v>1</v>
      </c>
      <c r="K9" s="14">
        <f t="shared" si="1"/>
        <v>0</v>
      </c>
      <c r="L9" s="14">
        <f t="shared" si="2"/>
        <v>0</v>
      </c>
    </row>
    <row r="10" spans="1:12" x14ac:dyDescent="0.2">
      <c r="A10" s="15" t="s">
        <v>1010</v>
      </c>
      <c r="B10" s="4" t="str">
        <f>VLOOKUP(A10, PaperMeta!A9:O176, 6,FALSE)</f>
        <v>Theory-of-Mind Development in Young Deaf Children With Early Hearing Provisions</v>
      </c>
      <c r="C10" s="15">
        <f>VLOOKUP(A10, Title_Prescreening!A9:C21, 3,FALSE)</f>
        <v>0</v>
      </c>
      <c r="D10" s="15">
        <v>1</v>
      </c>
      <c r="E10" s="16">
        <v>0</v>
      </c>
      <c r="F10" s="15">
        <v>1</v>
      </c>
      <c r="G10" s="16">
        <v>0</v>
      </c>
      <c r="H10" s="16"/>
      <c r="I10" s="16"/>
      <c r="J10" s="14">
        <f t="shared" si="0"/>
        <v>1</v>
      </c>
      <c r="K10" s="14">
        <f>IF(AND(NOT(ISBLANK(E10)), NOT(ISBLANK(G10))), IF(E10=G10,E10,IF(NOT(ISBLANK(I10)),I10,-1)),-1)</f>
        <v>0</v>
      </c>
      <c r="L10" s="14">
        <f t="shared" si="2"/>
        <v>0</v>
      </c>
    </row>
    <row r="11" spans="1:12" x14ac:dyDescent="0.2">
      <c r="A11" s="15" t="s">
        <v>1011</v>
      </c>
      <c r="B11" s="4" t="str">
        <f>VLOOKUP(A11, PaperMeta!A10:O177, 6,FALSE)</f>
        <v>Incidental Attitude Formation via the Surveillance Task: A Preregistered Replication of the Olson and Fazio (2001) Study</v>
      </c>
      <c r="C11" s="15">
        <f>VLOOKUP(A11, Title_Prescreening!A10:C22, 3,FALSE)</f>
        <v>0</v>
      </c>
      <c r="D11" s="15">
        <v>1</v>
      </c>
      <c r="E11" s="16">
        <v>0</v>
      </c>
      <c r="F11" s="15">
        <v>1</v>
      </c>
      <c r="G11" s="16">
        <v>0</v>
      </c>
      <c r="H11" s="16"/>
      <c r="I11" s="16"/>
      <c r="J11" s="14">
        <f t="shared" si="0"/>
        <v>1</v>
      </c>
      <c r="K11" s="14">
        <f t="shared" si="1"/>
        <v>0</v>
      </c>
      <c r="L11" s="14">
        <f t="shared" si="2"/>
        <v>0</v>
      </c>
    </row>
    <row r="12" spans="1:12" x14ac:dyDescent="0.2">
      <c r="A12" s="15" t="s">
        <v>1012</v>
      </c>
      <c r="B12" s="4" t="str">
        <f>VLOOKUP(A12, PaperMeta!A11:O178, 6,FALSE)</f>
        <v>Narratives Shape Cognitive Representations of Immigrants and Immigration-Policy Preferences</v>
      </c>
      <c r="C12" s="15">
        <f>VLOOKUP(A12, Title_Prescreening!A11:C23, 3,FALSE)</f>
        <v>0</v>
      </c>
      <c r="D12" s="15">
        <v>1</v>
      </c>
      <c r="E12" s="16">
        <v>0</v>
      </c>
      <c r="F12" s="15">
        <v>1</v>
      </c>
      <c r="G12" s="16">
        <v>0</v>
      </c>
      <c r="H12" s="16"/>
      <c r="I12" s="16"/>
      <c r="J12" s="14">
        <f t="shared" si="0"/>
        <v>1</v>
      </c>
      <c r="K12" s="14">
        <f t="shared" si="1"/>
        <v>0</v>
      </c>
      <c r="L12" s="14">
        <f t="shared" si="2"/>
        <v>0</v>
      </c>
    </row>
    <row r="13" spans="1:12" x14ac:dyDescent="0.2">
      <c r="A13" s="15" t="s">
        <v>1013</v>
      </c>
      <c r="B13" s="4" t="str">
        <f>VLOOKUP(A13, PaperMeta!A12:O179, 6,FALSE)</f>
        <v>Children Show a Gender Gap in Negotiation</v>
      </c>
      <c r="C13" s="15">
        <f>VLOOKUP(A13, Title_Prescreening!A12:C24, 3,FALSE)</f>
        <v>0</v>
      </c>
      <c r="D13" s="15">
        <v>1</v>
      </c>
      <c r="E13" s="16">
        <v>0</v>
      </c>
      <c r="F13" s="15">
        <v>1</v>
      </c>
      <c r="G13" s="16">
        <v>0</v>
      </c>
      <c r="H13" s="16"/>
      <c r="I13" s="16"/>
      <c r="J13" s="14">
        <f t="shared" si="0"/>
        <v>1</v>
      </c>
      <c r="K13" s="14">
        <f t="shared" si="1"/>
        <v>0</v>
      </c>
      <c r="L13" s="14">
        <f t="shared" si="2"/>
        <v>0</v>
      </c>
    </row>
    <row r="14" spans="1:12" x14ac:dyDescent="0.2">
      <c r="A14" s="15" t="s">
        <v>1014</v>
      </c>
      <c r="B14" s="4" t="str">
        <f>VLOOKUP(A14, PaperMeta!A13:O180, 6,FALSE)</f>
        <v>Does Choice Cause an Illusion of Control?</v>
      </c>
      <c r="C14" s="15">
        <f>VLOOKUP(A14, Title_Prescreening!A13:C25, 3,FALSE)</f>
        <v>0</v>
      </c>
      <c r="D14" s="15">
        <v>1</v>
      </c>
      <c r="E14" s="14">
        <v>0</v>
      </c>
      <c r="F14" s="14">
        <v>1</v>
      </c>
      <c r="G14" s="14">
        <v>0</v>
      </c>
      <c r="J14" s="14">
        <f t="shared" si="0"/>
        <v>1</v>
      </c>
      <c r="K14" s="14">
        <f t="shared" si="1"/>
        <v>0</v>
      </c>
      <c r="L14" s="14">
        <f t="shared" si="2"/>
        <v>0</v>
      </c>
    </row>
    <row r="15" spans="1:12" x14ac:dyDescent="0.2">
      <c r="A15" s="15" t="s">
        <v>1015</v>
      </c>
      <c r="B15" s="4" t="str">
        <f>VLOOKUP(A15, PaperMeta!A14:O181, 6,FALSE)</f>
        <v>The Long-Term Effects of New Evidence on Implicit Impressions of Other People</v>
      </c>
      <c r="C15" s="15">
        <f>VLOOKUP(A15, Title_Prescreening!A14:C26, 3,FALSE)</f>
        <v>0</v>
      </c>
      <c r="D15" s="15">
        <v>1</v>
      </c>
      <c r="E15" s="14">
        <v>1</v>
      </c>
      <c r="F15" s="14">
        <v>1</v>
      </c>
      <c r="G15" s="14">
        <v>1</v>
      </c>
      <c r="J15" s="14">
        <f t="shared" si="0"/>
        <v>1</v>
      </c>
      <c r="K15" s="14">
        <f t="shared" si="1"/>
        <v>1</v>
      </c>
      <c r="L15" s="14">
        <f t="shared" si="2"/>
        <v>1</v>
      </c>
    </row>
    <row r="16" spans="1:12" x14ac:dyDescent="0.2">
      <c r="A16" s="15" t="s">
        <v>1016</v>
      </c>
      <c r="B16" s="4" t="str">
        <f>VLOOKUP(A16, PaperMeta!A15:O182, 6,FALSE)</f>
        <v>The Unintended Consequences of the Things We Say: What Generic Statements Communicate to Children About Unmentioned Categories</v>
      </c>
      <c r="C16" s="15">
        <f>VLOOKUP(A16, Title_Prescreening!A15:C27, 3,FALSE)</f>
        <v>0</v>
      </c>
      <c r="D16" s="15">
        <v>1</v>
      </c>
      <c r="E16" s="14">
        <v>0</v>
      </c>
      <c r="F16" s="14">
        <v>1</v>
      </c>
      <c r="G16" s="14">
        <v>0</v>
      </c>
      <c r="J16" s="14">
        <f t="shared" si="0"/>
        <v>1</v>
      </c>
      <c r="K16" s="14">
        <f t="shared" si="1"/>
        <v>0</v>
      </c>
      <c r="L16" s="14">
        <f t="shared" si="2"/>
        <v>0</v>
      </c>
    </row>
    <row r="17" spans="1:12" x14ac:dyDescent="0.2">
      <c r="A17" s="15" t="s">
        <v>1017</v>
      </c>
      <c r="B17" s="4" t="str">
        <f>VLOOKUP(A17, PaperMeta!A16:O183, 6,FALSE)</f>
        <v>Dissociating Representations of Time and Number in Reinforcement-Rate Learning by Deletion of the GluA1 AMPA Receptor Subunit in Mice</v>
      </c>
      <c r="C17" s="15">
        <f>VLOOKUP(A17, Title_Prescreening!A16:C28, 3,FALSE)</f>
        <v>0</v>
      </c>
      <c r="D17" s="15">
        <v>1</v>
      </c>
      <c r="E17" s="14">
        <v>1</v>
      </c>
      <c r="F17" s="14">
        <v>1</v>
      </c>
      <c r="G17" s="14">
        <v>1</v>
      </c>
      <c r="J17" s="14">
        <f t="shared" si="0"/>
        <v>1</v>
      </c>
      <c r="K17" s="14">
        <f t="shared" si="1"/>
        <v>1</v>
      </c>
      <c r="L17" s="14">
        <f t="shared" si="2"/>
        <v>1</v>
      </c>
    </row>
    <row r="18" spans="1:12" x14ac:dyDescent="0.2">
      <c r="A18" s="15" t="s">
        <v>1018</v>
      </c>
      <c r="B18" s="4" t="str">
        <f>VLOOKUP(A18, PaperMeta!A17:O184, 6,FALSE)</f>
        <v>Gender Stereotypes in Natural Language: Word Embeddings Show Robust Consistency Across Child and Adult Language Corpora of More Than 65 Million Words</v>
      </c>
      <c r="C18" s="15">
        <f>VLOOKUP(A18, Title_Prescreening!A17:C29, 3,FALSE)</f>
        <v>0</v>
      </c>
      <c r="D18" s="15">
        <v>1</v>
      </c>
      <c r="E18" s="14">
        <v>0</v>
      </c>
      <c r="F18" s="14">
        <v>1</v>
      </c>
      <c r="G18" s="14">
        <v>0</v>
      </c>
      <c r="J18" s="14">
        <f t="shared" si="0"/>
        <v>1</v>
      </c>
      <c r="K18" s="14">
        <f t="shared" si="1"/>
        <v>0</v>
      </c>
      <c r="L18" s="14">
        <f t="shared" si="2"/>
        <v>0</v>
      </c>
    </row>
    <row r="19" spans="1:12" x14ac:dyDescent="0.2">
      <c r="A19" s="15" t="s">
        <v>1019</v>
      </c>
      <c r="B19" s="4" t="str">
        <f>VLOOKUP(A19, PaperMeta!A18:O185, 6,FALSE)</f>
        <v>The Lure of Counterfactual Curiosity: People Incur a Cost to Experience Regret</v>
      </c>
      <c r="C19" s="15">
        <f>VLOOKUP(A19, Title_Prescreening!A18:C30, 3,FALSE)</f>
        <v>0</v>
      </c>
      <c r="D19" s="15">
        <v>1</v>
      </c>
      <c r="E19" s="14">
        <v>0</v>
      </c>
      <c r="F19" s="14">
        <v>1</v>
      </c>
      <c r="G19" s="14">
        <v>0</v>
      </c>
      <c r="J19" s="14">
        <f t="shared" si="0"/>
        <v>1</v>
      </c>
      <c r="K19" s="14">
        <f t="shared" si="1"/>
        <v>0</v>
      </c>
      <c r="L19" s="14">
        <f t="shared" si="2"/>
        <v>0</v>
      </c>
    </row>
    <row r="20" spans="1:12" x14ac:dyDescent="0.2">
      <c r="A20" s="15" t="s">
        <v>1020</v>
      </c>
      <c r="B20" s="4" t="str">
        <f>VLOOKUP(A20, PaperMeta!A19:O186, 6,FALSE)</f>
        <v>Preparing for the Worst: Attention is Enhanced Prior to Any Upcoming Emotional or Neutral Stimulus</v>
      </c>
      <c r="C20" s="15">
        <f>VLOOKUP(A20, Title_Prescreening!A19:C31, 3,FALSE)</f>
        <v>0</v>
      </c>
      <c r="D20" s="15">
        <v>1</v>
      </c>
      <c r="E20" s="14">
        <v>1</v>
      </c>
      <c r="F20" s="14">
        <v>1</v>
      </c>
      <c r="G20" s="14">
        <v>1</v>
      </c>
      <c r="J20" s="14">
        <f t="shared" si="0"/>
        <v>1</v>
      </c>
      <c r="K20" s="14">
        <f t="shared" si="1"/>
        <v>1</v>
      </c>
      <c r="L20" s="14">
        <f t="shared" si="2"/>
        <v>1</v>
      </c>
    </row>
    <row r="21" spans="1:12" x14ac:dyDescent="0.2">
      <c r="A21" s="15" t="s">
        <v>1021</v>
      </c>
      <c r="B21" s="4" t="str">
        <f>VLOOKUP(A21, PaperMeta!A20:O187, 6,FALSE)</f>
        <v>Levels of Processing Affect Perceptual Features in Visual Associative Memory</v>
      </c>
      <c r="C21" s="15">
        <f>VLOOKUP(A21, Title_Prescreening!A20:C32, 3,FALSE)</f>
        <v>0</v>
      </c>
      <c r="D21" s="15">
        <v>1</v>
      </c>
      <c r="E21" s="14">
        <v>1</v>
      </c>
      <c r="F21" s="14">
        <v>1</v>
      </c>
      <c r="G21" s="14">
        <v>1</v>
      </c>
      <c r="J21" s="14">
        <f t="shared" si="0"/>
        <v>1</v>
      </c>
      <c r="K21" s="14">
        <f t="shared" si="1"/>
        <v>1</v>
      </c>
      <c r="L21" s="14">
        <f t="shared" si="2"/>
        <v>1</v>
      </c>
    </row>
    <row r="22" spans="1:12" x14ac:dyDescent="0.2">
      <c r="A22" s="15" t="s">
        <v>1022</v>
      </c>
      <c r="B22" s="4" t="str">
        <f>VLOOKUP(A22, PaperMeta!A21:O188, 6,FALSE)</f>
        <v>Newtonian Predictions Are Integrated With Sensory Information in 3D Motion Perception</v>
      </c>
      <c r="C22" s="15">
        <f>VLOOKUP(A22, Title_Prescreening!A21:C33, 3,FALSE)</f>
        <v>0</v>
      </c>
      <c r="D22" s="15">
        <v>1</v>
      </c>
      <c r="E22" s="14">
        <v>1</v>
      </c>
      <c r="F22" s="14">
        <v>1</v>
      </c>
      <c r="G22" s="14">
        <v>1</v>
      </c>
      <c r="J22" s="14">
        <f t="shared" si="0"/>
        <v>1</v>
      </c>
      <c r="K22" s="14">
        <f t="shared" si="1"/>
        <v>1</v>
      </c>
      <c r="L22" s="14">
        <f t="shared" si="2"/>
        <v>1</v>
      </c>
    </row>
    <row r="23" spans="1:12" x14ac:dyDescent="0.2">
      <c r="A23" s="15" t="s">
        <v>1023</v>
      </c>
      <c r="B23" s="4" t="str">
        <f>VLOOKUP(A23, PaperMeta!A22:O189, 6,FALSE)</f>
        <v>Reasoning Through the Disjunctive Syllogism in Monkeys</v>
      </c>
      <c r="C23" s="15">
        <f>VLOOKUP(A23, Title_Prescreening!A22:C34, 3,FALSE)</f>
        <v>0</v>
      </c>
      <c r="D23" s="15">
        <v>1</v>
      </c>
      <c r="E23" s="14">
        <v>0</v>
      </c>
      <c r="F23" s="14">
        <v>1</v>
      </c>
      <c r="G23" s="14">
        <v>0</v>
      </c>
      <c r="J23" s="14">
        <f t="shared" si="0"/>
        <v>1</v>
      </c>
      <c r="K23" s="14">
        <f t="shared" si="1"/>
        <v>0</v>
      </c>
      <c r="L23" s="14">
        <f t="shared" si="2"/>
        <v>0</v>
      </c>
    </row>
    <row r="24" spans="1:12" x14ac:dyDescent="0.2">
      <c r="A24" s="15" t="s">
        <v>1024</v>
      </c>
      <c r="B24" s="4" t="str">
        <f>VLOOKUP(A24, PaperMeta!A23:O190, 6,FALSE)</f>
        <v>Never Too Much—The Benefit of Talent to Team Performance in the National Basketball Association: Comment on Swaab, Schaerer, Anicich, Ronay, and Galinsky (2014)</v>
      </c>
      <c r="C24" s="15">
        <f>VLOOKUP(A24, Title_Prescreening!A23:C35, 3,FALSE)</f>
        <v>1</v>
      </c>
      <c r="D24" s="15">
        <v>0</v>
      </c>
      <c r="E24" s="14">
        <v>0</v>
      </c>
      <c r="F24" s="14">
        <v>0</v>
      </c>
      <c r="G24" s="14">
        <v>0</v>
      </c>
      <c r="J24" s="14">
        <f t="shared" si="0"/>
        <v>0</v>
      </c>
      <c r="K24" s="14">
        <f t="shared" si="1"/>
        <v>0</v>
      </c>
      <c r="L24" s="14">
        <f t="shared" si="2"/>
        <v>0</v>
      </c>
    </row>
    <row r="25" spans="1:12" x14ac:dyDescent="0.2">
      <c r="A25" s="15" t="s">
        <v>1025</v>
      </c>
      <c r="B25" s="4" t="str">
        <f>VLOOKUP(A25, PaperMeta!A24:O191, 6,FALSE)</f>
        <v>Acknowledgment</v>
      </c>
      <c r="C25" s="15">
        <f>VLOOKUP(A25, Title_Prescreening!A24:C36, 3,FALSE)</f>
        <v>1</v>
      </c>
      <c r="D25" s="15">
        <v>0</v>
      </c>
      <c r="E25" s="14">
        <v>0</v>
      </c>
      <c r="F25" s="14">
        <v>0</v>
      </c>
      <c r="G25" s="14">
        <v>0</v>
      </c>
      <c r="J25" s="14">
        <f t="shared" si="0"/>
        <v>0</v>
      </c>
      <c r="K25" s="14">
        <f t="shared" si="1"/>
        <v>0</v>
      </c>
      <c r="L25" s="14">
        <f t="shared" si="2"/>
        <v>0</v>
      </c>
    </row>
    <row r="26" spans="1:12" x14ac:dyDescent="0.2">
      <c r="A26" s="15" t="s">
        <v>1026</v>
      </c>
      <c r="B26" s="4" t="str">
        <f>VLOOKUP(A26, PaperMeta!A25:O192, 6,FALSE)</f>
        <v>Misogynistic Tweets Correlate With Violence Against Women</v>
      </c>
      <c r="C26" s="15">
        <f>VLOOKUP(A26, Title_Prescreening!A25:C37, 3,FALSE)</f>
        <v>0</v>
      </c>
      <c r="D26" s="15">
        <v>1</v>
      </c>
      <c r="E26" s="14">
        <v>0</v>
      </c>
      <c r="F26" s="14">
        <v>1</v>
      </c>
      <c r="G26" s="14">
        <v>0</v>
      </c>
      <c r="J26" s="14">
        <f t="shared" si="0"/>
        <v>1</v>
      </c>
      <c r="K26" s="14">
        <f t="shared" si="1"/>
        <v>0</v>
      </c>
      <c r="L26" s="14">
        <f t="shared" si="2"/>
        <v>0</v>
      </c>
    </row>
    <row r="27" spans="1:12" x14ac:dyDescent="0.2">
      <c r="A27" s="15" t="s">
        <v>1027</v>
      </c>
      <c r="B27" s="4" t="str">
        <f>VLOOKUP(A27, PaperMeta!A26:O193, 6,FALSE)</f>
        <v>Don’t Ditch the Laptop Just Yet: A Direct Replication of Mueller and Oppenheimer’s (2014) Study 1 Plus Mini Meta-Analyses Across Similar Studies</v>
      </c>
      <c r="C27" s="15">
        <f>VLOOKUP(A27, Title_Prescreening!A26:C38, 3,FALSE)</f>
        <v>0</v>
      </c>
      <c r="D27" s="15">
        <v>1</v>
      </c>
      <c r="E27" s="14">
        <v>1</v>
      </c>
      <c r="F27" s="14">
        <v>1</v>
      </c>
      <c r="G27" s="14">
        <v>1</v>
      </c>
      <c r="J27" s="14">
        <f t="shared" si="0"/>
        <v>1</v>
      </c>
      <c r="K27" s="14">
        <f t="shared" si="1"/>
        <v>1</v>
      </c>
      <c r="L27" s="14">
        <f t="shared" si="2"/>
        <v>1</v>
      </c>
    </row>
    <row r="28" spans="1:12" x14ac:dyDescent="0.2">
      <c r="A28" s="15" t="s">
        <v>1028</v>
      </c>
      <c r="B28" s="4" t="str">
        <f>VLOOKUP(A28, PaperMeta!A27:O194, 6,FALSE)</f>
        <v>Alertness Training Increases Visual Processing Speed in Healthy Older Adults</v>
      </c>
      <c r="C28" s="15">
        <f>VLOOKUP(A28, Title_Prescreening!A27:C39, 3,FALSE)</f>
        <v>0</v>
      </c>
      <c r="D28" s="15">
        <v>1</v>
      </c>
      <c r="E28" s="14">
        <v>1</v>
      </c>
      <c r="F28" s="14">
        <v>1</v>
      </c>
      <c r="G28" s="14">
        <v>1</v>
      </c>
      <c r="J28" s="14">
        <f t="shared" si="0"/>
        <v>1</v>
      </c>
      <c r="K28" s="14">
        <f t="shared" si="1"/>
        <v>1</v>
      </c>
      <c r="L28" s="14">
        <f t="shared" si="2"/>
        <v>1</v>
      </c>
    </row>
    <row r="29" spans="1:12" x14ac:dyDescent="0.2">
      <c r="A29" s="15" t="s">
        <v>1029</v>
      </c>
      <c r="B29" s="4" t="str">
        <f>VLOOKUP(A29, PaperMeta!A28:O195, 6,FALSE)</f>
        <v>Narcissism and Leadership in Children</v>
      </c>
      <c r="C29" s="15">
        <f>VLOOKUP(A29, Title_Prescreening!A28:C40, 3,FALSE)</f>
        <v>0</v>
      </c>
      <c r="D29" s="15">
        <v>1</v>
      </c>
      <c r="E29" s="14">
        <v>0</v>
      </c>
      <c r="F29" s="14">
        <v>1</v>
      </c>
      <c r="G29" s="14">
        <v>0</v>
      </c>
      <c r="J29" s="14">
        <f t="shared" si="0"/>
        <v>1</v>
      </c>
      <c r="K29" s="14">
        <f t="shared" si="1"/>
        <v>0</v>
      </c>
      <c r="L29" s="14">
        <f t="shared" si="2"/>
        <v>0</v>
      </c>
    </row>
    <row r="30" spans="1:12" x14ac:dyDescent="0.2">
      <c r="A30" s="15" t="s">
        <v>1030</v>
      </c>
      <c r="B30" s="4" t="str">
        <f>VLOOKUP(A30, PaperMeta!A29:O196, 6,FALSE)</f>
        <v>Attitudes Based on Feelings: Fixed or Fleeting?</v>
      </c>
      <c r="C30" s="15">
        <f>VLOOKUP(A30, Title_Prescreening!A29:C41, 3,FALSE)</f>
        <v>0</v>
      </c>
      <c r="D30" s="15">
        <v>1</v>
      </c>
      <c r="E30" s="14">
        <v>1</v>
      </c>
      <c r="F30" s="14">
        <v>1</v>
      </c>
      <c r="G30" s="14">
        <v>0</v>
      </c>
      <c r="I30" s="14">
        <v>0</v>
      </c>
      <c r="J30" s="14">
        <f t="shared" si="0"/>
        <v>1</v>
      </c>
      <c r="K30" s="14">
        <f t="shared" si="1"/>
        <v>0</v>
      </c>
      <c r="L30" s="14">
        <f t="shared" si="2"/>
        <v>0</v>
      </c>
    </row>
    <row r="31" spans="1:12" x14ac:dyDescent="0.2">
      <c r="A31" s="15" t="s">
        <v>1031</v>
      </c>
      <c r="B31" s="4" t="str">
        <f>VLOOKUP(A31, PaperMeta!A30:O197, 6,FALSE)</f>
        <v>Training for Wisdom: The Distanced-Self-Reflection Diary Method</v>
      </c>
      <c r="C31" s="15">
        <f>VLOOKUP(A31, Title_Prescreening!A30:C42, 3,FALSE)</f>
        <v>0</v>
      </c>
      <c r="D31" s="15">
        <v>1</v>
      </c>
      <c r="E31" s="14">
        <v>0</v>
      </c>
      <c r="F31" s="14">
        <v>1</v>
      </c>
      <c r="G31" s="14">
        <v>0</v>
      </c>
      <c r="J31" s="14">
        <f t="shared" si="0"/>
        <v>1</v>
      </c>
      <c r="K31" s="14">
        <f t="shared" si="1"/>
        <v>0</v>
      </c>
      <c r="L31" s="14">
        <f t="shared" si="2"/>
        <v>0</v>
      </c>
    </row>
    <row r="32" spans="1:12" x14ac:dyDescent="0.2">
      <c r="A32" s="15" t="s">
        <v>1032</v>
      </c>
      <c r="B32" s="4" t="str">
        <f>VLOOKUP(A32, PaperMeta!A31:O198, 6,FALSE)</f>
        <v>Twin Differences in Harsh Parenting Predict Youth’s Antisocial Behavior</v>
      </c>
      <c r="C32" s="15">
        <f>VLOOKUP(A32, Title_Prescreening!A31:C43, 3,FALSE)</f>
        <v>0</v>
      </c>
      <c r="D32" s="15">
        <v>1</v>
      </c>
      <c r="E32" s="14">
        <v>0</v>
      </c>
      <c r="F32" s="14">
        <v>1</v>
      </c>
      <c r="G32" s="14">
        <v>0</v>
      </c>
      <c r="J32" s="14">
        <f t="shared" si="0"/>
        <v>1</v>
      </c>
      <c r="K32" s="14">
        <f t="shared" si="1"/>
        <v>0</v>
      </c>
      <c r="L32" s="14">
        <f t="shared" si="2"/>
        <v>0</v>
      </c>
    </row>
    <row r="33" spans="1:12" x14ac:dyDescent="0.2">
      <c r="A33" s="15" t="s">
        <v>1033</v>
      </c>
      <c r="B33" s="4" t="str">
        <f>VLOOKUP(A33, PaperMeta!A32:O199, 6,FALSE)</f>
        <v>Now You Hear Me, Later You Don’t: The Immediacy of Linguistic Computation and the Representation of Speech</v>
      </c>
      <c r="C33" s="15">
        <f>VLOOKUP(A33, Title_Prescreening!A32:C44, 3,FALSE)</f>
        <v>0</v>
      </c>
      <c r="D33" s="15">
        <v>1</v>
      </c>
      <c r="E33" s="14">
        <v>0</v>
      </c>
      <c r="F33" s="14">
        <v>1</v>
      </c>
      <c r="G33" s="14">
        <v>0</v>
      </c>
      <c r="J33" s="14">
        <f t="shared" si="0"/>
        <v>1</v>
      </c>
      <c r="K33" s="14">
        <f t="shared" si="1"/>
        <v>0</v>
      </c>
      <c r="L33" s="14">
        <f t="shared" si="2"/>
        <v>0</v>
      </c>
    </row>
    <row r="34" spans="1:12" x14ac:dyDescent="0.2">
      <c r="A34" s="15" t="s">
        <v>1034</v>
      </c>
      <c r="B34" s="4" t="str">
        <f>VLOOKUP(A34, PaperMeta!A33:O200, 6,FALSE)</f>
        <v>A Tale of Two Modalities: Sign and Speech Influence Each Other in Bimodal Bilinguals</v>
      </c>
      <c r="C34" s="15">
        <f>VLOOKUP(A34, Title_Prescreening!A33:C45, 3,FALSE)</f>
        <v>0</v>
      </c>
      <c r="D34" s="15">
        <v>1</v>
      </c>
      <c r="E34" s="14">
        <v>0</v>
      </c>
      <c r="F34" s="14">
        <v>1</v>
      </c>
      <c r="G34" s="14">
        <v>0</v>
      </c>
      <c r="J34" s="14">
        <f t="shared" si="0"/>
        <v>1</v>
      </c>
      <c r="K34" s="14">
        <f t="shared" si="1"/>
        <v>0</v>
      </c>
      <c r="L34" s="14">
        <f t="shared" si="2"/>
        <v>0</v>
      </c>
    </row>
    <row r="35" spans="1:12" x14ac:dyDescent="0.2">
      <c r="A35" s="15" t="s">
        <v>1035</v>
      </c>
      <c r="B35" s="4" t="str">
        <f>VLOOKUP(A35, PaperMeta!A34:O201, 6,FALSE)</f>
        <v>The Crowd-Emotion-Amplification Effect</v>
      </c>
      <c r="C35" s="15">
        <f>VLOOKUP(A35, Title_Prescreening!A34:C46, 3,FALSE)</f>
        <v>0</v>
      </c>
      <c r="D35" s="15">
        <v>1</v>
      </c>
      <c r="E35" s="14">
        <v>0</v>
      </c>
      <c r="F35" s="14">
        <v>1</v>
      </c>
      <c r="G35" s="14">
        <v>0</v>
      </c>
      <c r="J35" s="14">
        <f t="shared" si="0"/>
        <v>1</v>
      </c>
      <c r="K35" s="14">
        <f t="shared" si="1"/>
        <v>0</v>
      </c>
      <c r="L35" s="14">
        <f t="shared" si="2"/>
        <v>0</v>
      </c>
    </row>
    <row r="36" spans="1:12" x14ac:dyDescent="0.2">
      <c r="A36" s="15" t="s">
        <v>1036</v>
      </c>
      <c r="B36" s="4" t="str">
        <f>VLOOKUP(A36, PaperMeta!A35:O202, 6,FALSE)</f>
        <v>Preregistered Replication of “Feeling Superior Is a Bipartisan Issue: Extremity (Not Direction) of Political Views Predicts Perceived Belief Superiority”</v>
      </c>
      <c r="C36" s="15">
        <f>VLOOKUP(A36, Title_Prescreening!A35:C47, 3,FALSE)</f>
        <v>0</v>
      </c>
      <c r="D36" s="15">
        <v>1</v>
      </c>
      <c r="E36" s="14">
        <v>0</v>
      </c>
      <c r="F36" s="14">
        <v>1</v>
      </c>
      <c r="G36" s="14">
        <v>0</v>
      </c>
      <c r="J36" s="14">
        <f t="shared" si="0"/>
        <v>1</v>
      </c>
      <c r="K36" s="14">
        <f t="shared" si="1"/>
        <v>0</v>
      </c>
      <c r="L36" s="14">
        <f t="shared" si="2"/>
        <v>0</v>
      </c>
    </row>
    <row r="37" spans="1:12" x14ac:dyDescent="0.2">
      <c r="A37" s="15" t="s">
        <v>1037</v>
      </c>
      <c r="B37" s="4" t="str">
        <f>VLOOKUP(A37, PaperMeta!A36:O203, 6,FALSE)</f>
        <v>Does Neuronal Recycling Result in Destructive Competition? The Influence of Learning to Read on the Recognition of Faces</v>
      </c>
      <c r="C37" s="15">
        <f>VLOOKUP(A37, Title_Prescreening!A36:C48, 3,FALSE)</f>
        <v>0</v>
      </c>
      <c r="D37" s="15">
        <v>1</v>
      </c>
      <c r="E37" s="14">
        <v>0</v>
      </c>
      <c r="F37" s="14">
        <v>1</v>
      </c>
      <c r="G37" s="14">
        <v>0</v>
      </c>
      <c r="J37" s="14">
        <f t="shared" si="0"/>
        <v>1</v>
      </c>
      <c r="K37" s="14">
        <f t="shared" si="1"/>
        <v>0</v>
      </c>
      <c r="L37" s="14">
        <f t="shared" si="2"/>
        <v>0</v>
      </c>
    </row>
    <row r="38" spans="1:12" x14ac:dyDescent="0.2">
      <c r="A38" s="15" t="s">
        <v>1038</v>
      </c>
      <c r="B38" s="4" t="str">
        <f>VLOOKUP(A38, PaperMeta!A37:O204, 6,FALSE)</f>
        <v>Corrigendum: Explaining the Increasing Heritability of Cognitive Ability Across Development: A Meta-Analysis of Longitudinal Twin and Adoption Studies</v>
      </c>
      <c r="C38" s="15">
        <f>VLOOKUP(A38, Title_Prescreening!A37:C49, 3,FALSE)</f>
        <v>1</v>
      </c>
      <c r="D38" s="15">
        <v>0</v>
      </c>
      <c r="E38" s="14">
        <v>0</v>
      </c>
      <c r="F38" s="14">
        <v>0</v>
      </c>
      <c r="G38" s="14">
        <v>0</v>
      </c>
      <c r="J38" s="14">
        <f t="shared" si="0"/>
        <v>0</v>
      </c>
      <c r="K38" s="14">
        <f t="shared" si="1"/>
        <v>0</v>
      </c>
      <c r="L38" s="14">
        <f t="shared" si="2"/>
        <v>0</v>
      </c>
    </row>
    <row r="39" spans="1:12" x14ac:dyDescent="0.2">
      <c r="A39" s="15" t="s">
        <v>1039</v>
      </c>
      <c r="B39" s="4" t="str">
        <f>VLOOKUP(A39, PaperMeta!A38:O205, 6,FALSE)</f>
        <v>The Dramatic Impact of Explicit Instruction on Learning to Read in a New Writing System</v>
      </c>
      <c r="C39" s="15">
        <f>VLOOKUP(A39, Title_Prescreening!A38:C50, 3,FALSE)</f>
        <v>0</v>
      </c>
      <c r="D39" s="15">
        <v>1</v>
      </c>
      <c r="E39" s="14">
        <v>0</v>
      </c>
      <c r="F39" s="14">
        <v>1</v>
      </c>
      <c r="G39" s="14">
        <v>0</v>
      </c>
      <c r="J39" s="14">
        <f t="shared" si="0"/>
        <v>1</v>
      </c>
      <c r="K39" s="14">
        <f t="shared" si="1"/>
        <v>0</v>
      </c>
      <c r="L39" s="14">
        <f t="shared" si="2"/>
        <v>0</v>
      </c>
    </row>
    <row r="40" spans="1:12" x14ac:dyDescent="0.2">
      <c r="A40" s="15" t="s">
        <v>1040</v>
      </c>
      <c r="B40" s="4" t="str">
        <f>VLOOKUP(A40, PaperMeta!A39:O206, 6,FALSE)</f>
        <v>Patterns of Genital Sexual Arousal in Transgender Men</v>
      </c>
      <c r="C40" s="15">
        <f>VLOOKUP(A40, Title_Prescreening!A39:C51, 3,FALSE)</f>
        <v>0</v>
      </c>
      <c r="D40" s="15">
        <v>1</v>
      </c>
      <c r="E40" s="14">
        <v>0</v>
      </c>
      <c r="F40" s="14">
        <v>1</v>
      </c>
      <c r="G40" s="14">
        <v>0</v>
      </c>
      <c r="J40" s="14">
        <f t="shared" si="0"/>
        <v>1</v>
      </c>
      <c r="K40" s="14">
        <f t="shared" si="1"/>
        <v>0</v>
      </c>
      <c r="L40" s="14">
        <f t="shared" si="2"/>
        <v>0</v>
      </c>
    </row>
    <row r="41" spans="1:12" x14ac:dyDescent="0.2">
      <c r="A41" s="15" t="s">
        <v>1041</v>
      </c>
      <c r="B41" s="4" t="str">
        <f>VLOOKUP(A41, PaperMeta!A40:O207, 6,FALSE)</f>
        <v>Challenging the Link Between Early Childhood Television Exposure and Later Attention Problems: A Multiverse Approach</v>
      </c>
      <c r="C41" s="15">
        <f>VLOOKUP(A41, Title_Prescreening!A40:C52, 3,FALSE)</f>
        <v>0</v>
      </c>
      <c r="D41" s="15">
        <v>1</v>
      </c>
      <c r="E41" s="14">
        <v>0</v>
      </c>
      <c r="F41" s="14">
        <v>1</v>
      </c>
      <c r="G41" s="14">
        <v>0</v>
      </c>
      <c r="J41" s="14">
        <f t="shared" si="0"/>
        <v>1</v>
      </c>
      <c r="K41" s="14">
        <f t="shared" si="1"/>
        <v>0</v>
      </c>
      <c r="L41" s="14">
        <f t="shared" si="2"/>
        <v>0</v>
      </c>
    </row>
    <row r="42" spans="1:12" x14ac:dyDescent="0.2">
      <c r="A42" s="15" t="s">
        <v>1042</v>
      </c>
      <c r="B42" s="4" t="str">
        <f>VLOOKUP(A42, PaperMeta!A41:O208, 6,FALSE)</f>
        <v>How Collective-Action Failure Shapes Group Heterogeneity and Engagement in Conventional and Radical Action Over Time</v>
      </c>
      <c r="C42" s="15">
        <f>VLOOKUP(A42, Title_Prescreening!A41:C53, 3,FALSE)</f>
        <v>0</v>
      </c>
      <c r="D42" s="15">
        <v>1</v>
      </c>
      <c r="E42" s="14">
        <v>0</v>
      </c>
      <c r="F42" s="14">
        <v>1</v>
      </c>
      <c r="G42" s="14">
        <v>1</v>
      </c>
      <c r="I42" s="14">
        <v>0</v>
      </c>
      <c r="J42" s="14">
        <f t="shared" si="0"/>
        <v>1</v>
      </c>
      <c r="K42" s="14">
        <f t="shared" si="1"/>
        <v>0</v>
      </c>
      <c r="L42" s="14">
        <f t="shared" si="2"/>
        <v>0</v>
      </c>
    </row>
    <row r="43" spans="1:12" x14ac:dyDescent="0.2">
      <c r="A43" s="15" t="s">
        <v>1043</v>
      </c>
      <c r="B43" s="4" t="str">
        <f>VLOOKUP(A43, PaperMeta!A42:O209, 6,FALSE)</f>
        <v>Effects of Time-Varying Parent Input on Children’s Language Outcomes Differ for Vocabulary and Syntax</v>
      </c>
      <c r="C43" s="15">
        <f>VLOOKUP(A43, Title_Prescreening!A42:C54, 3,FALSE)</f>
        <v>0</v>
      </c>
      <c r="D43" s="15">
        <v>1</v>
      </c>
      <c r="E43" s="14">
        <v>0</v>
      </c>
      <c r="F43" s="14">
        <v>1</v>
      </c>
      <c r="G43" s="14">
        <v>0</v>
      </c>
      <c r="J43" s="14">
        <f t="shared" si="0"/>
        <v>1</v>
      </c>
      <c r="K43" s="14">
        <f t="shared" si="1"/>
        <v>0</v>
      </c>
      <c r="L43" s="14">
        <f t="shared" si="2"/>
        <v>0</v>
      </c>
    </row>
    <row r="44" spans="1:12" x14ac:dyDescent="0.2">
      <c r="A44" s="15" t="s">
        <v>1044</v>
      </c>
      <c r="B44" s="4" t="str">
        <f>VLOOKUP(A44, PaperMeta!A43:O210, 6,FALSE)</f>
        <v>Unconscious Touch Perception After Disruption of the Primary Somatosensory Cortex</v>
      </c>
      <c r="C44" s="15">
        <f>VLOOKUP(A44, Title_Prescreening!A43:C55, 3,FALSE)</f>
        <v>0</v>
      </c>
      <c r="D44" s="15">
        <v>1</v>
      </c>
      <c r="E44" s="14">
        <v>0</v>
      </c>
      <c r="F44" s="14">
        <v>1</v>
      </c>
      <c r="G44" s="14">
        <v>0</v>
      </c>
      <c r="J44" s="14">
        <f t="shared" si="0"/>
        <v>1</v>
      </c>
      <c r="K44" s="14">
        <f t="shared" si="1"/>
        <v>0</v>
      </c>
      <c r="L44" s="14">
        <f t="shared" si="2"/>
        <v>0</v>
      </c>
    </row>
    <row r="45" spans="1:12" x14ac:dyDescent="0.2">
      <c r="A45" s="15" t="s">
        <v>1045</v>
      </c>
      <c r="B45" s="4" t="str">
        <f>VLOOKUP(A45, PaperMeta!A44:O211, 6,FALSE)</f>
        <v>Titrating the Smell of Fear: Initial Evidence for Dose-Invariant Behavioral, Physiological, and Neural Responses</v>
      </c>
      <c r="C45" s="15">
        <f>VLOOKUP(A45, Title_Prescreening!A44:C56, 3,FALSE)</f>
        <v>0</v>
      </c>
      <c r="D45" s="15">
        <v>1</v>
      </c>
      <c r="E45" s="14">
        <v>1</v>
      </c>
      <c r="F45" s="14">
        <v>1</v>
      </c>
      <c r="G45" s="14">
        <v>1</v>
      </c>
      <c r="J45" s="14">
        <f t="shared" si="0"/>
        <v>1</v>
      </c>
      <c r="K45" s="14">
        <f t="shared" si="1"/>
        <v>1</v>
      </c>
      <c r="L45" s="14">
        <f t="shared" si="2"/>
        <v>1</v>
      </c>
    </row>
    <row r="46" spans="1:12" x14ac:dyDescent="0.2">
      <c r="A46" s="15" t="s">
        <v>1046</v>
      </c>
      <c r="B46" s="4" t="str">
        <f>VLOOKUP(A46, PaperMeta!A45:O212, 6,FALSE)</f>
        <v>The Shape of Space: Evidence for Spontaneous but Flexible Use of Polar Coordinates in Visuospatial Representations</v>
      </c>
      <c r="C46" s="15">
        <f>VLOOKUP(A46, Title_Prescreening!A45:C57, 3,FALSE)</f>
        <v>0</v>
      </c>
      <c r="D46" s="15">
        <v>1</v>
      </c>
      <c r="E46" s="14">
        <v>0</v>
      </c>
      <c r="F46" s="14">
        <v>1</v>
      </c>
      <c r="G46" s="14">
        <v>0</v>
      </c>
      <c r="J46" s="14">
        <f t="shared" si="0"/>
        <v>1</v>
      </c>
      <c r="K46" s="14">
        <f t="shared" si="1"/>
        <v>0</v>
      </c>
      <c r="L46" s="14">
        <f t="shared" si="2"/>
        <v>0</v>
      </c>
    </row>
    <row r="47" spans="1:12" x14ac:dyDescent="0.2">
      <c r="A47" s="15" t="s">
        <v>1047</v>
      </c>
      <c r="B47" s="4" t="str">
        <f>VLOOKUP(A47, PaperMeta!A46:O213, 6,FALSE)</f>
        <v>Forgetting the Future: Emotion Improves Memory for Imagined Future Events in Healthy Individuals but Not Individuals With Anxiety</v>
      </c>
      <c r="C47" s="15">
        <f>VLOOKUP(A47, Title_Prescreening!A46:C58, 3,FALSE)</f>
        <v>0</v>
      </c>
      <c r="D47" s="15">
        <v>1</v>
      </c>
      <c r="E47" s="14">
        <v>1</v>
      </c>
      <c r="F47" s="14">
        <v>1</v>
      </c>
      <c r="G47" s="14">
        <v>1</v>
      </c>
      <c r="J47" s="14">
        <f t="shared" si="0"/>
        <v>1</v>
      </c>
      <c r="K47" s="14">
        <f t="shared" si="1"/>
        <v>1</v>
      </c>
      <c r="L47" s="14">
        <f t="shared" si="2"/>
        <v>1</v>
      </c>
    </row>
    <row r="48" spans="1:12" x14ac:dyDescent="0.2">
      <c r="A48" s="15" t="s">
        <v>1048</v>
      </c>
      <c r="B48" s="4" t="str">
        <f>VLOOKUP(A48, PaperMeta!A47:O214, 6,FALSE)</f>
        <v>Harder Than You Think: How Outside Assistance Leads to Overconfidence</v>
      </c>
      <c r="C48" s="15">
        <f>VLOOKUP(A48, Title_Prescreening!A47:C59, 3,FALSE)</f>
        <v>0</v>
      </c>
      <c r="D48" s="15">
        <v>1</v>
      </c>
      <c r="E48" s="14">
        <v>0</v>
      </c>
      <c r="F48" s="14">
        <v>1</v>
      </c>
      <c r="G48" s="14">
        <v>0</v>
      </c>
      <c r="J48" s="14">
        <f t="shared" si="0"/>
        <v>1</v>
      </c>
      <c r="K48" s="14">
        <f t="shared" si="1"/>
        <v>0</v>
      </c>
      <c r="L48" s="14">
        <f t="shared" si="2"/>
        <v>0</v>
      </c>
    </row>
    <row r="49" spans="1:12" x14ac:dyDescent="0.2">
      <c r="A49" s="15" t="s">
        <v>1049</v>
      </c>
      <c r="B49" s="4" t="str">
        <f>VLOOKUP(A49, PaperMeta!A48:O215, 6,FALSE)</f>
        <v>Asking People to Explain Complex Policies Does Not Increase Political Moderation: Three Preregistered Failures to Closely Replicate Fernbach, Rogers, Fox, and Sloman’s (2013) Findings</v>
      </c>
      <c r="C49" s="15">
        <f>VLOOKUP(A49, Title_Prescreening!A48:C60, 3,FALSE)</f>
        <v>0</v>
      </c>
      <c r="D49" s="15">
        <v>1</v>
      </c>
      <c r="E49" s="14">
        <v>0</v>
      </c>
      <c r="F49" s="14">
        <v>1</v>
      </c>
      <c r="G49" s="14">
        <v>0</v>
      </c>
      <c r="J49" s="14">
        <f t="shared" si="0"/>
        <v>1</v>
      </c>
      <c r="K49" s="14">
        <f t="shared" si="1"/>
        <v>0</v>
      </c>
      <c r="L49" s="14">
        <f t="shared" si="2"/>
        <v>0</v>
      </c>
    </row>
    <row r="50" spans="1:12" x14ac:dyDescent="0.2">
      <c r="A50" s="15" t="s">
        <v>1050</v>
      </c>
      <c r="B50" s="4" t="str">
        <f>VLOOKUP(A50, PaperMeta!A49:O216, 6,FALSE)</f>
        <v>Functional MRI Can Be Highly Reliable, but It Depends on What You Measure: A Commentary on Elliott et al. (2020)</v>
      </c>
      <c r="C50" s="15">
        <f>VLOOKUP(A50, Title_Prescreening!A49:C61, 3,FALSE)</f>
        <v>1</v>
      </c>
      <c r="D50" s="15">
        <v>0</v>
      </c>
      <c r="E50" s="14">
        <v>0</v>
      </c>
      <c r="F50" s="14">
        <v>0</v>
      </c>
      <c r="G50" s="14">
        <v>0</v>
      </c>
      <c r="J50" s="14">
        <f t="shared" si="0"/>
        <v>0</v>
      </c>
      <c r="K50" s="14">
        <f t="shared" si="1"/>
        <v>0</v>
      </c>
      <c r="L50" s="14">
        <f t="shared" si="2"/>
        <v>0</v>
      </c>
    </row>
    <row r="51" spans="1:12" x14ac:dyDescent="0.2">
      <c r="A51" s="15" t="s">
        <v>1051</v>
      </c>
      <c r="B51" s="4" t="str">
        <f>VLOOKUP(A51, PaperMeta!A50:O217, 6,FALSE)</f>
        <v>Need for Psychometric Theory in Neuroscience Research and Training: Reply to Kragel et al. (2021)</v>
      </c>
      <c r="C51" s="15">
        <f>VLOOKUP(A51, Title_Prescreening!A50:C62, 3,FALSE)</f>
        <v>1</v>
      </c>
      <c r="D51" s="15">
        <v>0</v>
      </c>
      <c r="E51" s="14">
        <v>0</v>
      </c>
      <c r="F51" s="14">
        <v>0</v>
      </c>
      <c r="G51" s="14">
        <v>0</v>
      </c>
      <c r="J51" s="14">
        <f t="shared" si="0"/>
        <v>0</v>
      </c>
      <c r="K51" s="14">
        <f t="shared" si="1"/>
        <v>0</v>
      </c>
      <c r="L51" s="14">
        <f t="shared" si="2"/>
        <v>0</v>
      </c>
    </row>
    <row r="52" spans="1:12" x14ac:dyDescent="0.2">
      <c r="A52" s="15" t="s">
        <v>1052</v>
      </c>
      <c r="B52" s="4" t="str">
        <f>VLOOKUP(A52, PaperMeta!A51:O218, 6,FALSE)</f>
        <v>Corrigendum: Using Machine Learning to Generate Novel Hypotheses: Increasing Optimism About COVID-19 Makes People Less Willing to Justify Unethical Behaviors</v>
      </c>
      <c r="C52" s="15">
        <f>VLOOKUP(A52, Title_Prescreening!A51:C63, 3,FALSE)</f>
        <v>1</v>
      </c>
      <c r="D52" s="15">
        <v>0</v>
      </c>
      <c r="E52" s="14">
        <v>0</v>
      </c>
      <c r="F52" s="14">
        <v>0</v>
      </c>
      <c r="G52" s="14">
        <v>0</v>
      </c>
      <c r="J52" s="14">
        <f t="shared" si="0"/>
        <v>0</v>
      </c>
      <c r="K52" s="14">
        <f t="shared" si="1"/>
        <v>0</v>
      </c>
      <c r="L52" s="14">
        <f t="shared" si="2"/>
        <v>0</v>
      </c>
    </row>
    <row r="53" spans="1:12" x14ac:dyDescent="0.2">
      <c r="A53" s="15" t="s">
        <v>1053</v>
      </c>
      <c r="B53" s="4" t="str">
        <f>VLOOKUP(A53, PaperMeta!A52:O219, 6,FALSE)</f>
        <v>Corrigendum: Pain as Social Glue: Shared Pain Increases Cooperation</v>
      </c>
      <c r="C53" s="15">
        <f>VLOOKUP(A53, Title_Prescreening!A52:C64, 3,FALSE)</f>
        <v>1</v>
      </c>
      <c r="D53" s="15">
        <v>0</v>
      </c>
      <c r="E53" s="14">
        <v>0</v>
      </c>
      <c r="F53" s="14">
        <v>0</v>
      </c>
      <c r="G53" s="14">
        <v>0</v>
      </c>
      <c r="J53" s="14">
        <f t="shared" si="0"/>
        <v>0</v>
      </c>
      <c r="K53" s="14">
        <f t="shared" si="1"/>
        <v>0</v>
      </c>
      <c r="L53" s="14">
        <f t="shared" si="2"/>
        <v>0</v>
      </c>
    </row>
    <row r="54" spans="1:12" x14ac:dyDescent="0.2">
      <c r="A54" s="15" t="s">
        <v>1054</v>
      </c>
      <c r="B54" s="4" t="str">
        <f>VLOOKUP(A54, PaperMeta!A53:O220, 6,FALSE)</f>
        <v>Feelings of Culpability: Just Following Orders Versus Making the Decision Oneself</v>
      </c>
      <c r="C54" s="15">
        <f>VLOOKUP(A54, Title_Prescreening!A53:C65, 3,FALSE)</f>
        <v>0</v>
      </c>
      <c r="D54" s="15">
        <v>1</v>
      </c>
      <c r="E54" s="14">
        <v>1</v>
      </c>
      <c r="F54" s="14">
        <v>1</v>
      </c>
      <c r="G54" s="14">
        <v>1</v>
      </c>
      <c r="J54" s="14">
        <f t="shared" si="0"/>
        <v>1</v>
      </c>
      <c r="K54" s="14">
        <f t="shared" si="1"/>
        <v>1</v>
      </c>
      <c r="L54" s="14">
        <f t="shared" si="2"/>
        <v>1</v>
      </c>
    </row>
    <row r="55" spans="1:12" x14ac:dyDescent="0.2">
      <c r="A55" s="15" t="s">
        <v>1055</v>
      </c>
      <c r="B55" s="4" t="str">
        <f>VLOOKUP(A55, PaperMeta!A54:O221, 6,FALSE)</f>
        <v>Dogs Mentally Represent Jealousy-Inducing Social Interactions</v>
      </c>
      <c r="C55" s="15">
        <f>VLOOKUP(A55, Title_Prescreening!A54:C66, 3,FALSE)</f>
        <v>0</v>
      </c>
      <c r="D55" s="15">
        <v>1</v>
      </c>
      <c r="E55" s="14">
        <v>0</v>
      </c>
      <c r="F55" s="14">
        <v>1</v>
      </c>
      <c r="G55" s="14">
        <v>0</v>
      </c>
      <c r="J55" s="14">
        <f t="shared" si="0"/>
        <v>1</v>
      </c>
      <c r="K55" s="14">
        <f t="shared" si="1"/>
        <v>0</v>
      </c>
      <c r="L55" s="14">
        <f t="shared" si="2"/>
        <v>0</v>
      </c>
    </row>
    <row r="56" spans="1:12" x14ac:dyDescent="0.2">
      <c r="A56" s="15" t="s">
        <v>1056</v>
      </c>
      <c r="B56" s="4" t="str">
        <f>VLOOKUP(A56, PaperMeta!A55:O222, 6,FALSE)</f>
        <v>Using Body Ownership to Modulate the Motor System in Stroke Patients</v>
      </c>
      <c r="C56" s="15">
        <f>VLOOKUP(A56, Title_Prescreening!A55:C67, 3,FALSE)</f>
        <v>0</v>
      </c>
      <c r="D56" s="15">
        <v>1</v>
      </c>
      <c r="E56" s="14">
        <v>1</v>
      </c>
      <c r="F56" s="14">
        <v>1</v>
      </c>
      <c r="G56" s="14">
        <v>1</v>
      </c>
      <c r="J56" s="14">
        <f t="shared" si="0"/>
        <v>1</v>
      </c>
      <c r="K56" s="14">
        <f t="shared" si="1"/>
        <v>1</v>
      </c>
      <c r="L56" s="14">
        <f t="shared" si="2"/>
        <v>1</v>
      </c>
    </row>
    <row r="57" spans="1:12" x14ac:dyDescent="0.2">
      <c r="A57" s="15" t="s">
        <v>1057</v>
      </c>
      <c r="B57" s="4" t="str">
        <f>VLOOKUP(A57, PaperMeta!A56:O223, 6,FALSE)</f>
        <v>Aging Increases Prosocial Motivation for Effort</v>
      </c>
      <c r="C57" s="15">
        <f>VLOOKUP(A57, Title_Prescreening!A56:C68, 3,FALSE)</f>
        <v>0</v>
      </c>
      <c r="D57" s="15">
        <v>1</v>
      </c>
      <c r="E57" s="14">
        <v>0</v>
      </c>
      <c r="F57" s="14">
        <v>1</v>
      </c>
      <c r="G57" s="14">
        <v>0</v>
      </c>
      <c r="J57" s="14">
        <f t="shared" si="0"/>
        <v>1</v>
      </c>
      <c r="K57" s="14">
        <f t="shared" si="1"/>
        <v>0</v>
      </c>
      <c r="L57" s="14">
        <f t="shared" si="2"/>
        <v>0</v>
      </c>
    </row>
    <row r="58" spans="1:12" x14ac:dyDescent="0.2">
      <c r="A58" s="15" t="s">
        <v>1058</v>
      </c>
      <c r="B58" s="4" t="str">
        <f>VLOOKUP(A58, PaperMeta!A57:O224, 6,FALSE)</f>
        <v>Massive Effects of Saliency on Information Processing in Visual Working Memory</v>
      </c>
      <c r="C58" s="15">
        <f>VLOOKUP(A58, Title_Prescreening!A57:C69, 3,FALSE)</f>
        <v>0</v>
      </c>
      <c r="D58" s="15">
        <v>1</v>
      </c>
      <c r="E58" s="14">
        <v>0</v>
      </c>
      <c r="F58" s="14">
        <v>1</v>
      </c>
      <c r="G58" s="14">
        <v>0</v>
      </c>
      <c r="J58" s="14">
        <f t="shared" si="0"/>
        <v>1</v>
      </c>
      <c r="K58" s="14">
        <f t="shared" si="1"/>
        <v>0</v>
      </c>
      <c r="L58" s="14">
        <f t="shared" si="2"/>
        <v>0</v>
      </c>
    </row>
    <row r="59" spans="1:12" x14ac:dyDescent="0.2">
      <c r="A59" s="15" t="s">
        <v>1059</v>
      </c>
      <c r="B59" s="4" t="str">
        <f>VLOOKUP(A59, PaperMeta!A58:O225, 6,FALSE)</f>
        <v>Age-Related Changes in Spatial Navigation Are Evident by Midlife and Differ by Sex</v>
      </c>
      <c r="C59" s="15">
        <f>VLOOKUP(A59, Title_Prescreening!A58:C70, 3,FALSE)</f>
        <v>0</v>
      </c>
      <c r="D59" s="15">
        <v>1</v>
      </c>
      <c r="E59" s="14">
        <v>1</v>
      </c>
      <c r="F59" s="14">
        <v>1</v>
      </c>
      <c r="G59" s="14">
        <v>1</v>
      </c>
      <c r="J59" s="14">
        <f t="shared" si="0"/>
        <v>1</v>
      </c>
      <c r="K59" s="14">
        <f t="shared" si="1"/>
        <v>1</v>
      </c>
      <c r="L59" s="14">
        <f t="shared" si="2"/>
        <v>1</v>
      </c>
    </row>
    <row r="60" spans="1:12" x14ac:dyDescent="0.2">
      <c r="A60" s="15" t="s">
        <v>1060</v>
      </c>
      <c r="B60" s="4" t="str">
        <f>VLOOKUP(A60, PaperMeta!A59:O226, 6,FALSE)</f>
        <v>Adaptive Repulsion of Long-Term Memory Representations Is Triggered by Event Similarity</v>
      </c>
      <c r="C60" s="15">
        <f>VLOOKUP(A60, Title_Prescreening!A59:C71, 3,FALSE)</f>
        <v>0</v>
      </c>
      <c r="D60" s="15">
        <v>1</v>
      </c>
      <c r="E60" s="14">
        <v>1</v>
      </c>
      <c r="F60" s="14">
        <v>1</v>
      </c>
      <c r="G60" s="14">
        <v>1</v>
      </c>
      <c r="J60" s="14">
        <f t="shared" si="0"/>
        <v>1</v>
      </c>
      <c r="K60" s="14">
        <f t="shared" si="1"/>
        <v>1</v>
      </c>
      <c r="L60" s="14">
        <f t="shared" si="2"/>
        <v>1</v>
      </c>
    </row>
    <row r="61" spans="1:12" x14ac:dyDescent="0.2">
      <c r="A61" s="15" t="s">
        <v>1061</v>
      </c>
      <c r="B61" s="4" t="str">
        <f>VLOOKUP(A61, PaperMeta!A60:O227, 6,FALSE)</f>
        <v>Convergent and Discriminant Validity of Retrospective Assessments of the Quality of Childhood Parenting: Prospective Evidence From Infancy to Age 26 Years</v>
      </c>
      <c r="C61" s="15">
        <f>VLOOKUP(A61, Title_Prescreening!A60:C72, 3,FALSE)</f>
        <v>0</v>
      </c>
      <c r="D61" s="15">
        <v>1</v>
      </c>
      <c r="E61" s="14">
        <v>0</v>
      </c>
      <c r="F61" s="14">
        <v>1</v>
      </c>
      <c r="G61" s="14">
        <v>0</v>
      </c>
      <c r="J61" s="14">
        <f t="shared" si="0"/>
        <v>1</v>
      </c>
      <c r="K61" s="14">
        <f t="shared" si="1"/>
        <v>0</v>
      </c>
      <c r="L61" s="14">
        <f t="shared" si="2"/>
        <v>0</v>
      </c>
    </row>
    <row r="62" spans="1:12" x14ac:dyDescent="0.2">
      <c r="A62" s="15" t="s">
        <v>1062</v>
      </c>
      <c r="B62" s="4" t="str">
        <f>VLOOKUP(A62, PaperMeta!A61:O228, 6,FALSE)</f>
        <v>Effects of Trust and Threat Messaging on Academic Cheating: A Field Study</v>
      </c>
      <c r="C62" s="15">
        <f>VLOOKUP(A62, Title_Prescreening!A61:C73, 3,FALSE)</f>
        <v>0</v>
      </c>
      <c r="D62" s="15">
        <v>1</v>
      </c>
      <c r="E62" s="14">
        <v>0</v>
      </c>
      <c r="F62" s="14">
        <v>1</v>
      </c>
      <c r="G62" s="14">
        <v>0</v>
      </c>
      <c r="J62" s="14">
        <f t="shared" si="0"/>
        <v>1</v>
      </c>
      <c r="K62" s="14">
        <f t="shared" si="1"/>
        <v>0</v>
      </c>
      <c r="L62" s="14">
        <f t="shared" si="2"/>
        <v>0</v>
      </c>
    </row>
    <row r="63" spans="1:12" x14ac:dyDescent="0.2">
      <c r="A63" s="15" t="s">
        <v>1063</v>
      </c>
      <c r="B63" s="4" t="str">
        <f>VLOOKUP(A63, PaperMeta!A62:O229, 6,FALSE)</f>
        <v>Encoding Context Determines Risky Choice</v>
      </c>
      <c r="C63" s="15">
        <f>VLOOKUP(A63, Title_Prescreening!A62:C74, 3,FALSE)</f>
        <v>0</v>
      </c>
      <c r="D63" s="15">
        <v>1</v>
      </c>
      <c r="E63" s="14">
        <v>1</v>
      </c>
      <c r="F63" s="14">
        <v>1</v>
      </c>
      <c r="G63" s="14">
        <v>1</v>
      </c>
      <c r="J63" s="14">
        <f t="shared" si="0"/>
        <v>1</v>
      </c>
      <c r="K63" s="14">
        <f t="shared" si="1"/>
        <v>1</v>
      </c>
      <c r="L63" s="14">
        <f t="shared" si="2"/>
        <v>1</v>
      </c>
    </row>
    <row r="64" spans="1:12" x14ac:dyDescent="0.2">
      <c r="A64" s="15" t="s">
        <v>1064</v>
      </c>
      <c r="B64" s="4" t="str">
        <f>VLOOKUP(A64, PaperMeta!A63:O230, 6,FALSE)</f>
        <v>Against Empathy Bias: The Moral Value of Equitable Empathy</v>
      </c>
      <c r="C64" s="15">
        <f>VLOOKUP(A64, Title_Prescreening!A63:C75, 3,FALSE)</f>
        <v>0</v>
      </c>
      <c r="D64" s="15">
        <v>1</v>
      </c>
      <c r="E64" s="14">
        <v>1</v>
      </c>
      <c r="F64" s="14">
        <v>1</v>
      </c>
      <c r="G64" s="14">
        <v>1</v>
      </c>
      <c r="J64" s="14">
        <f t="shared" si="0"/>
        <v>1</v>
      </c>
      <c r="K64" s="14">
        <f t="shared" si="1"/>
        <v>1</v>
      </c>
      <c r="L64" s="14">
        <f t="shared" si="2"/>
        <v>1</v>
      </c>
    </row>
    <row r="65" spans="1:12" x14ac:dyDescent="0.2">
      <c r="A65" s="15" t="s">
        <v>1065</v>
      </c>
      <c r="B65" s="4" t="str">
        <f>VLOOKUP(A65, PaperMeta!A64:O231, 6,FALSE)</f>
        <v>When Forecasting Mutually Supportive Matches Will Be Practically Impossible</v>
      </c>
      <c r="C65" s="15">
        <f>VLOOKUP(A65, Title_Prescreening!A64:C76, 3,FALSE)</f>
        <v>0</v>
      </c>
      <c r="D65" s="15">
        <v>1</v>
      </c>
      <c r="E65" s="14">
        <v>0</v>
      </c>
      <c r="F65" s="14">
        <v>1</v>
      </c>
      <c r="G65" s="14">
        <v>0</v>
      </c>
      <c r="J65" s="14">
        <f t="shared" si="0"/>
        <v>1</v>
      </c>
      <c r="K65" s="14">
        <f t="shared" si="1"/>
        <v>0</v>
      </c>
      <c r="L65" s="14">
        <f t="shared" si="2"/>
        <v>0</v>
      </c>
    </row>
    <row r="66" spans="1:12" x14ac:dyDescent="0.2">
      <c r="A66" s="15" t="s">
        <v>1066</v>
      </c>
      <c r="B66" s="4" t="str">
        <f>VLOOKUP(A66, PaperMeta!A65:O232, 6,FALSE)</f>
        <v>The Development of the Liking Gap: Children Older Than 5 Years Think That Partners Evaluate Them Less Positively Than They Evaluate Their Partners</v>
      </c>
      <c r="C66" s="15">
        <f>VLOOKUP(A66, Title_Prescreening!A65:C77, 3,FALSE)</f>
        <v>0</v>
      </c>
      <c r="D66" s="15">
        <v>1</v>
      </c>
      <c r="E66" s="14">
        <v>1</v>
      </c>
      <c r="F66" s="14">
        <v>1</v>
      </c>
      <c r="G66" s="14">
        <v>1</v>
      </c>
      <c r="J66" s="14">
        <f t="shared" si="0"/>
        <v>1</v>
      </c>
      <c r="K66" s="14">
        <f t="shared" si="1"/>
        <v>1</v>
      </c>
      <c r="L66" s="14">
        <f t="shared" si="2"/>
        <v>1</v>
      </c>
    </row>
    <row r="67" spans="1:12" x14ac:dyDescent="0.2">
      <c r="A67" s="15" t="s">
        <v>1067</v>
      </c>
      <c r="B67" s="4" t="str">
        <f>VLOOKUP(A67, PaperMeta!A66:O233, 6,FALSE)</f>
        <v>Physically Implied Surfaces</v>
      </c>
      <c r="C67" s="15">
        <f>VLOOKUP(A67, Title_Prescreening!A66:C78, 3,FALSE)</f>
        <v>0</v>
      </c>
      <c r="D67" s="15">
        <v>1</v>
      </c>
      <c r="E67" s="14">
        <v>0</v>
      </c>
      <c r="F67" s="14">
        <v>1</v>
      </c>
      <c r="G67" s="14">
        <v>0</v>
      </c>
      <c r="J67" s="14">
        <f t="shared" ref="J67:J130" si="3">IF(AND(NOT(ISBLANK(D67)), NOT(ISBLANK(F67))), IF(D67=F67,D67,IF(NOT(ISBLANK(H67)),H67,-1)),-1)</f>
        <v>1</v>
      </c>
      <c r="K67" s="14">
        <f t="shared" ref="K67:K130" si="4">IF(AND(NOT(ISBLANK(E67)), NOT(ISBLANK(G67))), IF(E67=G67,E67,IF(NOT(ISBLANK(I67)),I67,-1)),-1)</f>
        <v>0</v>
      </c>
      <c r="L67" s="14">
        <f t="shared" ref="L67:L130" si="5">IF(AND(J67&gt;=0,K67&gt;=0),J67*K67, -1)*(1-C67)</f>
        <v>0</v>
      </c>
    </row>
    <row r="68" spans="1:12" x14ac:dyDescent="0.2">
      <c r="A68" s="15" t="s">
        <v>1068</v>
      </c>
      <c r="B68" s="4" t="str">
        <f>VLOOKUP(A68, PaperMeta!A67:O234, 6,FALSE)</f>
        <v>Physical Strength Partly Explains Sex Differences in Trait Anxiety in Young Americans</v>
      </c>
      <c r="C68" s="15">
        <f>VLOOKUP(A68, Title_Prescreening!A67:C79, 3,FALSE)</f>
        <v>0</v>
      </c>
      <c r="D68" s="15">
        <v>1</v>
      </c>
      <c r="E68" s="14">
        <v>0</v>
      </c>
      <c r="F68" s="14">
        <v>1</v>
      </c>
      <c r="G68" s="14">
        <v>0</v>
      </c>
      <c r="J68" s="14">
        <f t="shared" si="3"/>
        <v>1</v>
      </c>
      <c r="K68" s="14">
        <f t="shared" si="4"/>
        <v>0</v>
      </c>
      <c r="L68" s="14">
        <f t="shared" si="5"/>
        <v>0</v>
      </c>
    </row>
    <row r="69" spans="1:12" x14ac:dyDescent="0.2">
      <c r="A69" s="15" t="s">
        <v>1069</v>
      </c>
      <c r="B69" s="4" t="str">
        <f>VLOOKUP(A69, PaperMeta!A68:O235, 6,FALSE)</f>
        <v>Corrigendum: Conflict Changes How People View God</v>
      </c>
      <c r="C69" s="15">
        <f>VLOOKUP(A69, Title_Prescreening!A68:C80, 3,FALSE)</f>
        <v>1</v>
      </c>
      <c r="D69" s="15">
        <v>0</v>
      </c>
      <c r="E69" s="14">
        <v>0</v>
      </c>
      <c r="F69" s="14">
        <v>0</v>
      </c>
      <c r="G69" s="14">
        <v>0</v>
      </c>
      <c r="J69" s="14">
        <f t="shared" si="3"/>
        <v>0</v>
      </c>
      <c r="K69" s="14">
        <f t="shared" si="4"/>
        <v>0</v>
      </c>
      <c r="L69" s="14">
        <f t="shared" si="5"/>
        <v>0</v>
      </c>
    </row>
    <row r="70" spans="1:12" x14ac:dyDescent="0.2">
      <c r="A70" s="15" t="s">
        <v>1070</v>
      </c>
      <c r="B70" s="4" t="str">
        <f>VLOOKUP(A70, PaperMeta!A69:O236, 6,FALSE)</f>
        <v>Erratum: The Implications of Sociosexuality for Marital Satisfaction and Dissolution</v>
      </c>
      <c r="C70" s="15">
        <f>VLOOKUP(A70, Title_Prescreening!A69:C81, 3,FALSE)</f>
        <v>1</v>
      </c>
      <c r="D70" s="15">
        <v>0</v>
      </c>
      <c r="E70" s="14">
        <v>0</v>
      </c>
      <c r="F70" s="14">
        <v>0</v>
      </c>
      <c r="G70" s="14">
        <v>0</v>
      </c>
      <c r="J70" s="14">
        <f t="shared" si="3"/>
        <v>0</v>
      </c>
      <c r="K70" s="14">
        <f t="shared" si="4"/>
        <v>0</v>
      </c>
      <c r="L70" s="14">
        <f t="shared" si="5"/>
        <v>0</v>
      </c>
    </row>
    <row r="71" spans="1:12" x14ac:dyDescent="0.2">
      <c r="A71" s="15" t="s">
        <v>1071</v>
      </c>
      <c r="B71" s="4" t="str">
        <f>VLOOKUP(A71, PaperMeta!A70:O237, 6,FALSE)</f>
        <v>Culture Moderates the Relation Between Gender Inequality and Well-Being</v>
      </c>
      <c r="C71" s="15">
        <f>VLOOKUP(A71, Title_Prescreening!A70:C82, 3,FALSE)</f>
        <v>0</v>
      </c>
      <c r="D71" s="15">
        <v>1</v>
      </c>
      <c r="E71" s="14">
        <v>0</v>
      </c>
      <c r="F71" s="14">
        <v>1</v>
      </c>
      <c r="G71" s="14">
        <v>0</v>
      </c>
      <c r="J71" s="14">
        <f t="shared" si="3"/>
        <v>1</v>
      </c>
      <c r="K71" s="14">
        <f t="shared" si="4"/>
        <v>0</v>
      </c>
      <c r="L71" s="14">
        <f t="shared" si="5"/>
        <v>0</v>
      </c>
    </row>
    <row r="72" spans="1:12" x14ac:dyDescent="0.2">
      <c r="A72" s="15" t="s">
        <v>1072</v>
      </c>
      <c r="B72" s="4" t="str">
        <f>VLOOKUP(A72, PaperMeta!A71:O238, 6,FALSE)</f>
        <v>Eye Movements Predict Large-Scale Voting Decisions</v>
      </c>
      <c r="C72" s="15">
        <f>VLOOKUP(A72, Title_Prescreening!A71:C83, 3,FALSE)</f>
        <v>0</v>
      </c>
      <c r="D72" s="15">
        <v>1</v>
      </c>
      <c r="E72" s="14">
        <v>0</v>
      </c>
      <c r="F72" s="14">
        <v>1</v>
      </c>
      <c r="G72" s="14">
        <v>0</v>
      </c>
      <c r="J72" s="14">
        <f t="shared" si="3"/>
        <v>1</v>
      </c>
      <c r="K72" s="14">
        <f t="shared" si="4"/>
        <v>0</v>
      </c>
      <c r="L72" s="14">
        <f t="shared" si="5"/>
        <v>0</v>
      </c>
    </row>
    <row r="73" spans="1:12" x14ac:dyDescent="0.2">
      <c r="A73" s="15" t="s">
        <v>1073</v>
      </c>
      <c r="B73" s="4" t="str">
        <f>VLOOKUP(A73, PaperMeta!A72:O239, 6,FALSE)</f>
        <v>Undetected Neurodegenerative Disease Biases Estimates of Cognitive Change in Older Adults</v>
      </c>
      <c r="C73" s="15">
        <f>VLOOKUP(A73, Title_Prescreening!A72:C84, 3,FALSE)</f>
        <v>0</v>
      </c>
      <c r="D73" s="15">
        <v>1</v>
      </c>
      <c r="E73" s="14">
        <v>0</v>
      </c>
      <c r="F73" s="14">
        <v>1</v>
      </c>
      <c r="G73" s="14">
        <v>0</v>
      </c>
      <c r="J73" s="14">
        <f t="shared" si="3"/>
        <v>1</v>
      </c>
      <c r="K73" s="14">
        <f t="shared" si="4"/>
        <v>0</v>
      </c>
      <c r="L73" s="14">
        <f t="shared" si="5"/>
        <v>0</v>
      </c>
    </row>
    <row r="74" spans="1:12" x14ac:dyDescent="0.2">
      <c r="A74" s="15" t="s">
        <v>1074</v>
      </c>
      <c r="B74" s="4" t="str">
        <f>VLOOKUP(A74, PaperMeta!A73:O240, 6,FALSE)</f>
        <v>Why It Is Important to Know How the Sausage Is Made: Benefits, Risks, and Responsibilities of Using Third-Party Data</v>
      </c>
      <c r="C74" s="15">
        <f>VLOOKUP(A74, Title_Prescreening!A73:C85, 3,FALSE)</f>
        <v>0</v>
      </c>
      <c r="D74" s="15">
        <v>0</v>
      </c>
      <c r="E74" s="14">
        <v>0</v>
      </c>
      <c r="F74" s="14">
        <v>0</v>
      </c>
      <c r="G74" s="14">
        <v>0</v>
      </c>
      <c r="J74" s="14">
        <f t="shared" si="3"/>
        <v>0</v>
      </c>
      <c r="K74" s="14">
        <f t="shared" si="4"/>
        <v>0</v>
      </c>
      <c r="L74" s="14">
        <f t="shared" si="5"/>
        <v>0</v>
      </c>
    </row>
    <row r="75" spans="1:12" x14ac:dyDescent="0.2">
      <c r="A75" s="15" t="s">
        <v>1075</v>
      </c>
      <c r="B75" s="4" t="str">
        <f>VLOOKUP(A75, PaperMeta!A74:O241, 6,FALSE)</f>
        <v>Pitfalls of Using Data Portals as Sources for Psychological Research: The Example of Cross-National Homicide Data</v>
      </c>
      <c r="C75" s="15">
        <f>VLOOKUP(A75, Title_Prescreening!A74:C86, 3,FALSE)</f>
        <v>0</v>
      </c>
      <c r="D75" s="15">
        <v>0</v>
      </c>
      <c r="E75" s="14">
        <v>0</v>
      </c>
      <c r="F75" s="14">
        <v>0</v>
      </c>
      <c r="G75" s="14">
        <v>0</v>
      </c>
      <c r="J75" s="14">
        <f t="shared" si="3"/>
        <v>0</v>
      </c>
      <c r="K75" s="14">
        <f t="shared" si="4"/>
        <v>0</v>
      </c>
      <c r="L75" s="14">
        <f t="shared" si="5"/>
        <v>0</v>
      </c>
    </row>
    <row r="76" spans="1:12" x14ac:dyDescent="0.2">
      <c r="A76" s="15" t="s">
        <v>1076</v>
      </c>
      <c r="B76" s="4" t="str">
        <f>VLOOKUP(A76, PaperMeta!A75:O242, 6,FALSE)</f>
        <v>Responsible Use of Open-Access Developmental Data: The Adolescent Brain Cognitive Development (ABCD) Study</v>
      </c>
      <c r="C76" s="15">
        <f>VLOOKUP(A76, Title_Prescreening!A75:C87, 3,FALSE)</f>
        <v>0</v>
      </c>
      <c r="D76" s="15">
        <v>0</v>
      </c>
      <c r="E76" s="14">
        <v>0</v>
      </c>
      <c r="F76" s="14">
        <v>0</v>
      </c>
      <c r="G76" s="14">
        <v>0</v>
      </c>
      <c r="J76" s="14">
        <f t="shared" si="3"/>
        <v>0</v>
      </c>
      <c r="K76" s="14">
        <f t="shared" si="4"/>
        <v>0</v>
      </c>
      <c r="L76" s="14">
        <f t="shared" si="5"/>
        <v>0</v>
      </c>
    </row>
    <row r="77" spans="1:12" x14ac:dyDescent="0.2">
      <c r="A77" s="15" t="s">
        <v>1077</v>
      </c>
      <c r="B77" s="4" t="str">
        <f>VLOOKUP(A77, PaperMeta!A76:O243, 6,FALSE)</f>
        <v>Lay Beliefs About Gender and Sexual Behavior: First Evidence for a Pervasive, Robust (but Seemingly Unfounded) Stereotype</v>
      </c>
      <c r="C77" s="15">
        <f>VLOOKUP(A77, Title_Prescreening!A76:C88, 3,FALSE)</f>
        <v>0</v>
      </c>
      <c r="D77" s="15">
        <v>1</v>
      </c>
      <c r="E77" s="14">
        <v>1</v>
      </c>
      <c r="F77" s="14">
        <v>1</v>
      </c>
      <c r="G77" s="14">
        <v>1</v>
      </c>
      <c r="J77" s="14">
        <f t="shared" si="3"/>
        <v>1</v>
      </c>
      <c r="K77" s="14">
        <f t="shared" si="4"/>
        <v>1</v>
      </c>
      <c r="L77" s="14">
        <f t="shared" si="5"/>
        <v>1</v>
      </c>
    </row>
    <row r="78" spans="1:12" x14ac:dyDescent="0.2">
      <c r="A78" s="15" t="s">
        <v>1078</v>
      </c>
      <c r="B78" s="4" t="str">
        <f>VLOOKUP(A78, PaperMeta!A77:O244, 6,FALSE)</f>
        <v>The Foreground Bias: Initial Scene Representations Across the Depth Plane</v>
      </c>
      <c r="C78" s="15">
        <f>VLOOKUP(A78, Title_Prescreening!A77:C89, 3,FALSE)</f>
        <v>0</v>
      </c>
      <c r="D78" s="15">
        <v>1</v>
      </c>
      <c r="E78" s="14">
        <v>0</v>
      </c>
      <c r="F78" s="14">
        <v>1</v>
      </c>
      <c r="G78" s="14">
        <v>0</v>
      </c>
      <c r="J78" s="14">
        <f t="shared" si="3"/>
        <v>1</v>
      </c>
      <c r="K78" s="14">
        <f t="shared" si="4"/>
        <v>0</v>
      </c>
      <c r="L78" s="14">
        <f t="shared" si="5"/>
        <v>0</v>
      </c>
    </row>
    <row r="79" spans="1:12" x14ac:dyDescent="0.2">
      <c r="A79" s="15" t="s">
        <v>1079</v>
      </c>
      <c r="B79" s="4" t="str">
        <f>VLOOKUP(A79, PaperMeta!A78:O245, 6,FALSE)</f>
        <v>How Long Does It Take for a Voice to Become Familiar? Speech Intelligibility and Voice Recognition Are Differentially Sensitive to Voice Training</v>
      </c>
      <c r="C79" s="15">
        <f>VLOOKUP(A79, Title_Prescreening!A78:C90, 3,FALSE)</f>
        <v>0</v>
      </c>
      <c r="D79" s="15">
        <v>1</v>
      </c>
      <c r="E79" s="14">
        <v>1</v>
      </c>
      <c r="F79" s="14">
        <v>1</v>
      </c>
      <c r="G79" s="14">
        <v>1</v>
      </c>
      <c r="J79" s="14">
        <f t="shared" si="3"/>
        <v>1</v>
      </c>
      <c r="K79" s="14">
        <f t="shared" si="4"/>
        <v>1</v>
      </c>
      <c r="L79" s="14">
        <f t="shared" si="5"/>
        <v>1</v>
      </c>
    </row>
    <row r="80" spans="1:12" x14ac:dyDescent="0.2">
      <c r="A80" s="15" t="s">
        <v>1080</v>
      </c>
      <c r="B80" s="4" t="str">
        <f>VLOOKUP(A80, PaperMeta!A79:O246, 6,FALSE)</f>
        <v>The Effect of Prediction Error on Belief Update Across the Political Spectrum</v>
      </c>
      <c r="C80" s="15">
        <f>VLOOKUP(A80, Title_Prescreening!A79:C91, 3,FALSE)</f>
        <v>0</v>
      </c>
      <c r="D80" s="15">
        <v>1</v>
      </c>
      <c r="E80" s="14">
        <v>1</v>
      </c>
      <c r="F80" s="14">
        <v>1</v>
      </c>
      <c r="G80" s="14">
        <v>1</v>
      </c>
      <c r="J80" s="14">
        <f t="shared" si="3"/>
        <v>1</v>
      </c>
      <c r="K80" s="14">
        <f t="shared" si="4"/>
        <v>1</v>
      </c>
      <c r="L80" s="14">
        <f t="shared" si="5"/>
        <v>1</v>
      </c>
    </row>
    <row r="81" spans="1:12" x14ac:dyDescent="0.2">
      <c r="A81" s="15" t="s">
        <v>1081</v>
      </c>
      <c r="B81" s="4" t="str">
        <f>VLOOKUP(A81, PaperMeta!A80:O247, 6,FALSE)</f>
        <v>How Candidates’ Age and Gender Predict Voter Preference in a Hypothetical Election</v>
      </c>
      <c r="C81" s="15">
        <f>VLOOKUP(A81, Title_Prescreening!A80:C92, 3,FALSE)</f>
        <v>0</v>
      </c>
      <c r="D81" s="15">
        <v>1</v>
      </c>
      <c r="E81" s="14">
        <v>0</v>
      </c>
      <c r="F81" s="14">
        <v>1</v>
      </c>
      <c r="G81" s="14">
        <v>0</v>
      </c>
      <c r="J81" s="14">
        <f t="shared" si="3"/>
        <v>1</v>
      </c>
      <c r="K81" s="14">
        <f t="shared" si="4"/>
        <v>0</v>
      </c>
      <c r="L81" s="14">
        <f t="shared" si="5"/>
        <v>0</v>
      </c>
    </row>
    <row r="82" spans="1:12" x14ac:dyDescent="0.2">
      <c r="A82" s="15" t="s">
        <v>1082</v>
      </c>
      <c r="B82" s="4" t="str">
        <f>VLOOKUP(A82, PaperMeta!A81:O248, 6,FALSE)</f>
        <v>The Fallacy of an Airtight Alibi: Understanding Human Memory for “Where” Using Experience Sampling</v>
      </c>
      <c r="C82" s="15">
        <f>VLOOKUP(A82, Title_Prescreening!A81:C93, 3,FALSE)</f>
        <v>0</v>
      </c>
      <c r="D82" s="15">
        <v>1</v>
      </c>
      <c r="E82" s="14">
        <v>0</v>
      </c>
      <c r="F82" s="14">
        <v>1</v>
      </c>
      <c r="G82" s="14">
        <v>0</v>
      </c>
      <c r="J82" s="14">
        <f t="shared" si="3"/>
        <v>1</v>
      </c>
      <c r="K82" s="14">
        <f t="shared" si="4"/>
        <v>0</v>
      </c>
      <c r="L82" s="14">
        <f t="shared" si="5"/>
        <v>0</v>
      </c>
    </row>
    <row r="83" spans="1:12" x14ac:dyDescent="0.2">
      <c r="A83" s="15" t="s">
        <v>1083</v>
      </c>
      <c r="B83" s="4" t="str">
        <f>VLOOKUP(A83, PaperMeta!A82:O249, 6,FALSE)</f>
        <v>Gender Inequality and Well-Being: Concepts and Their Measures Are Cultural Products—A Reflection on Li et al. (2021)</v>
      </c>
      <c r="C83" s="15">
        <f>VLOOKUP(A83, Title_Prescreening!A82:C94, 3,FALSE)</f>
        <v>0</v>
      </c>
      <c r="D83" s="15">
        <v>0</v>
      </c>
      <c r="E83" s="14">
        <v>0</v>
      </c>
      <c r="F83" s="14">
        <v>0</v>
      </c>
      <c r="G83" s="14">
        <v>0</v>
      </c>
      <c r="J83" s="14">
        <f t="shared" si="3"/>
        <v>0</v>
      </c>
      <c r="K83" s="14">
        <f t="shared" si="4"/>
        <v>0</v>
      </c>
      <c r="L83" s="14">
        <f t="shared" si="5"/>
        <v>0</v>
      </c>
    </row>
    <row r="84" spans="1:12" x14ac:dyDescent="0.2">
      <c r="A84" s="15" t="s">
        <v>1084</v>
      </c>
      <c r="B84" s="4" t="str">
        <f>VLOOKUP(A84, PaperMeta!A83:O250, 6,FALSE)</f>
        <v>In Which Direction Does Happiness Predict Subsequent Social Interactions? A Commentary on Quoidbach et al. (2019)</v>
      </c>
      <c r="C84" s="15">
        <f>VLOOKUP(A84, Title_Prescreening!A83:C95, 3,FALSE)</f>
        <v>1</v>
      </c>
      <c r="D84" s="15">
        <v>0</v>
      </c>
      <c r="E84" s="14">
        <v>0</v>
      </c>
      <c r="F84" s="14">
        <v>0</v>
      </c>
      <c r="G84" s="14">
        <v>0</v>
      </c>
      <c r="J84" s="14">
        <f t="shared" si="3"/>
        <v>0</v>
      </c>
      <c r="K84" s="14">
        <f t="shared" si="4"/>
        <v>0</v>
      </c>
      <c r="L84" s="14">
        <f t="shared" si="5"/>
        <v>0</v>
      </c>
    </row>
    <row r="85" spans="1:12" x14ac:dyDescent="0.2">
      <c r="A85" s="15" t="s">
        <v>1085</v>
      </c>
      <c r="B85" s="4" t="str">
        <f>VLOOKUP(A85, PaperMeta!A84:O251, 6,FALSE)</f>
        <v>Happiness and the Propensity to Interact With Other People: Reply to Elmer (2021)</v>
      </c>
      <c r="C85" s="15">
        <f>VLOOKUP(A85, Title_Prescreening!A84:C96, 3,FALSE)</f>
        <v>1</v>
      </c>
      <c r="D85" s="15">
        <v>0</v>
      </c>
      <c r="E85" s="14">
        <v>0</v>
      </c>
      <c r="F85" s="14">
        <v>0</v>
      </c>
      <c r="G85" s="14">
        <v>0</v>
      </c>
      <c r="J85" s="14">
        <f t="shared" si="3"/>
        <v>0</v>
      </c>
      <c r="K85" s="14">
        <f t="shared" si="4"/>
        <v>0</v>
      </c>
      <c r="L85" s="14">
        <f t="shared" si="5"/>
        <v>0</v>
      </c>
    </row>
    <row r="86" spans="1:12" x14ac:dyDescent="0.2">
      <c r="A86" s="15" t="s">
        <v>1086</v>
      </c>
      <c r="B86" s="4" t="str">
        <f>VLOOKUP(A86, PaperMeta!A85:O252, 6,FALSE)</f>
        <v>Frequency-Specific Effects in Infant Electroencephalograms Do Not Require Entrained Neural Oscillations: A Commentary on Köster et al. (2019)</v>
      </c>
      <c r="C86" s="15">
        <f>VLOOKUP(A86, Title_Prescreening!A85:C97, 3,FALSE)</f>
        <v>1</v>
      </c>
      <c r="D86" s="15">
        <v>0</v>
      </c>
      <c r="E86" s="14">
        <v>0</v>
      </c>
      <c r="F86" s="14">
        <v>0</v>
      </c>
      <c r="G86" s="14">
        <v>0</v>
      </c>
      <c r="J86" s="14">
        <f t="shared" si="3"/>
        <v>0</v>
      </c>
      <c r="K86" s="14">
        <f t="shared" si="4"/>
        <v>0</v>
      </c>
      <c r="L86" s="14">
        <f t="shared" si="5"/>
        <v>0</v>
      </c>
    </row>
    <row r="87" spans="1:12" x14ac:dyDescent="0.2">
      <c r="A87" s="15" t="s">
        <v>1087</v>
      </c>
      <c r="B87" s="4" t="str">
        <f>VLOOKUP(A87, PaperMeta!A86:O253, 6,FALSE)</f>
        <v>Corrigendum: The Crowd-Emotion-Amplification Effect</v>
      </c>
      <c r="C87" s="15">
        <f>VLOOKUP(A87, Title_Prescreening!A86:C98, 3,FALSE)</f>
        <v>1</v>
      </c>
      <c r="D87" s="15">
        <v>0</v>
      </c>
      <c r="E87" s="14">
        <v>0</v>
      </c>
      <c r="F87" s="14">
        <v>0</v>
      </c>
      <c r="G87" s="14">
        <v>0</v>
      </c>
      <c r="J87" s="14">
        <f t="shared" si="3"/>
        <v>0</v>
      </c>
      <c r="K87" s="14">
        <f t="shared" si="4"/>
        <v>0</v>
      </c>
      <c r="L87" s="14">
        <f t="shared" si="5"/>
        <v>0</v>
      </c>
    </row>
    <row r="88" spans="1:12" x14ac:dyDescent="0.2">
      <c r="A88" s="15" t="s">
        <v>1088</v>
      </c>
      <c r="B88" s="4" t="str">
        <f>VLOOKUP(A88, PaperMeta!A87:O254, 6,FALSE)</f>
        <v>Parents Fine-Tune Their Speech to Children’s Vocabulary Knowledge</v>
      </c>
      <c r="C88" s="15">
        <f>VLOOKUP(A88, Title_Prescreening!A87:C99, 3,FALSE)</f>
        <v>0</v>
      </c>
      <c r="D88" s="15">
        <v>1</v>
      </c>
      <c r="E88" s="14">
        <v>0</v>
      </c>
      <c r="F88" s="14">
        <v>1</v>
      </c>
      <c r="G88" s="14">
        <v>0</v>
      </c>
      <c r="J88" s="14">
        <f t="shared" si="3"/>
        <v>1</v>
      </c>
      <c r="K88" s="14">
        <f t="shared" si="4"/>
        <v>0</v>
      </c>
      <c r="L88" s="14">
        <f t="shared" si="5"/>
        <v>0</v>
      </c>
    </row>
    <row r="89" spans="1:12" x14ac:dyDescent="0.2">
      <c r="A89" s="15" t="s">
        <v>1089</v>
      </c>
      <c r="B89" s="4" t="str">
        <f>VLOOKUP(A89, PaperMeta!A88:O255, 6,FALSE)</f>
        <v>Bedtime Music, Involuntary Musical Imagery, and Sleep</v>
      </c>
      <c r="C89" s="15">
        <f>VLOOKUP(A89, Title_Prescreening!A88:C100, 3,FALSE)</f>
        <v>0</v>
      </c>
      <c r="D89" s="15">
        <v>1</v>
      </c>
      <c r="E89" s="14">
        <v>0</v>
      </c>
      <c r="F89" s="14">
        <v>1</v>
      </c>
      <c r="G89" s="14">
        <v>0</v>
      </c>
      <c r="J89" s="14">
        <f t="shared" si="3"/>
        <v>1</v>
      </c>
      <c r="K89" s="14">
        <f t="shared" si="4"/>
        <v>0</v>
      </c>
      <c r="L89" s="14">
        <f t="shared" si="5"/>
        <v>0</v>
      </c>
    </row>
    <row r="90" spans="1:12" x14ac:dyDescent="0.2">
      <c r="A90" s="15" t="s">
        <v>1090</v>
      </c>
      <c r="B90" s="4" t="str">
        <f>VLOOKUP(A90, PaperMeta!A89:O256, 6,FALSE)</f>
        <v>Are Preschoolers’ Neurobiological Stress Systems Responsive to Culturally Relevant Contexts?</v>
      </c>
      <c r="C90" s="15">
        <f>VLOOKUP(A90, Title_Prescreening!A89:C101, 3,FALSE)</f>
        <v>0</v>
      </c>
      <c r="D90" s="15">
        <v>1</v>
      </c>
      <c r="E90" s="14">
        <v>1</v>
      </c>
      <c r="F90" s="14">
        <v>1</v>
      </c>
      <c r="G90" s="14">
        <v>1</v>
      </c>
      <c r="J90" s="14">
        <f t="shared" si="3"/>
        <v>1</v>
      </c>
      <c r="K90" s="14">
        <f t="shared" si="4"/>
        <v>1</v>
      </c>
      <c r="L90" s="14">
        <f t="shared" si="5"/>
        <v>1</v>
      </c>
    </row>
    <row r="91" spans="1:12" x14ac:dyDescent="0.2">
      <c r="A91" s="15" t="s">
        <v>1091</v>
      </c>
      <c r="B91" s="4" t="str">
        <f>VLOOKUP(A91, PaperMeta!A90:O257, 6,FALSE)</f>
        <v>Coping With Health Threats: The Costs and Benefits of Managing Emotions</v>
      </c>
      <c r="C91" s="15">
        <f>VLOOKUP(A91, Title_Prescreening!A90:C102, 3,FALSE)</f>
        <v>0</v>
      </c>
      <c r="D91" s="15">
        <v>1</v>
      </c>
      <c r="E91" s="14">
        <v>0</v>
      </c>
      <c r="F91" s="14">
        <v>1</v>
      </c>
      <c r="G91" s="14">
        <v>0</v>
      </c>
      <c r="J91" s="14">
        <f t="shared" si="3"/>
        <v>1</v>
      </c>
      <c r="K91" s="14">
        <f t="shared" si="4"/>
        <v>0</v>
      </c>
      <c r="L91" s="14">
        <f t="shared" si="5"/>
        <v>0</v>
      </c>
    </row>
    <row r="92" spans="1:12" x14ac:dyDescent="0.2">
      <c r="A92" s="15" t="s">
        <v>1092</v>
      </c>
      <c r="B92" s="4" t="str">
        <f>VLOOKUP(A92, PaperMeta!A91:O258, 6,FALSE)</f>
        <v>Correlates of Hallucinatory Experiences in the General Population: An International Multisite Replication Study</v>
      </c>
      <c r="C92" s="15">
        <f>VLOOKUP(A92, Title_Prescreening!A91:C103, 3,FALSE)</f>
        <v>0</v>
      </c>
      <c r="D92" s="15">
        <v>1</v>
      </c>
      <c r="E92" s="14">
        <v>0</v>
      </c>
      <c r="F92" s="14">
        <v>1</v>
      </c>
      <c r="G92" s="14">
        <v>0</v>
      </c>
      <c r="J92" s="14">
        <f t="shared" si="3"/>
        <v>1</v>
      </c>
      <c r="K92" s="14">
        <f t="shared" si="4"/>
        <v>0</v>
      </c>
      <c r="L92" s="14">
        <f t="shared" si="5"/>
        <v>0</v>
      </c>
    </row>
    <row r="93" spans="1:12" x14ac:dyDescent="0.2">
      <c r="A93" s="15" t="s">
        <v>1093</v>
      </c>
      <c r="B93" s="4" t="str">
        <f>VLOOKUP(A93, PaperMeta!A92:O259, 6,FALSE)</f>
        <v>Asymmetric Hedonic Contrast: Pain Is More Contrast Dependent Than Pleasure</v>
      </c>
      <c r="C93" s="15">
        <f>VLOOKUP(A93, Title_Prescreening!A92:C104, 3,FALSE)</f>
        <v>0</v>
      </c>
      <c r="D93" s="15">
        <v>1</v>
      </c>
      <c r="E93" s="14">
        <v>1</v>
      </c>
      <c r="F93" s="14">
        <v>1</v>
      </c>
      <c r="G93" s="14">
        <v>1</v>
      </c>
      <c r="J93" s="14">
        <f t="shared" si="3"/>
        <v>1</v>
      </c>
      <c r="K93" s="14">
        <f t="shared" si="4"/>
        <v>1</v>
      </c>
      <c r="L93" s="14">
        <f t="shared" si="5"/>
        <v>1</v>
      </c>
    </row>
    <row r="94" spans="1:12" x14ac:dyDescent="0.2">
      <c r="A94" s="15" t="s">
        <v>1094</v>
      </c>
      <c r="B94" s="4" t="str">
        <f>VLOOKUP(A94, PaperMeta!A93:O260, 6,FALSE)</f>
        <v>Personality Traits and Memory: A Multilevel Analysis Across 27 Countries From the Survey of Health, Ageing and Retirement in Europe</v>
      </c>
      <c r="C94" s="15">
        <f>VLOOKUP(A94, Title_Prescreening!A93:C105, 3,FALSE)</f>
        <v>0</v>
      </c>
      <c r="D94" s="15">
        <v>1</v>
      </c>
      <c r="E94" s="14">
        <v>0</v>
      </c>
      <c r="F94" s="14">
        <v>1</v>
      </c>
      <c r="G94" s="14">
        <v>0</v>
      </c>
      <c r="J94" s="14">
        <f t="shared" si="3"/>
        <v>1</v>
      </c>
      <c r="K94" s="14">
        <f t="shared" si="4"/>
        <v>0</v>
      </c>
      <c r="L94" s="14">
        <f t="shared" si="5"/>
        <v>0</v>
      </c>
    </row>
    <row r="95" spans="1:12" x14ac:dyDescent="0.2">
      <c r="A95" s="15" t="s">
        <v>1095</v>
      </c>
      <c r="B95" s="4" t="str">
        <f>VLOOKUP(A95, PaperMeta!A94:O261, 6,FALSE)</f>
        <v>Let’s Talk About Each Other: Neural Responses to Dissenting Personality Evaluations Based on Real Dyadic Interactions</v>
      </c>
      <c r="C95" s="15">
        <f>VLOOKUP(A95, Title_Prescreening!A94:C106, 3,FALSE)</f>
        <v>0</v>
      </c>
      <c r="D95" s="15">
        <v>1</v>
      </c>
      <c r="E95" s="14">
        <v>1</v>
      </c>
      <c r="F95" s="14">
        <v>1</v>
      </c>
      <c r="G95" s="14">
        <v>1</v>
      </c>
      <c r="J95" s="14">
        <f t="shared" si="3"/>
        <v>1</v>
      </c>
      <c r="K95" s="14">
        <f t="shared" si="4"/>
        <v>1</v>
      </c>
      <c r="L95" s="14">
        <f t="shared" si="5"/>
        <v>1</v>
      </c>
    </row>
    <row r="96" spans="1:12" x14ac:dyDescent="0.2">
      <c r="A96" s="15" t="s">
        <v>1096</v>
      </c>
      <c r="B96" s="4" t="str">
        <f>VLOOKUP(A96, PaperMeta!A95:O262, 6,FALSE)</f>
        <v>Beyond the Shape of Things: Infants Can Be Taught to Generalize Nouns by Objects’ Functions</v>
      </c>
      <c r="C96" s="15">
        <f>VLOOKUP(A96, Title_Prescreening!A95:C107, 3,FALSE)</f>
        <v>0</v>
      </c>
      <c r="D96" s="15">
        <v>1</v>
      </c>
      <c r="E96" s="14">
        <v>1</v>
      </c>
      <c r="F96" s="14">
        <v>1</v>
      </c>
      <c r="G96" s="14">
        <v>1</v>
      </c>
      <c r="J96" s="14">
        <f t="shared" si="3"/>
        <v>1</v>
      </c>
      <c r="K96" s="14">
        <f t="shared" si="4"/>
        <v>1</v>
      </c>
      <c r="L96" s="14">
        <f t="shared" si="5"/>
        <v>1</v>
      </c>
    </row>
    <row r="97" spans="1:12" x14ac:dyDescent="0.2">
      <c r="A97" s="15" t="s">
        <v>1097</v>
      </c>
      <c r="B97" s="4" t="str">
        <f>VLOOKUP(A97, PaperMeta!A96:O263, 6,FALSE)</f>
        <v>The Effects of Handwriting Experience on Literacy Learning</v>
      </c>
      <c r="C97" s="15">
        <f>VLOOKUP(A97, Title_Prescreening!A96:C108, 3,FALSE)</f>
        <v>0</v>
      </c>
      <c r="D97" s="15">
        <v>1</v>
      </c>
      <c r="E97" s="14">
        <v>0</v>
      </c>
      <c r="F97" s="14">
        <v>1</v>
      </c>
      <c r="G97" s="14">
        <v>0</v>
      </c>
      <c r="J97" s="14">
        <f t="shared" si="3"/>
        <v>1</v>
      </c>
      <c r="K97" s="14">
        <f t="shared" si="4"/>
        <v>0</v>
      </c>
      <c r="L97" s="14">
        <f t="shared" si="5"/>
        <v>0</v>
      </c>
    </row>
    <row r="98" spans="1:12" x14ac:dyDescent="0.2">
      <c r="A98" s="15" t="s">
        <v>1098</v>
      </c>
      <c r="B98" s="4" t="str">
        <f>VLOOKUP(A98, PaperMeta!A97:O264, 6,FALSE)</f>
        <v>Exploring the Facets of Emotional Episodic Memory: Remembering “What,” “When,” and “Which”</v>
      </c>
      <c r="C98" s="15">
        <f>VLOOKUP(A98, Title_Prescreening!A97:C109, 3,FALSE)</f>
        <v>0</v>
      </c>
      <c r="D98" s="15">
        <v>1</v>
      </c>
      <c r="E98" s="14">
        <v>0</v>
      </c>
      <c r="F98" s="14">
        <v>1</v>
      </c>
      <c r="G98" s="14">
        <v>0</v>
      </c>
      <c r="J98" s="14">
        <f t="shared" si="3"/>
        <v>1</v>
      </c>
      <c r="K98" s="14">
        <f t="shared" si="4"/>
        <v>0</v>
      </c>
      <c r="L98" s="14">
        <f t="shared" si="5"/>
        <v>0</v>
      </c>
    </row>
    <row r="99" spans="1:12" x14ac:dyDescent="0.2">
      <c r="A99" s="15" t="s">
        <v>1099</v>
      </c>
      <c r="B99" s="4" t="str">
        <f>VLOOKUP(A99, PaperMeta!A98:O265, 6,FALSE)</f>
        <v>The Bilingual Advantage in Children’s Executive Functioning Is Not Related to Language Status: A Meta-Analytic Review</v>
      </c>
      <c r="C99" s="15">
        <f>VLOOKUP(A99, Title_Prescreening!A98:C110, 3,FALSE)</f>
        <v>1</v>
      </c>
      <c r="D99" s="15">
        <v>0</v>
      </c>
      <c r="E99" s="14">
        <v>0</v>
      </c>
      <c r="F99" s="14">
        <v>0</v>
      </c>
      <c r="G99" s="14">
        <v>0</v>
      </c>
      <c r="J99" s="14">
        <f t="shared" si="3"/>
        <v>0</v>
      </c>
      <c r="K99" s="14">
        <f t="shared" si="4"/>
        <v>0</v>
      </c>
      <c r="L99" s="14">
        <f t="shared" si="5"/>
        <v>0</v>
      </c>
    </row>
    <row r="100" spans="1:12" x14ac:dyDescent="0.2">
      <c r="A100" s="15" t="s">
        <v>1100</v>
      </c>
      <c r="B100" s="4" t="str">
        <f>VLOOKUP(A100, PaperMeta!A99:O266, 6,FALSE)</f>
        <v>Children With More Uncertainty in Their Intuitive Theories Seek Domain-Relevant Information</v>
      </c>
      <c r="C100" s="15">
        <f>VLOOKUP(A100, Title_Prescreening!A99:C111, 3,FALSE)</f>
        <v>0</v>
      </c>
      <c r="D100" s="15">
        <v>1</v>
      </c>
      <c r="E100" s="14">
        <v>0</v>
      </c>
      <c r="F100" s="14">
        <v>1</v>
      </c>
      <c r="G100" s="14">
        <v>0</v>
      </c>
      <c r="J100" s="14">
        <f t="shared" si="3"/>
        <v>1</v>
      </c>
      <c r="K100" s="14">
        <f t="shared" si="4"/>
        <v>0</v>
      </c>
      <c r="L100" s="14">
        <f t="shared" si="5"/>
        <v>0</v>
      </c>
    </row>
    <row r="101" spans="1:12" x14ac:dyDescent="0.2">
      <c r="A101" s="15" t="s">
        <v>1101</v>
      </c>
      <c r="B101" s="4" t="str">
        <f>VLOOKUP(A101, PaperMeta!A100:O267, 6,FALSE)</f>
        <v>Response Bias Reflects Individual Differences in Sensory Encoding</v>
      </c>
      <c r="C101" s="15">
        <f>VLOOKUP(A101, Title_Prescreening!A100:C112, 3,FALSE)</f>
        <v>0</v>
      </c>
      <c r="D101" s="15">
        <v>1</v>
      </c>
      <c r="E101" s="14">
        <v>0</v>
      </c>
      <c r="F101" s="14">
        <v>1</v>
      </c>
      <c r="G101" s="14">
        <v>0</v>
      </c>
      <c r="J101" s="14">
        <f t="shared" si="3"/>
        <v>1</v>
      </c>
      <c r="K101" s="14">
        <f t="shared" si="4"/>
        <v>0</v>
      </c>
      <c r="L101" s="14">
        <f t="shared" si="5"/>
        <v>0</v>
      </c>
    </row>
    <row r="102" spans="1:12" x14ac:dyDescent="0.2">
      <c r="A102" s="15" t="s">
        <v>1102</v>
      </c>
      <c r="B102" s="4" t="str">
        <f>VLOOKUP(A102, PaperMeta!A101:O268, 6,FALSE)</f>
        <v>How Accurate Are Accuracy-Nudge Interventions? A Preregistered Direct Replication of Pennycook et al. (2020)</v>
      </c>
      <c r="C102" s="15">
        <f>VLOOKUP(A102, Title_Prescreening!A101:C113, 3,FALSE)</f>
        <v>0</v>
      </c>
      <c r="D102" s="15">
        <v>1</v>
      </c>
      <c r="E102" s="14">
        <v>0</v>
      </c>
      <c r="F102" s="14">
        <v>1</v>
      </c>
      <c r="G102" s="14">
        <v>0</v>
      </c>
      <c r="J102" s="14">
        <f t="shared" si="3"/>
        <v>1</v>
      </c>
      <c r="K102" s="14">
        <f t="shared" si="4"/>
        <v>0</v>
      </c>
      <c r="L102" s="14">
        <f t="shared" si="5"/>
        <v>0</v>
      </c>
    </row>
    <row r="103" spans="1:12" x14ac:dyDescent="0.2">
      <c r="A103" s="15" t="s">
        <v>1103</v>
      </c>
      <c r="B103" s="4" t="str">
        <f>VLOOKUP(A103, PaperMeta!A102:O269, 6,FALSE)</f>
        <v>Are Sex Differences in Human Brain Structure Associated With Sex Differences in Behavior?</v>
      </c>
      <c r="C103" s="15">
        <f>VLOOKUP(A103, Title_Prescreening!A102:C114, 3,FALSE)</f>
        <v>0</v>
      </c>
      <c r="D103" s="15">
        <v>1</v>
      </c>
      <c r="E103" s="14">
        <v>0</v>
      </c>
      <c r="F103" s="14">
        <v>1</v>
      </c>
      <c r="G103" s="14">
        <v>0</v>
      </c>
      <c r="J103" s="14">
        <f t="shared" si="3"/>
        <v>1</v>
      </c>
      <c r="K103" s="14">
        <f t="shared" si="4"/>
        <v>0</v>
      </c>
      <c r="L103" s="14">
        <f t="shared" si="5"/>
        <v>0</v>
      </c>
    </row>
    <row r="104" spans="1:12" x14ac:dyDescent="0.2">
      <c r="A104" s="15" t="s">
        <v>1104</v>
      </c>
      <c r="B104" s="4" t="str">
        <f>VLOOKUP(A104, PaperMeta!A103:O270, 6,FALSE)</f>
        <v>The Experience of Empathy in Everyday Life</v>
      </c>
      <c r="C104" s="15">
        <f>VLOOKUP(A104, Title_Prescreening!A103:C115, 3,FALSE)</f>
        <v>0</v>
      </c>
      <c r="D104" s="15">
        <v>1</v>
      </c>
      <c r="E104" s="14">
        <v>0</v>
      </c>
      <c r="F104" s="14">
        <v>1</v>
      </c>
      <c r="G104" s="14">
        <v>0</v>
      </c>
      <c r="J104" s="14">
        <f t="shared" si="3"/>
        <v>1</v>
      </c>
      <c r="K104" s="14">
        <f t="shared" si="4"/>
        <v>0</v>
      </c>
      <c r="L104" s="14">
        <f t="shared" si="5"/>
        <v>0</v>
      </c>
    </row>
    <row r="105" spans="1:12" x14ac:dyDescent="0.2">
      <c r="A105" s="15" t="s">
        <v>1105</v>
      </c>
      <c r="B105" s="4" t="str">
        <f>VLOOKUP(A105, PaperMeta!A104:O271, 6,FALSE)</f>
        <v>Anger Damns the Innocent</v>
      </c>
      <c r="C105" s="15">
        <f>VLOOKUP(A105, Title_Prescreening!A104:C116, 3,FALSE)</f>
        <v>0</v>
      </c>
      <c r="D105" s="15">
        <v>1</v>
      </c>
      <c r="E105" s="14">
        <v>1</v>
      </c>
      <c r="F105" s="14">
        <v>1</v>
      </c>
      <c r="G105" s="14">
        <v>1</v>
      </c>
      <c r="J105" s="14">
        <f t="shared" si="3"/>
        <v>1</v>
      </c>
      <c r="K105" s="14">
        <f t="shared" si="4"/>
        <v>1</v>
      </c>
      <c r="L105" s="14">
        <f t="shared" si="5"/>
        <v>1</v>
      </c>
    </row>
    <row r="106" spans="1:12" x14ac:dyDescent="0.2">
      <c r="A106" s="15" t="s">
        <v>1106</v>
      </c>
      <c r="B106" s="4" t="str">
        <f>VLOOKUP(A106, PaperMeta!A105:O272, 6,FALSE)</f>
        <v>People Are Less Susceptible to Illusion When They Use Their Hands to Communicate Rather Than Estimate</v>
      </c>
      <c r="C106" s="15">
        <f>VLOOKUP(A106, Title_Prescreening!A105:C117, 3,FALSE)</f>
        <v>0</v>
      </c>
      <c r="D106" s="15">
        <v>1</v>
      </c>
      <c r="E106" s="14">
        <v>0</v>
      </c>
      <c r="F106" s="14">
        <v>1</v>
      </c>
      <c r="G106" s="14">
        <v>0</v>
      </c>
      <c r="J106" s="14">
        <f t="shared" si="3"/>
        <v>1</v>
      </c>
      <c r="K106" s="14">
        <f t="shared" si="4"/>
        <v>0</v>
      </c>
      <c r="L106" s="14">
        <f t="shared" si="5"/>
        <v>0</v>
      </c>
    </row>
    <row r="107" spans="1:12" x14ac:dyDescent="0.2">
      <c r="A107" s="15" t="s">
        <v>1107</v>
      </c>
      <c r="B107" s="4" t="str">
        <f>VLOOKUP(A107, PaperMeta!A106:O273, 6,FALSE)</f>
        <v>Most Findings Obtained With Untimed Visual Illusions Are Confounded</v>
      </c>
      <c r="C107" s="15">
        <f>VLOOKUP(A107, Title_Prescreening!A106:C118, 3,FALSE)</f>
        <v>0</v>
      </c>
      <c r="D107" s="15">
        <v>1</v>
      </c>
      <c r="E107" s="14">
        <v>1</v>
      </c>
      <c r="F107" s="14">
        <v>1</v>
      </c>
      <c r="G107" s="14">
        <v>1</v>
      </c>
      <c r="J107" s="14">
        <f t="shared" si="3"/>
        <v>1</v>
      </c>
      <c r="K107" s="14">
        <f t="shared" si="4"/>
        <v>1</v>
      </c>
      <c r="L107" s="14">
        <f t="shared" si="5"/>
        <v>1</v>
      </c>
    </row>
    <row r="108" spans="1:12" x14ac:dyDescent="0.2">
      <c r="A108" s="15" t="s">
        <v>1108</v>
      </c>
      <c r="B108" s="4" t="str">
        <f>VLOOKUP(A108, PaperMeta!A107:O274, 6,FALSE)</f>
        <v>Global Variation in Subjective Well-Being Predicts Seven Forms of Altruism</v>
      </c>
      <c r="C108" s="15">
        <f>VLOOKUP(A108, Title_Prescreening!A107:C119, 3,FALSE)</f>
        <v>0</v>
      </c>
      <c r="D108" s="15">
        <v>1</v>
      </c>
      <c r="E108" s="14">
        <v>0</v>
      </c>
      <c r="F108" s="14">
        <v>1</v>
      </c>
      <c r="G108" s="14">
        <v>0</v>
      </c>
      <c r="J108" s="14">
        <f t="shared" si="3"/>
        <v>1</v>
      </c>
      <c r="K108" s="14">
        <f t="shared" si="4"/>
        <v>0</v>
      </c>
      <c r="L108" s="14">
        <f t="shared" si="5"/>
        <v>0</v>
      </c>
    </row>
    <row r="109" spans="1:12" x14ac:dyDescent="0.2">
      <c r="A109" s="15" t="s">
        <v>1109</v>
      </c>
      <c r="B109" s="4" t="str">
        <f>VLOOKUP(A109, PaperMeta!A108:O275, 6,FALSE)</f>
        <v>Looking for Semantic Similarity: What a Vector-Space Model of Semantics Can Tell Us About Attention in Real-World Scenes</v>
      </c>
      <c r="C109" s="15">
        <f>VLOOKUP(A109, Title_Prescreening!A108:C120, 3,FALSE)</f>
        <v>0</v>
      </c>
      <c r="D109" s="15">
        <v>1</v>
      </c>
      <c r="E109" s="14">
        <v>0</v>
      </c>
      <c r="F109" s="14">
        <v>1</v>
      </c>
      <c r="G109" s="14">
        <v>0</v>
      </c>
      <c r="J109" s="14">
        <f t="shared" si="3"/>
        <v>1</v>
      </c>
      <c r="K109" s="14">
        <f t="shared" si="4"/>
        <v>0</v>
      </c>
      <c r="L109" s="14">
        <f t="shared" si="5"/>
        <v>0</v>
      </c>
    </row>
    <row r="110" spans="1:12" x14ac:dyDescent="0.2">
      <c r="A110" s="15" t="s">
        <v>1110</v>
      </c>
      <c r="B110" s="4" t="str">
        <f>VLOOKUP(A110, PaperMeta!A109:O276, 6,FALSE)</f>
        <v>Nonsymbolic-Magnitude Deficit in Adults With Developmental Dyscalculia: Evidence of Impaired Size Discrimination but Intact Size Constancy</v>
      </c>
      <c r="C110" s="15">
        <f>VLOOKUP(A110, Title_Prescreening!A109:C121, 3,FALSE)</f>
        <v>0</v>
      </c>
      <c r="D110" s="15">
        <v>1</v>
      </c>
      <c r="E110" s="14">
        <v>1</v>
      </c>
      <c r="F110" s="14">
        <v>1</v>
      </c>
      <c r="G110" s="14">
        <v>1</v>
      </c>
      <c r="J110" s="14">
        <f t="shared" si="3"/>
        <v>1</v>
      </c>
      <c r="K110" s="14">
        <f t="shared" si="4"/>
        <v>1</v>
      </c>
      <c r="L110" s="14">
        <f t="shared" si="5"/>
        <v>1</v>
      </c>
    </row>
    <row r="111" spans="1:12" x14ac:dyDescent="0.2">
      <c r="A111" s="15" t="s">
        <v>1111</v>
      </c>
      <c r="B111" s="4" t="str">
        <f>VLOOKUP(A111, PaperMeta!A110:O277, 6,FALSE)</f>
        <v>The Attitude–Behavior Relationship Revisited</v>
      </c>
      <c r="C111" s="15">
        <f>VLOOKUP(A111, Title_Prescreening!A110:C122, 3,FALSE)</f>
        <v>0</v>
      </c>
      <c r="D111" s="15">
        <v>1</v>
      </c>
      <c r="E111" s="14">
        <v>0</v>
      </c>
      <c r="F111" s="14">
        <v>1</v>
      </c>
      <c r="G111" s="14">
        <v>0</v>
      </c>
      <c r="J111" s="14">
        <f t="shared" si="3"/>
        <v>1</v>
      </c>
      <c r="K111" s="14">
        <f t="shared" si="4"/>
        <v>0</v>
      </c>
      <c r="L111" s="14">
        <f t="shared" si="5"/>
        <v>0</v>
      </c>
    </row>
    <row r="112" spans="1:12" x14ac:dyDescent="0.2">
      <c r="A112" s="15" t="s">
        <v>1112</v>
      </c>
      <c r="B112" s="4" t="str">
        <f>VLOOKUP(A112, PaperMeta!A111:O278, 6,FALSE)</f>
        <v>Mutual Information and Categorical Perception</v>
      </c>
      <c r="C112" s="15">
        <f>VLOOKUP(A112, Title_Prescreening!A111:C123, 3,FALSE)</f>
        <v>0</v>
      </c>
      <c r="D112" s="15">
        <v>1</v>
      </c>
      <c r="E112" s="14">
        <v>0</v>
      </c>
      <c r="F112" s="14">
        <v>1</v>
      </c>
      <c r="G112" s="14">
        <v>1</v>
      </c>
      <c r="I112" s="14">
        <v>0</v>
      </c>
      <c r="J112" s="14">
        <f t="shared" si="3"/>
        <v>1</v>
      </c>
      <c r="K112" s="14">
        <f t="shared" si="4"/>
        <v>0</v>
      </c>
      <c r="L112" s="14">
        <f t="shared" si="5"/>
        <v>0</v>
      </c>
    </row>
    <row r="113" spans="1:12" x14ac:dyDescent="0.2">
      <c r="A113" s="15" t="s">
        <v>1113</v>
      </c>
      <c r="B113" s="4" t="str">
        <f>VLOOKUP(A113, PaperMeta!A112:O279, 6,FALSE)</f>
        <v>Charged With a Crime: The Neuronal Signature of Processing Negatively Evaluated Faces Under Different Attentional Conditions</v>
      </c>
      <c r="C113" s="15">
        <f>VLOOKUP(A113, Title_Prescreening!A112:C124, 3,FALSE)</f>
        <v>0</v>
      </c>
      <c r="D113" s="15">
        <v>1</v>
      </c>
      <c r="E113" s="14">
        <v>1</v>
      </c>
      <c r="F113" s="14">
        <v>1</v>
      </c>
      <c r="G113" s="14">
        <v>1</v>
      </c>
      <c r="J113" s="14">
        <f t="shared" si="3"/>
        <v>1</v>
      </c>
      <c r="K113" s="14">
        <f t="shared" si="4"/>
        <v>1</v>
      </c>
      <c r="L113" s="14">
        <f t="shared" si="5"/>
        <v>1</v>
      </c>
    </row>
    <row r="114" spans="1:12" x14ac:dyDescent="0.2">
      <c r="A114" s="15" t="s">
        <v>1114</v>
      </c>
      <c r="B114" s="4" t="str">
        <f>VLOOKUP(A114, PaperMeta!A113:O280, 6,FALSE)</f>
        <v>What Is Time Good for in Working Memory?</v>
      </c>
      <c r="C114" s="15">
        <f>VLOOKUP(A114, Title_Prescreening!A113:C125, 3,FALSE)</f>
        <v>0</v>
      </c>
      <c r="D114" s="15">
        <v>1</v>
      </c>
      <c r="E114" s="14">
        <v>0</v>
      </c>
      <c r="F114" s="14">
        <v>1</v>
      </c>
      <c r="G114" s="14">
        <v>0</v>
      </c>
      <c r="J114" s="14">
        <f t="shared" si="3"/>
        <v>1</v>
      </c>
      <c r="K114" s="14">
        <f t="shared" si="4"/>
        <v>0</v>
      </c>
      <c r="L114" s="14">
        <f t="shared" si="5"/>
        <v>0</v>
      </c>
    </row>
    <row r="115" spans="1:12" x14ac:dyDescent="0.2">
      <c r="A115" s="15" t="s">
        <v>1115</v>
      </c>
      <c r="B115" s="4" t="str">
        <f>VLOOKUP(A115, PaperMeta!A114:O281, 6,FALSE)</f>
        <v>Expression of Concern: Effort for Payment: A Tale of Two Markets</v>
      </c>
      <c r="C115" s="15">
        <f>VLOOKUP(A115, Title_Prescreening!A114:C126, 3,FALSE)</f>
        <v>0</v>
      </c>
      <c r="D115" s="15">
        <v>0</v>
      </c>
      <c r="E115" s="14">
        <v>0</v>
      </c>
      <c r="F115" s="14">
        <v>0</v>
      </c>
      <c r="G115" s="14">
        <v>0</v>
      </c>
      <c r="J115" s="14">
        <f t="shared" si="3"/>
        <v>0</v>
      </c>
      <c r="K115" s="14">
        <f t="shared" si="4"/>
        <v>0</v>
      </c>
      <c r="L115" s="14">
        <f t="shared" si="5"/>
        <v>0</v>
      </c>
    </row>
    <row r="116" spans="1:12" x14ac:dyDescent="0.2">
      <c r="A116" s="15" t="s">
        <v>1116</v>
      </c>
      <c r="B116" s="4" t="str">
        <f>VLOOKUP(A116, PaperMeta!A115:O282, 6,FALSE)</f>
        <v>A New Option for Scientific Exchange and an Alternative to the Commentary Format</v>
      </c>
      <c r="C116" s="15">
        <f>VLOOKUP(A116, Title_Prescreening!A115:C127, 3,FALSE)</f>
        <v>0</v>
      </c>
      <c r="D116" s="15">
        <v>0</v>
      </c>
      <c r="E116" s="14">
        <v>0</v>
      </c>
      <c r="F116" s="14">
        <v>0</v>
      </c>
      <c r="G116" s="14">
        <v>0</v>
      </c>
      <c r="J116" s="14">
        <f t="shared" si="3"/>
        <v>0</v>
      </c>
      <c r="K116" s="14">
        <f t="shared" si="4"/>
        <v>0</v>
      </c>
      <c r="L116" s="14">
        <f t="shared" si="5"/>
        <v>0</v>
      </c>
    </row>
    <row r="117" spans="1:12" x14ac:dyDescent="0.2">
      <c r="A117" s="15" t="s">
        <v>1117</v>
      </c>
      <c r="B117" s="4" t="str">
        <f>VLOOKUP(A117, PaperMeta!A116:O283, 6,FALSE)</f>
        <v>Do Diversity Awards Discourage Applicants From Marginalized Groups From Pursuing More Lucrative Opportunities?</v>
      </c>
      <c r="C117" s="15">
        <f>VLOOKUP(A117, Title_Prescreening!A116:C128, 3,FALSE)</f>
        <v>0</v>
      </c>
      <c r="D117" s="15">
        <v>1</v>
      </c>
      <c r="E117" s="14">
        <v>1</v>
      </c>
      <c r="F117" s="14">
        <v>1</v>
      </c>
      <c r="G117" s="14">
        <v>1</v>
      </c>
      <c r="J117" s="14">
        <f t="shared" si="3"/>
        <v>1</v>
      </c>
      <c r="K117" s="14">
        <f t="shared" si="4"/>
        <v>1</v>
      </c>
      <c r="L117" s="14">
        <f t="shared" si="5"/>
        <v>1</v>
      </c>
    </row>
    <row r="118" spans="1:12" x14ac:dyDescent="0.2">
      <c r="A118" s="15" t="s">
        <v>1118</v>
      </c>
      <c r="B118" s="4" t="str">
        <f>VLOOKUP(A118, PaperMeta!A117:O284, 6,FALSE)</f>
        <v>Ideological Extremism Among Syrian Refugees Is Negatively Related to Intentions to Migrate to the West</v>
      </c>
      <c r="C118" s="15">
        <f>VLOOKUP(A118, Title_Prescreening!A117:C129, 3,FALSE)</f>
        <v>0</v>
      </c>
      <c r="D118" s="15">
        <v>1</v>
      </c>
      <c r="E118" s="14">
        <v>0</v>
      </c>
      <c r="F118" s="14">
        <v>1</v>
      </c>
      <c r="G118" s="14">
        <v>0</v>
      </c>
      <c r="J118" s="14">
        <f t="shared" si="3"/>
        <v>1</v>
      </c>
      <c r="K118" s="14">
        <f t="shared" si="4"/>
        <v>0</v>
      </c>
      <c r="L118" s="14">
        <f t="shared" si="5"/>
        <v>0</v>
      </c>
    </row>
    <row r="119" spans="1:12" x14ac:dyDescent="0.2">
      <c r="A119" s="15" t="s">
        <v>1119</v>
      </c>
      <c r="B119" s="4" t="str">
        <f>VLOOKUP(A119, PaperMeta!A118:O285, 6,FALSE)</f>
        <v>Disproportionate School Punishment and Significant Life Outcomes: A Prospective Analysis of Black Youths</v>
      </c>
      <c r="C119" s="15">
        <f>VLOOKUP(A119, Title_Prescreening!A118:C130, 3,FALSE)</f>
        <v>0</v>
      </c>
      <c r="D119" s="15">
        <v>1</v>
      </c>
      <c r="E119" s="14">
        <v>0</v>
      </c>
      <c r="F119" s="14">
        <v>1</v>
      </c>
      <c r="G119" s="14">
        <v>0</v>
      </c>
      <c r="J119" s="14">
        <f t="shared" si="3"/>
        <v>1</v>
      </c>
      <c r="K119" s="14">
        <f t="shared" si="4"/>
        <v>0</v>
      </c>
      <c r="L119" s="14">
        <f t="shared" si="5"/>
        <v>0</v>
      </c>
    </row>
    <row r="120" spans="1:12" x14ac:dyDescent="0.2">
      <c r="A120" s="15" t="s">
        <v>1120</v>
      </c>
      <c r="B120" s="4" t="str">
        <f>VLOOKUP(A120, PaperMeta!A119:O286, 6,FALSE)</f>
        <v>The Psychological Burden of the COVID-19 Pandemic Is Associated With Antisystemic Attitudes and Political Violence</v>
      </c>
      <c r="C120" s="15">
        <f>VLOOKUP(A120, Title_Prescreening!A119:C131, 3,FALSE)</f>
        <v>0</v>
      </c>
      <c r="D120" s="15">
        <v>1</v>
      </c>
      <c r="E120" s="14">
        <v>0</v>
      </c>
      <c r="F120" s="14">
        <v>1</v>
      </c>
      <c r="G120" s="14">
        <v>0</v>
      </c>
      <c r="J120" s="14">
        <f t="shared" si="3"/>
        <v>1</v>
      </c>
      <c r="K120" s="14">
        <f t="shared" si="4"/>
        <v>0</v>
      </c>
      <c r="L120" s="14">
        <f t="shared" si="5"/>
        <v>0</v>
      </c>
    </row>
    <row r="121" spans="1:12" x14ac:dyDescent="0.2">
      <c r="A121" s="15" t="s">
        <v>1121</v>
      </c>
      <c r="B121" s="4" t="str">
        <f>VLOOKUP(A121, PaperMeta!A120:O287, 6,FALSE)</f>
        <v>Search for the Unknown: Guidance of Visual Search in the Absence of an Active Template</v>
      </c>
      <c r="C121" s="15">
        <f>VLOOKUP(A121, Title_Prescreening!A120:C132, 3,FALSE)</f>
        <v>0</v>
      </c>
      <c r="D121" s="15">
        <v>1</v>
      </c>
      <c r="E121" s="14">
        <v>0</v>
      </c>
      <c r="F121" s="14">
        <v>1</v>
      </c>
      <c r="G121" s="14">
        <v>0</v>
      </c>
      <c r="J121" s="14">
        <f t="shared" si="3"/>
        <v>1</v>
      </c>
      <c r="K121" s="14">
        <f t="shared" si="4"/>
        <v>0</v>
      </c>
      <c r="L121" s="14">
        <f t="shared" si="5"/>
        <v>0</v>
      </c>
    </row>
    <row r="122" spans="1:12" x14ac:dyDescent="0.2">
      <c r="A122" s="15" t="s">
        <v>1122</v>
      </c>
      <c r="B122" s="4" t="str">
        <f>VLOOKUP(A122, PaperMeta!A121:O288, 6,FALSE)</f>
        <v>Predictive Uncertainty Underlies Auditory Boundary Perception</v>
      </c>
      <c r="C122" s="15">
        <f>VLOOKUP(A122, Title_Prescreening!A121:C133, 3,FALSE)</f>
        <v>0</v>
      </c>
      <c r="D122" s="15">
        <v>1</v>
      </c>
      <c r="E122" s="14">
        <v>1</v>
      </c>
      <c r="F122" s="14">
        <v>1</v>
      </c>
      <c r="G122" s="14">
        <v>1</v>
      </c>
      <c r="J122" s="14">
        <f t="shared" si="3"/>
        <v>1</v>
      </c>
      <c r="K122" s="14">
        <f t="shared" si="4"/>
        <v>1</v>
      </c>
      <c r="L122" s="14">
        <f t="shared" si="5"/>
        <v>1</v>
      </c>
    </row>
    <row r="123" spans="1:12" x14ac:dyDescent="0.2">
      <c r="A123" s="15" t="s">
        <v>1123</v>
      </c>
      <c r="B123" s="4" t="str">
        <f>VLOOKUP(A123, PaperMeta!A122:O289, 6,FALSE)</f>
        <v>Memory Fidelity Reveals Qualitative Changes in Interactions Between Items in Visual Working Memory</v>
      </c>
      <c r="C123" s="15">
        <f>VLOOKUP(A123, Title_Prescreening!A122:C134, 3,FALSE)</f>
        <v>0</v>
      </c>
      <c r="D123" s="15">
        <v>1</v>
      </c>
      <c r="E123" s="14">
        <v>1</v>
      </c>
      <c r="F123" s="14">
        <v>1</v>
      </c>
      <c r="G123" s="14">
        <v>1</v>
      </c>
      <c r="J123" s="14">
        <f t="shared" si="3"/>
        <v>1</v>
      </c>
      <c r="K123" s="14">
        <f t="shared" si="4"/>
        <v>1</v>
      </c>
      <c r="L123" s="14">
        <f t="shared" si="5"/>
        <v>1</v>
      </c>
    </row>
    <row r="124" spans="1:12" x14ac:dyDescent="0.2">
      <c r="A124" s="15" t="s">
        <v>1124</v>
      </c>
      <c r="B124" s="4" t="str">
        <f>VLOOKUP(A124, PaperMeta!A123:O290, 6,FALSE)</f>
        <v>Aging Impairs Inhibitory Control Over Incidental Cues: A Construal-Level Perspective</v>
      </c>
      <c r="C124" s="15">
        <f>VLOOKUP(A124, Title_Prescreening!A123:C135, 3,FALSE)</f>
        <v>0</v>
      </c>
      <c r="D124" s="15">
        <v>1</v>
      </c>
      <c r="E124" s="14">
        <v>1</v>
      </c>
      <c r="F124" s="14">
        <v>1</v>
      </c>
      <c r="G124" s="14">
        <v>1</v>
      </c>
      <c r="J124" s="14">
        <f t="shared" si="3"/>
        <v>1</v>
      </c>
      <c r="K124" s="14">
        <f t="shared" si="4"/>
        <v>1</v>
      </c>
      <c r="L124" s="14">
        <f t="shared" si="5"/>
        <v>1</v>
      </c>
    </row>
    <row r="125" spans="1:12" x14ac:dyDescent="0.2">
      <c r="A125" s="15" t="s">
        <v>1125</v>
      </c>
      <c r="B125" s="4" t="str">
        <f>VLOOKUP(A125, PaperMeta!A124:O291, 6,FALSE)</f>
        <v>Face-Based Judgments: Accuracy, Validity, and a Potential Underlying Mechanism</v>
      </c>
      <c r="C125" s="15">
        <f>VLOOKUP(A125, Title_Prescreening!A124:C136, 3,FALSE)</f>
        <v>0</v>
      </c>
      <c r="D125" s="15">
        <v>1</v>
      </c>
      <c r="E125" s="14">
        <v>0</v>
      </c>
      <c r="F125" s="14">
        <v>1</v>
      </c>
      <c r="G125" s="14">
        <v>0</v>
      </c>
      <c r="J125" s="14">
        <f t="shared" si="3"/>
        <v>1</v>
      </c>
      <c r="K125" s="14">
        <f t="shared" si="4"/>
        <v>0</v>
      </c>
      <c r="L125" s="14">
        <f t="shared" si="5"/>
        <v>0</v>
      </c>
    </row>
    <row r="126" spans="1:12" x14ac:dyDescent="0.2">
      <c r="A126" s="15" t="s">
        <v>1126</v>
      </c>
      <c r="B126" s="4" t="str">
        <f>VLOOKUP(A126, PaperMeta!A125:O292, 6,FALSE)</f>
        <v>Acute Psychosocial Stress Increases Cognitive-Effort Avoidance</v>
      </c>
      <c r="C126" s="15">
        <f>VLOOKUP(A126, Title_Prescreening!A125:C137, 3,FALSE)</f>
        <v>0</v>
      </c>
      <c r="D126" s="15">
        <v>1</v>
      </c>
      <c r="E126" s="14">
        <v>1</v>
      </c>
      <c r="F126" s="14">
        <v>1</v>
      </c>
      <c r="G126" s="14">
        <v>1</v>
      </c>
      <c r="J126" s="14">
        <f t="shared" si="3"/>
        <v>1</v>
      </c>
      <c r="K126" s="14">
        <f t="shared" si="4"/>
        <v>1</v>
      </c>
      <c r="L126" s="14">
        <f t="shared" si="5"/>
        <v>1</v>
      </c>
    </row>
    <row r="127" spans="1:12" x14ac:dyDescent="0.2">
      <c r="A127" s="15" t="s">
        <v>1127</v>
      </c>
      <c r="B127" s="4" t="str">
        <f>VLOOKUP(A127, PaperMeta!A126:O293, 6,FALSE)</f>
        <v>Revisiting the Integration Hypothesis: Correlational and Longitudinal Meta-Analyses Demonstrate the Limited Role of Acculturation for Cross-Cultural Adaptation</v>
      </c>
      <c r="C127" s="15">
        <f>VLOOKUP(A127, Title_Prescreening!A126:C138, 3,FALSE)</f>
        <v>0</v>
      </c>
      <c r="D127" s="15">
        <v>1</v>
      </c>
      <c r="E127" s="14">
        <v>0</v>
      </c>
      <c r="F127" s="14">
        <v>0</v>
      </c>
      <c r="G127" s="14">
        <v>0</v>
      </c>
      <c r="H127" s="14">
        <v>0</v>
      </c>
      <c r="J127" s="14">
        <f t="shared" si="3"/>
        <v>0</v>
      </c>
      <c r="K127" s="14">
        <f t="shared" si="4"/>
        <v>0</v>
      </c>
      <c r="L127" s="14">
        <f t="shared" si="5"/>
        <v>0</v>
      </c>
    </row>
    <row r="128" spans="1:12" x14ac:dyDescent="0.2">
      <c r="A128" s="15" t="s">
        <v>1128</v>
      </c>
      <c r="B128" s="4" t="str">
        <f>VLOOKUP(A128, PaperMeta!A127:O294, 6,FALSE)</f>
        <v>Pupil-Linked Arousal Biases Evidence Accumulation Toward Desirable Percepts During Perceptual Decision-Making</v>
      </c>
      <c r="C128" s="15">
        <f>VLOOKUP(A128, Title_Prescreening!A127:C139, 3,FALSE)</f>
        <v>0</v>
      </c>
      <c r="D128" s="15">
        <v>1</v>
      </c>
      <c r="E128" s="14">
        <v>0</v>
      </c>
      <c r="F128" s="14">
        <v>1</v>
      </c>
      <c r="G128" s="14">
        <v>0</v>
      </c>
      <c r="J128" s="14">
        <f t="shared" si="3"/>
        <v>1</v>
      </c>
      <c r="K128" s="14">
        <f t="shared" si="4"/>
        <v>0</v>
      </c>
      <c r="L128" s="14">
        <f t="shared" si="5"/>
        <v>0</v>
      </c>
    </row>
    <row r="129" spans="1:12" x14ac:dyDescent="0.2">
      <c r="A129" s="15" t="s">
        <v>1129</v>
      </c>
      <c r="B129" s="4" t="str">
        <f>VLOOKUP(A129, PaperMeta!A128:O295, 6,FALSE)</f>
        <v>Mind-Body Practices and Self-Enhancement: Direct Replications of Gebauer et al.’s (2018) Experiments 1 and 2</v>
      </c>
      <c r="C129" s="15">
        <f>VLOOKUP(A129, Title_Prescreening!A128:C140, 3,FALSE)</f>
        <v>0</v>
      </c>
      <c r="D129" s="15">
        <v>1</v>
      </c>
      <c r="E129" s="14">
        <v>0</v>
      </c>
      <c r="F129" s="14">
        <v>1</v>
      </c>
      <c r="G129" s="14">
        <v>0</v>
      </c>
      <c r="J129" s="14">
        <f t="shared" si="3"/>
        <v>1</v>
      </c>
      <c r="K129" s="14">
        <f t="shared" si="4"/>
        <v>0</v>
      </c>
      <c r="L129" s="14">
        <f t="shared" si="5"/>
        <v>0</v>
      </c>
    </row>
    <row r="130" spans="1:12" x14ac:dyDescent="0.2">
      <c r="A130" s="15" t="s">
        <v>1130</v>
      </c>
      <c r="B130" s="4" t="str">
        <f>VLOOKUP(A130, PaperMeta!A129:O296, 6,FALSE)</f>
        <v>Mental Logout: Behavioral and Neural Correlates of Regulating Temptations to Use Social Media</v>
      </c>
      <c r="C130" s="15">
        <f>VLOOKUP(A130, Title_Prescreening!A129:C141, 3,FALSE)</f>
        <v>0</v>
      </c>
      <c r="D130" s="15">
        <v>1</v>
      </c>
      <c r="E130" s="14">
        <v>0</v>
      </c>
      <c r="F130" s="14">
        <v>1</v>
      </c>
      <c r="G130" s="14">
        <v>0</v>
      </c>
      <c r="J130" s="14">
        <f t="shared" si="3"/>
        <v>1</v>
      </c>
      <c r="K130" s="14">
        <f t="shared" si="4"/>
        <v>0</v>
      </c>
      <c r="L130" s="14">
        <f t="shared" si="5"/>
        <v>0</v>
      </c>
    </row>
    <row r="131" spans="1:12" x14ac:dyDescent="0.2">
      <c r="A131" s="15" t="s">
        <v>1131</v>
      </c>
      <c r="B131" s="4" t="str">
        <f>VLOOKUP(A131, PaperMeta!A130:O297, 6,FALSE)</f>
        <v>The Effect of Replications on Citation Patterns: Evidence From a Large-Scale Reproducibility Project</v>
      </c>
      <c r="C131" s="15">
        <f>VLOOKUP(A131, Title_Prescreening!A130:C142, 3,FALSE)</f>
        <v>0</v>
      </c>
      <c r="D131" s="15">
        <v>1</v>
      </c>
      <c r="E131" s="14">
        <v>0</v>
      </c>
      <c r="F131" s="14">
        <v>1</v>
      </c>
      <c r="G131" s="14">
        <v>0</v>
      </c>
      <c r="J131" s="14">
        <f t="shared" ref="J131:J194" si="6">IF(AND(NOT(ISBLANK(D131)), NOT(ISBLANK(F131))), IF(D131=F131,D131,IF(NOT(ISBLANK(H131)),H131,-1)),-1)</f>
        <v>1</v>
      </c>
      <c r="K131" s="14">
        <f t="shared" ref="K131:K194" si="7">IF(AND(NOT(ISBLANK(E131)), NOT(ISBLANK(G131))), IF(E131=G131,E131,IF(NOT(ISBLANK(I131)),I131,-1)),-1)</f>
        <v>0</v>
      </c>
      <c r="L131" s="14">
        <f t="shared" ref="L131:L194" si="8">IF(AND(J131&gt;=0,K131&gt;=0),J131*K131, -1)*(1-C131)</f>
        <v>0</v>
      </c>
    </row>
    <row r="132" spans="1:12" x14ac:dyDescent="0.2">
      <c r="A132" s="15" t="s">
        <v>1132</v>
      </c>
      <c r="B132" s="4" t="str">
        <f>VLOOKUP(A132, PaperMeta!A131:O298, 6,FALSE)</f>
        <v>Boosting Understanding and Identification of Scientific Consensus Can Help to Correct False Beliefs</v>
      </c>
      <c r="C132" s="15">
        <f>VLOOKUP(A132, Title_Prescreening!A131:C143, 3,FALSE)</f>
        <v>0</v>
      </c>
      <c r="D132" s="15">
        <v>1</v>
      </c>
      <c r="E132" s="14">
        <v>0</v>
      </c>
      <c r="F132" s="14">
        <v>1</v>
      </c>
      <c r="G132" s="14">
        <v>0</v>
      </c>
      <c r="J132" s="14">
        <f t="shared" si="6"/>
        <v>1</v>
      </c>
      <c r="K132" s="14">
        <f t="shared" si="7"/>
        <v>0</v>
      </c>
      <c r="L132" s="14">
        <f t="shared" si="8"/>
        <v>0</v>
      </c>
    </row>
    <row r="133" spans="1:12" x14ac:dyDescent="0.2">
      <c r="A133" s="15" t="s">
        <v>1133</v>
      </c>
      <c r="B133" s="4" t="str">
        <f>VLOOKUP(A133, PaperMeta!A132:O299, 6,FALSE)</f>
        <v>A Multisite Preregistered Paradigmatic Test of the Ego-Depletion Effect</v>
      </c>
      <c r="C133" s="15">
        <f>VLOOKUP(A133, Title_Prescreening!A132:C144, 3,FALSE)</f>
        <v>0</v>
      </c>
      <c r="D133" s="15">
        <v>1</v>
      </c>
      <c r="E133" s="14">
        <v>0</v>
      </c>
      <c r="F133" s="14">
        <v>1</v>
      </c>
      <c r="G133" s="14">
        <v>0</v>
      </c>
      <c r="J133" s="14">
        <f t="shared" si="6"/>
        <v>1</v>
      </c>
      <c r="K133" s="14">
        <f t="shared" si="7"/>
        <v>0</v>
      </c>
      <c r="L133" s="14">
        <f t="shared" si="8"/>
        <v>0</v>
      </c>
    </row>
    <row r="134" spans="1:12" x14ac:dyDescent="0.2">
      <c r="A134" s="15" t="s">
        <v>1134</v>
      </c>
      <c r="B134" s="4" t="str">
        <f>VLOOKUP(A134, PaperMeta!A133:O300, 6,FALSE)</f>
        <v>Sex, Drugs, and Genes: Illuminating the Moral Condemnation of Recreational Drugs</v>
      </c>
      <c r="C134" s="15">
        <f>VLOOKUP(A134, Title_Prescreening!A133:C145, 3,FALSE)</f>
        <v>0</v>
      </c>
      <c r="D134" s="15">
        <v>1</v>
      </c>
      <c r="E134" s="14">
        <v>0</v>
      </c>
      <c r="F134" s="14">
        <v>1</v>
      </c>
      <c r="G134" s="14">
        <v>0</v>
      </c>
      <c r="J134" s="14">
        <f t="shared" si="6"/>
        <v>1</v>
      </c>
      <c r="K134" s="14">
        <f t="shared" si="7"/>
        <v>0</v>
      </c>
      <c r="L134" s="14">
        <f t="shared" si="8"/>
        <v>0</v>
      </c>
    </row>
    <row r="135" spans="1:12" x14ac:dyDescent="0.2">
      <c r="A135" s="15" t="s">
        <v>1135</v>
      </c>
      <c r="B135" s="4" t="str">
        <f>VLOOKUP(A135, PaperMeta!A134:O301, 6,FALSE)</f>
        <v>Psychological Drivers of Individual Differences in Risk Perception: A Systematic Case Study Focusing on 5G</v>
      </c>
      <c r="C135" s="15">
        <f>VLOOKUP(A135, Title_Prescreening!A134:C146, 3,FALSE)</f>
        <v>0</v>
      </c>
      <c r="D135" s="15">
        <v>1</v>
      </c>
      <c r="E135" s="14">
        <v>0</v>
      </c>
      <c r="F135" s="14">
        <v>1</v>
      </c>
      <c r="G135" s="14">
        <v>0</v>
      </c>
      <c r="J135" s="14">
        <f t="shared" si="6"/>
        <v>1</v>
      </c>
      <c r="K135" s="14">
        <f t="shared" si="7"/>
        <v>0</v>
      </c>
      <c r="L135" s="14">
        <f t="shared" si="8"/>
        <v>0</v>
      </c>
    </row>
    <row r="136" spans="1:12" x14ac:dyDescent="0.2">
      <c r="A136" s="15" t="s">
        <v>1136</v>
      </c>
      <c r="B136" s="4" t="str">
        <f>VLOOKUP(A136, PaperMeta!A135:O302, 6,FALSE)</f>
        <v>Do People Prescribe Optimism, Overoptimism, or Neither?</v>
      </c>
      <c r="C136" s="15">
        <f>VLOOKUP(A136, Title_Prescreening!A135:C147, 3,FALSE)</f>
        <v>0</v>
      </c>
      <c r="D136" s="15">
        <v>1</v>
      </c>
      <c r="E136" s="14">
        <v>1</v>
      </c>
      <c r="F136" s="14">
        <v>1</v>
      </c>
      <c r="G136" s="14">
        <v>1</v>
      </c>
      <c r="J136" s="14">
        <f t="shared" si="6"/>
        <v>1</v>
      </c>
      <c r="K136" s="14">
        <f t="shared" si="7"/>
        <v>1</v>
      </c>
      <c r="L136" s="14">
        <f t="shared" si="8"/>
        <v>1</v>
      </c>
    </row>
    <row r="137" spans="1:12" x14ac:dyDescent="0.2">
      <c r="A137" s="15" t="s">
        <v>1137</v>
      </c>
      <c r="B137" s="4" t="str">
        <f>VLOOKUP(A137, PaperMeta!A136:O303, 6,FALSE)</f>
        <v>Idiosyncratic Tower of Babel: Individual Differences in Word-Meaning Representation Increase as Word Abstractness Increases</v>
      </c>
      <c r="C137" s="15">
        <f>VLOOKUP(A137, Title_Prescreening!A136:C148, 3,FALSE)</f>
        <v>0</v>
      </c>
      <c r="D137" s="15">
        <v>1</v>
      </c>
      <c r="E137" s="14">
        <v>1</v>
      </c>
      <c r="F137" s="14">
        <v>1</v>
      </c>
      <c r="G137" s="14">
        <v>1</v>
      </c>
      <c r="J137" s="14">
        <f t="shared" si="6"/>
        <v>1</v>
      </c>
      <c r="K137" s="14">
        <f t="shared" si="7"/>
        <v>1</v>
      </c>
      <c r="L137" s="14">
        <f t="shared" si="8"/>
        <v>1</v>
      </c>
    </row>
    <row r="138" spans="1:12" x14ac:dyDescent="0.2">
      <c r="A138" s="15" t="s">
        <v>1138</v>
      </c>
      <c r="B138" s="4" t="str">
        <f>VLOOKUP(A138, PaperMeta!A137:O304, 6,FALSE)</f>
        <v>Dimensions of Perception: 3D Real-Life Objects Are More Readily Detected Than Their 2D Images</v>
      </c>
      <c r="C138" s="15">
        <f>VLOOKUP(A138, Title_Prescreening!A137:C149, 3,FALSE)</f>
        <v>0</v>
      </c>
      <c r="D138" s="15">
        <v>1</v>
      </c>
      <c r="E138" s="14">
        <v>0</v>
      </c>
      <c r="F138" s="14">
        <v>1</v>
      </c>
      <c r="G138" s="14">
        <v>0</v>
      </c>
      <c r="J138" s="14">
        <f t="shared" si="6"/>
        <v>1</v>
      </c>
      <c r="K138" s="14">
        <f t="shared" si="7"/>
        <v>0</v>
      </c>
      <c r="L138" s="14">
        <f t="shared" si="8"/>
        <v>0</v>
      </c>
    </row>
    <row r="139" spans="1:12" x14ac:dyDescent="0.2">
      <c r="A139" s="15" t="s">
        <v>1139</v>
      </c>
      <c r="B139" s="4" t="str">
        <f>VLOOKUP(A139, PaperMeta!A138:O305, 6,FALSE)</f>
        <v>Who Are You? The Study of Personality in Patients With Anterograde Amnesia</v>
      </c>
      <c r="C139" s="15">
        <f>VLOOKUP(A139, Title_Prescreening!A138:C150, 3,FALSE)</f>
        <v>0</v>
      </c>
      <c r="D139" s="15">
        <v>1</v>
      </c>
      <c r="E139" s="14">
        <v>0</v>
      </c>
      <c r="F139" s="14">
        <v>1</v>
      </c>
      <c r="G139" s="14">
        <v>0</v>
      </c>
      <c r="J139" s="14">
        <f t="shared" si="6"/>
        <v>1</v>
      </c>
      <c r="K139" s="14">
        <f t="shared" si="7"/>
        <v>0</v>
      </c>
      <c r="L139" s="14">
        <f t="shared" si="8"/>
        <v>0</v>
      </c>
    </row>
    <row r="140" spans="1:12" x14ac:dyDescent="0.2">
      <c r="A140" s="15" t="s">
        <v>1140</v>
      </c>
      <c r="B140" s="4" t="str">
        <f>VLOOKUP(A140, PaperMeta!A139:O306, 6,FALSE)</f>
        <v>Absolute Versus Relative Success: Why Overconfidence Creates an Inefficient Equilibrium</v>
      </c>
      <c r="C140" s="15">
        <f>VLOOKUP(A140, Title_Prescreening!A139:C151, 3,FALSE)</f>
        <v>0</v>
      </c>
      <c r="D140" s="15">
        <v>1</v>
      </c>
      <c r="E140" s="14">
        <v>0</v>
      </c>
      <c r="F140" s="14">
        <v>1</v>
      </c>
      <c r="G140" s="14">
        <v>0</v>
      </c>
      <c r="J140" s="14">
        <f t="shared" si="6"/>
        <v>1</v>
      </c>
      <c r="K140" s="14">
        <f t="shared" si="7"/>
        <v>0</v>
      </c>
      <c r="L140" s="14">
        <f t="shared" si="8"/>
        <v>0</v>
      </c>
    </row>
    <row r="141" spans="1:12" x14ac:dyDescent="0.2">
      <c r="A141" s="15" t="s">
        <v>1141</v>
      </c>
      <c r="B141" s="4" t="str">
        <f>VLOOKUP(A141, PaperMeta!A140:O307, 6,FALSE)</f>
        <v>Psychometric Curves Reveal Three Mechanisms of Vigilance Decrement</v>
      </c>
      <c r="C141" s="15">
        <f>VLOOKUP(A141, Title_Prescreening!A140:C152, 3,FALSE)</f>
        <v>0</v>
      </c>
      <c r="D141" s="15">
        <v>1</v>
      </c>
      <c r="E141" s="14">
        <v>0</v>
      </c>
      <c r="F141" s="14">
        <v>1</v>
      </c>
      <c r="G141" s="14">
        <v>0</v>
      </c>
      <c r="J141" s="14">
        <f t="shared" si="6"/>
        <v>1</v>
      </c>
      <c r="K141" s="14">
        <f t="shared" si="7"/>
        <v>0</v>
      </c>
      <c r="L141" s="14">
        <f t="shared" si="8"/>
        <v>0</v>
      </c>
    </row>
    <row r="142" spans="1:12" x14ac:dyDescent="0.2">
      <c r="A142" s="15" t="s">
        <v>1142</v>
      </c>
      <c r="B142" s="4" t="str">
        <f>VLOOKUP(A142, PaperMeta!A141:O308, 6,FALSE)</f>
        <v>A Contextual Approach to the Psychological Study of Identity Concealment: Examining Direct, Interactive, and Indirect Effects of Structural Stigma on Concealment Motivation Across Proximal and Distal Geographic Levels</v>
      </c>
      <c r="C142" s="15">
        <f>VLOOKUP(A142, Title_Prescreening!A141:C153, 3,FALSE)</f>
        <v>0</v>
      </c>
      <c r="D142" s="15">
        <v>1</v>
      </c>
      <c r="E142" s="14">
        <v>0</v>
      </c>
      <c r="F142" s="14">
        <v>1</v>
      </c>
      <c r="G142" s="14">
        <v>0</v>
      </c>
      <c r="J142" s="14">
        <f t="shared" si="6"/>
        <v>1</v>
      </c>
      <c r="K142" s="14">
        <f t="shared" si="7"/>
        <v>0</v>
      </c>
      <c r="L142" s="14">
        <f t="shared" si="8"/>
        <v>0</v>
      </c>
    </row>
    <row r="143" spans="1:12" x14ac:dyDescent="0.2">
      <c r="A143" s="15" t="s">
        <v>1143</v>
      </c>
      <c r="B143" s="4" t="str">
        <f>VLOOKUP(A143, PaperMeta!A142:O309, 6,FALSE)</f>
        <v>Minding Your Own Business? Mindfulness Decreases Prosocial Behavior for People With Independent Self-Construals</v>
      </c>
      <c r="C143" s="15">
        <f>VLOOKUP(A143, Title_Prescreening!A142:C154, 3,FALSE)</f>
        <v>0</v>
      </c>
      <c r="D143" s="15">
        <v>1</v>
      </c>
      <c r="E143" s="14">
        <v>0</v>
      </c>
      <c r="F143" s="14">
        <v>1</v>
      </c>
      <c r="G143" s="14">
        <v>0</v>
      </c>
      <c r="J143" s="14">
        <f t="shared" si="6"/>
        <v>1</v>
      </c>
      <c r="K143" s="14">
        <f t="shared" si="7"/>
        <v>0</v>
      </c>
      <c r="L143" s="14">
        <f t="shared" si="8"/>
        <v>0</v>
      </c>
    </row>
    <row r="144" spans="1:12" x14ac:dyDescent="0.2">
      <c r="A144" s="15" t="s">
        <v>1144</v>
      </c>
      <c r="B144" s="4" t="str">
        <f>VLOOKUP(A144, PaperMeta!A143:O310, 6,FALSE)</f>
        <v>Experiencing a Natural Disaster Temporarily Boosts Relationship Satisfaction in Newlywed Couples</v>
      </c>
      <c r="C144" s="15">
        <f>VLOOKUP(A144, Title_Prescreening!A143:C155, 3,FALSE)</f>
        <v>0</v>
      </c>
      <c r="D144" s="15">
        <v>1</v>
      </c>
      <c r="E144" s="14">
        <v>0</v>
      </c>
      <c r="F144" s="14">
        <v>1</v>
      </c>
      <c r="G144" s="14">
        <v>0</v>
      </c>
      <c r="J144" s="14">
        <f t="shared" si="6"/>
        <v>1</v>
      </c>
      <c r="K144" s="14">
        <f t="shared" si="7"/>
        <v>0</v>
      </c>
      <c r="L144" s="14">
        <f t="shared" si="8"/>
        <v>0</v>
      </c>
    </row>
    <row r="145" spans="1:12" x14ac:dyDescent="0.2">
      <c r="A145" s="15" t="s">
        <v>1145</v>
      </c>
      <c r="B145" s="4" t="str">
        <f>VLOOKUP(A145, PaperMeta!A144:O311, 6,FALSE)</f>
        <v>What’s in a Name? The Hidden Historical Ideologies Embedded in the Black and African American Racial Labels</v>
      </c>
      <c r="C145" s="15">
        <f>VLOOKUP(A145, Title_Prescreening!A144:C156, 3,FALSE)</f>
        <v>0</v>
      </c>
      <c r="D145" s="15">
        <v>1</v>
      </c>
      <c r="E145" s="14">
        <v>0</v>
      </c>
      <c r="F145" s="14">
        <v>1</v>
      </c>
      <c r="G145" s="14">
        <v>0</v>
      </c>
      <c r="J145" s="14">
        <f t="shared" si="6"/>
        <v>1</v>
      </c>
      <c r="K145" s="14">
        <f t="shared" si="7"/>
        <v>0</v>
      </c>
      <c r="L145" s="14">
        <f t="shared" si="8"/>
        <v>0</v>
      </c>
    </row>
    <row r="146" spans="1:12" x14ac:dyDescent="0.2">
      <c r="A146" s="15" t="s">
        <v>1146</v>
      </c>
      <c r="B146" s="4" t="str">
        <f>VLOOKUP(A146, PaperMeta!A145:O312, 6,FALSE)</f>
        <v>Generating Options and Choosing Between Them Depend on Distinct Forms of Value Representation</v>
      </c>
      <c r="C146" s="15">
        <f>VLOOKUP(A146, Title_Prescreening!A145:C157, 3,FALSE)</f>
        <v>0</v>
      </c>
      <c r="D146" s="15">
        <v>1</v>
      </c>
      <c r="E146" s="14">
        <v>0</v>
      </c>
      <c r="F146" s="14">
        <v>1</v>
      </c>
      <c r="G146" s="14">
        <v>0</v>
      </c>
      <c r="J146" s="14">
        <f t="shared" si="6"/>
        <v>1</v>
      </c>
      <c r="K146" s="14">
        <f t="shared" si="7"/>
        <v>0</v>
      </c>
      <c r="L146" s="14">
        <f t="shared" si="8"/>
        <v>0</v>
      </c>
    </row>
    <row r="147" spans="1:12" x14ac:dyDescent="0.2">
      <c r="A147" s="15" t="s">
        <v>1147</v>
      </c>
      <c r="B147" s="4" t="str">
        <f>VLOOKUP(A147, PaperMeta!A146:O313, 6,FALSE)</f>
        <v>Lifting the Bar: A Relationship-Orienting Intervention Reduces Recidivism Among Children Reentering School From Juvenile Detention</v>
      </c>
      <c r="C147" s="15">
        <f>VLOOKUP(A147, Title_Prescreening!A146:C158, 3,FALSE)</f>
        <v>0</v>
      </c>
      <c r="D147" s="15">
        <v>1</v>
      </c>
      <c r="E147" s="14">
        <v>0</v>
      </c>
      <c r="F147" s="14">
        <v>1</v>
      </c>
      <c r="G147" s="14">
        <v>0</v>
      </c>
      <c r="J147" s="14">
        <f t="shared" si="6"/>
        <v>1</v>
      </c>
      <c r="K147" s="14">
        <f t="shared" si="7"/>
        <v>0</v>
      </c>
      <c r="L147" s="14">
        <f t="shared" si="8"/>
        <v>0</v>
      </c>
    </row>
    <row r="148" spans="1:12" x14ac:dyDescent="0.2">
      <c r="A148" s="15" t="s">
        <v>1148</v>
      </c>
      <c r="B148" s="4" t="str">
        <f>VLOOKUP(A148, PaperMeta!A147:O314, 6,FALSE)</f>
        <v>Inhibitory Cognitive Control Allows Automated Advice to Improve Accuracy While Minimizing Misuse</v>
      </c>
      <c r="C148" s="15">
        <f>VLOOKUP(A148, Title_Prescreening!A147:C159, 3,FALSE)</f>
        <v>0</v>
      </c>
      <c r="D148" s="15">
        <v>1</v>
      </c>
      <c r="E148" s="14">
        <v>0</v>
      </c>
      <c r="F148" s="14">
        <v>1</v>
      </c>
      <c r="G148" s="14">
        <v>0</v>
      </c>
      <c r="J148" s="14">
        <f t="shared" si="6"/>
        <v>1</v>
      </c>
      <c r="K148" s="14">
        <f t="shared" si="7"/>
        <v>0</v>
      </c>
      <c r="L148" s="14">
        <f t="shared" si="8"/>
        <v>0</v>
      </c>
    </row>
    <row r="149" spans="1:12" x14ac:dyDescent="0.2">
      <c r="A149" s="15" t="s">
        <v>1149</v>
      </c>
      <c r="B149" s="4" t="str">
        <f>VLOOKUP(A149, PaperMeta!A148:O315, 6,FALSE)</f>
        <v>Seek and Ye Shall Be Fine: Attitudes Toward Political-Perspective Seekers</v>
      </c>
      <c r="C149" s="15">
        <f>VLOOKUP(A149, Title_Prescreening!A148:C160, 3,FALSE)</f>
        <v>0</v>
      </c>
      <c r="D149" s="15">
        <v>1</v>
      </c>
      <c r="E149" s="14">
        <v>1</v>
      </c>
      <c r="F149" s="14">
        <v>1</v>
      </c>
      <c r="G149" s="14">
        <v>1</v>
      </c>
      <c r="J149" s="14">
        <f t="shared" si="6"/>
        <v>1</v>
      </c>
      <c r="K149" s="14">
        <f t="shared" si="7"/>
        <v>1</v>
      </c>
      <c r="L149" s="14">
        <f t="shared" si="8"/>
        <v>1</v>
      </c>
    </row>
    <row r="150" spans="1:12" x14ac:dyDescent="0.2">
      <c r="A150" s="15" t="s">
        <v>1150</v>
      </c>
      <c r="B150" s="4" t="str">
        <f>VLOOKUP(A150, PaperMeta!A149:O316, 6,FALSE)</f>
        <v>Theta-Rhythmic Oscillation of Working Memory Performance</v>
      </c>
      <c r="C150" s="15">
        <f>VLOOKUP(A150, Title_Prescreening!A149:C161, 3,FALSE)</f>
        <v>0</v>
      </c>
      <c r="D150" s="15">
        <v>1</v>
      </c>
      <c r="E150" s="14">
        <v>1</v>
      </c>
      <c r="F150" s="14">
        <v>1</v>
      </c>
      <c r="G150" s="14">
        <v>1</v>
      </c>
      <c r="J150" s="14">
        <f t="shared" si="6"/>
        <v>1</v>
      </c>
      <c r="K150" s="14">
        <f t="shared" si="7"/>
        <v>1</v>
      </c>
      <c r="L150" s="14">
        <f t="shared" si="8"/>
        <v>1</v>
      </c>
    </row>
    <row r="151" spans="1:12" x14ac:dyDescent="0.2">
      <c r="A151" s="15" t="s">
        <v>1151</v>
      </c>
      <c r="B151" s="4" t="str">
        <f>VLOOKUP(A151, PaperMeta!A150:O317, 6,FALSE)</f>
        <v>Poison Parasite Counter: Turning Duplicitous Mass Communications Into Self-Negating Memory-Retrieval Cues</v>
      </c>
      <c r="C151" s="15">
        <f>VLOOKUP(A151, Title_Prescreening!A150:C162, 3,FALSE)</f>
        <v>0</v>
      </c>
      <c r="D151" s="15">
        <v>1</v>
      </c>
      <c r="E151" s="14">
        <v>0</v>
      </c>
      <c r="F151" s="14">
        <v>1</v>
      </c>
      <c r="G151" s="14">
        <v>0</v>
      </c>
      <c r="J151" s="14">
        <f t="shared" si="6"/>
        <v>1</v>
      </c>
      <c r="K151" s="14">
        <f t="shared" si="7"/>
        <v>0</v>
      </c>
      <c r="L151" s="14">
        <f t="shared" si="8"/>
        <v>0</v>
      </c>
    </row>
    <row r="152" spans="1:12" x14ac:dyDescent="0.2">
      <c r="A152" s="15" t="s">
        <v>1152</v>
      </c>
      <c r="B152" s="4" t="str">
        <f>VLOOKUP(A152, PaperMeta!A151:O318, 6,FALSE)</f>
        <v>A Salient Sugar Tax Decreases Sugary-Drink Buying</v>
      </c>
      <c r="C152" s="15">
        <f>VLOOKUP(A152, Title_Prescreening!A151:C163, 3,FALSE)</f>
        <v>0</v>
      </c>
      <c r="D152" s="15">
        <v>1</v>
      </c>
      <c r="E152" s="14">
        <v>0</v>
      </c>
      <c r="F152" s="14">
        <v>1</v>
      </c>
      <c r="G152" s="14">
        <v>0</v>
      </c>
      <c r="J152" s="14">
        <f t="shared" si="6"/>
        <v>1</v>
      </c>
      <c r="K152" s="14">
        <f t="shared" si="7"/>
        <v>0</v>
      </c>
      <c r="L152" s="14">
        <f t="shared" si="8"/>
        <v>0</v>
      </c>
    </row>
    <row r="153" spans="1:12" x14ac:dyDescent="0.2">
      <c r="A153" s="15" t="s">
        <v>1153</v>
      </c>
      <c r="B153" s="4" t="str">
        <f>VLOOKUP(A153, PaperMeta!A152:O319, 6,FALSE)</f>
        <v>When Helping Is Risky: The Behavioral and Neurobiological Trade-off of Social and Risk Preferences</v>
      </c>
      <c r="C153" s="15">
        <f>VLOOKUP(A153, Title_Prescreening!A152:C164, 3,FALSE)</f>
        <v>0</v>
      </c>
      <c r="D153" s="15">
        <v>1</v>
      </c>
      <c r="E153" s="14">
        <v>0</v>
      </c>
      <c r="F153" s="14">
        <v>1</v>
      </c>
      <c r="G153" s="14">
        <v>0</v>
      </c>
      <c r="J153" s="14">
        <f t="shared" si="6"/>
        <v>1</v>
      </c>
      <c r="K153" s="14">
        <f t="shared" si="7"/>
        <v>0</v>
      </c>
      <c r="L153" s="14">
        <f t="shared" si="8"/>
        <v>0</v>
      </c>
    </row>
    <row r="154" spans="1:12" x14ac:dyDescent="0.2">
      <c r="A154" s="15" t="s">
        <v>1154</v>
      </c>
      <c r="B154" s="4" t="str">
        <f>VLOOKUP(A154, PaperMeta!A153:O320, 6,FALSE)</f>
        <v>The Effects of Retirement on Sense of Purpose in Life: Crisis or Opportunity?</v>
      </c>
      <c r="C154" s="15">
        <f>VLOOKUP(A154, Title_Prescreening!A153:C165, 3,FALSE)</f>
        <v>0</v>
      </c>
      <c r="D154" s="15">
        <v>1</v>
      </c>
      <c r="E154" s="14">
        <v>0</v>
      </c>
      <c r="F154" s="14">
        <v>1</v>
      </c>
      <c r="G154" s="14">
        <v>0</v>
      </c>
      <c r="J154" s="14">
        <f t="shared" si="6"/>
        <v>1</v>
      </c>
      <c r="K154" s="14">
        <f t="shared" si="7"/>
        <v>0</v>
      </c>
      <c r="L154" s="14">
        <f t="shared" si="8"/>
        <v>0</v>
      </c>
    </row>
    <row r="155" spans="1:12" x14ac:dyDescent="0.2">
      <c r="A155" s="15" t="s">
        <v>1155</v>
      </c>
      <c r="B155" s="4" t="str">
        <f>VLOOKUP(A155, PaperMeta!A154:O321, 6,FALSE)</f>
        <v>Do Monkeys and Young Children Understand Exclusive “Or” Relations? A Commentary on Ferrigno et al. (2021)</v>
      </c>
      <c r="C155" s="15">
        <f>VLOOKUP(A155, Title_Prescreening!A154:C166, 3,FALSE)</f>
        <v>1</v>
      </c>
      <c r="D155" s="15">
        <v>0</v>
      </c>
      <c r="E155" s="14">
        <v>0</v>
      </c>
      <c r="F155" s="14">
        <v>0</v>
      </c>
      <c r="G155" s="14">
        <v>0</v>
      </c>
      <c r="J155" s="14">
        <f t="shared" si="6"/>
        <v>0</v>
      </c>
      <c r="K155" s="14">
        <f t="shared" si="7"/>
        <v>0</v>
      </c>
      <c r="L155" s="14">
        <f t="shared" si="8"/>
        <v>0</v>
      </c>
    </row>
    <row r="156" spans="1:12" x14ac:dyDescent="0.2">
      <c r="A156" s="15" t="s">
        <v>1156</v>
      </c>
      <c r="B156" s="4" t="str">
        <f>VLOOKUP(A156, PaperMeta!A155:O322, 6,FALSE)</f>
        <v>Shared Time Scarcity and the Pursuit of Extraordinary Experiences</v>
      </c>
      <c r="C156" s="15">
        <f>VLOOKUP(A156, Title_Prescreening!A155:C167, 3,FALSE)</f>
        <v>0</v>
      </c>
      <c r="D156" s="15">
        <v>1</v>
      </c>
      <c r="E156" s="14">
        <v>1</v>
      </c>
      <c r="F156" s="14">
        <v>1</v>
      </c>
      <c r="G156" s="14">
        <v>0</v>
      </c>
      <c r="I156" s="14">
        <v>0</v>
      </c>
      <c r="J156" s="14">
        <f t="shared" si="6"/>
        <v>1</v>
      </c>
      <c r="K156" s="14">
        <f t="shared" si="7"/>
        <v>0</v>
      </c>
      <c r="L156" s="14">
        <f t="shared" si="8"/>
        <v>0</v>
      </c>
    </row>
    <row r="157" spans="1:12" x14ac:dyDescent="0.2">
      <c r="A157" s="15" t="s">
        <v>1157</v>
      </c>
      <c r="B157" s="4" t="str">
        <f>VLOOKUP(A157, PaperMeta!A156:O323, 6,FALSE)</f>
        <v>Neural Representations of the Committed Romantic Partner in the Nucleus Accumbens</v>
      </c>
      <c r="C157" s="15">
        <f>VLOOKUP(A157, Title_Prescreening!A156:C168, 3,FALSE)</f>
        <v>0</v>
      </c>
      <c r="D157" s="15">
        <v>1</v>
      </c>
      <c r="E157" s="14">
        <v>1</v>
      </c>
      <c r="F157" s="14">
        <v>1</v>
      </c>
      <c r="G157" s="14">
        <v>1</v>
      </c>
      <c r="J157" s="14">
        <f t="shared" si="6"/>
        <v>1</v>
      </c>
      <c r="K157" s="14">
        <f t="shared" si="7"/>
        <v>1</v>
      </c>
      <c r="L157" s="14">
        <f t="shared" si="8"/>
        <v>1</v>
      </c>
    </row>
    <row r="158" spans="1:12" x14ac:dyDescent="0.2">
      <c r="A158" s="15" t="s">
        <v>1158</v>
      </c>
      <c r="B158" s="4" t="str">
        <f>VLOOKUP(A158, PaperMeta!A157:O324, 6,FALSE)</f>
        <v>Resourceful Actors, Not Weak Victims: Reframing Refugees’ Stigmatized Identity Enhances Long-Term Academic Engagement</v>
      </c>
      <c r="C158" s="15">
        <f>VLOOKUP(A158, Title_Prescreening!A157:C169, 3,FALSE)</f>
        <v>0</v>
      </c>
      <c r="D158" s="15">
        <v>1</v>
      </c>
      <c r="E158" s="14">
        <v>0</v>
      </c>
      <c r="F158" s="14">
        <v>1</v>
      </c>
      <c r="G158" s="14">
        <v>1</v>
      </c>
      <c r="I158" s="14">
        <v>1</v>
      </c>
      <c r="J158" s="14">
        <f t="shared" si="6"/>
        <v>1</v>
      </c>
      <c r="K158" s="14">
        <f t="shared" si="7"/>
        <v>1</v>
      </c>
      <c r="L158" s="14">
        <f t="shared" si="8"/>
        <v>1</v>
      </c>
    </row>
    <row r="159" spans="1:12" x14ac:dyDescent="0.2">
      <c r="A159" s="15" t="s">
        <v>1159</v>
      </c>
      <c r="B159" s="4" t="str">
        <f>VLOOKUP(A159, PaperMeta!A158:O325, 6,FALSE)</f>
        <v>Little Between-Region and Between-Country Variance When People Form Impressions of Others</v>
      </c>
      <c r="C159" s="15">
        <f>VLOOKUP(A159, Title_Prescreening!A158:C170, 3,FALSE)</f>
        <v>0</v>
      </c>
      <c r="D159" s="15">
        <v>1</v>
      </c>
      <c r="E159" s="14">
        <v>0</v>
      </c>
      <c r="F159" s="14">
        <v>1</v>
      </c>
      <c r="G159" s="14">
        <v>0</v>
      </c>
      <c r="J159" s="14">
        <f t="shared" si="6"/>
        <v>1</v>
      </c>
      <c r="K159" s="14">
        <f t="shared" si="7"/>
        <v>0</v>
      </c>
      <c r="L159" s="14">
        <f t="shared" si="8"/>
        <v>0</v>
      </c>
    </row>
    <row r="160" spans="1:12" x14ac:dyDescent="0.2">
      <c r="A160" s="15" t="s">
        <v>1160</v>
      </c>
      <c r="B160" s="4" t="str">
        <f>VLOOKUP(A160, PaperMeta!A159:O326, 6,FALSE)</f>
        <v>Sources of Cognitive Conflict and Their Relevance to Theory-of-Mind Proficiency in Healthy Aging: A Preregistered Study</v>
      </c>
      <c r="C160" s="15">
        <f>VLOOKUP(A160, Title_Prescreening!A159:C171, 3,FALSE)</f>
        <v>0</v>
      </c>
      <c r="D160" s="15">
        <v>1</v>
      </c>
      <c r="E160" s="14">
        <v>1</v>
      </c>
      <c r="F160" s="14">
        <v>1</v>
      </c>
      <c r="G160" s="14">
        <v>1</v>
      </c>
      <c r="J160" s="14">
        <f t="shared" si="6"/>
        <v>1</v>
      </c>
      <c r="K160" s="14">
        <f t="shared" si="7"/>
        <v>1</v>
      </c>
      <c r="L160" s="14">
        <f t="shared" si="8"/>
        <v>1</v>
      </c>
    </row>
    <row r="161" spans="1:12" x14ac:dyDescent="0.2">
      <c r="A161" s="15" t="s">
        <v>1161</v>
      </c>
      <c r="B161" s="4" t="str">
        <f>VLOOKUP(A161, PaperMeta!A160:O327, 6,FALSE)</f>
        <v>Predictors of Listening-Related Fatigue Across the Adult Life Span</v>
      </c>
      <c r="C161" s="15">
        <f>VLOOKUP(A161, Title_Prescreening!A160:C172, 3,FALSE)</f>
        <v>0</v>
      </c>
      <c r="D161" s="15">
        <v>1</v>
      </c>
      <c r="E161" s="14">
        <v>0</v>
      </c>
      <c r="F161" s="14">
        <v>1</v>
      </c>
      <c r="G161" s="14">
        <v>0</v>
      </c>
      <c r="J161" s="14">
        <f t="shared" si="6"/>
        <v>1</v>
      </c>
      <c r="K161" s="14">
        <f t="shared" si="7"/>
        <v>0</v>
      </c>
      <c r="L161" s="14">
        <f t="shared" si="8"/>
        <v>0</v>
      </c>
    </row>
    <row r="162" spans="1:12" x14ac:dyDescent="0.2">
      <c r="A162" s="15" t="s">
        <v>1162</v>
      </c>
      <c r="B162" s="4" t="str">
        <f>VLOOKUP(A162, PaperMeta!A161:O328, 6,FALSE)</f>
        <v>Gender Gaps in Deceptive Self-Presentation on Social-Media Platforms Vary With Gender Equality: A Multinational Investigation</v>
      </c>
      <c r="C162" s="15">
        <f>VLOOKUP(A162, Title_Prescreening!A161:C173, 3,FALSE)</f>
        <v>0</v>
      </c>
      <c r="D162" s="15">
        <v>1</v>
      </c>
      <c r="E162" s="14">
        <v>0</v>
      </c>
      <c r="F162" s="14">
        <v>1</v>
      </c>
      <c r="G162" s="14">
        <v>0</v>
      </c>
      <c r="J162" s="14">
        <f t="shared" si="6"/>
        <v>1</v>
      </c>
      <c r="K162" s="14">
        <f t="shared" si="7"/>
        <v>0</v>
      </c>
      <c r="L162" s="14">
        <f t="shared" si="8"/>
        <v>0</v>
      </c>
    </row>
    <row r="163" spans="1:12" x14ac:dyDescent="0.2">
      <c r="A163" s="15" t="s">
        <v>1163</v>
      </c>
      <c r="B163" s="4" t="str">
        <f>VLOOKUP(A163, PaperMeta!A162:O329, 6,FALSE)</f>
        <v>The Self in the Mind’s Eye: Revealing How We Truly See Ourselves Through Reverse Correlation</v>
      </c>
      <c r="C163" s="15">
        <f>VLOOKUP(A163, Title_Prescreening!A162:C174, 3,FALSE)</f>
        <v>0</v>
      </c>
      <c r="D163" s="15">
        <v>1</v>
      </c>
      <c r="E163" s="14">
        <v>0</v>
      </c>
      <c r="F163" s="14">
        <v>1</v>
      </c>
      <c r="G163" s="14">
        <v>0</v>
      </c>
      <c r="J163" s="14">
        <f t="shared" si="6"/>
        <v>1</v>
      </c>
      <c r="K163" s="14">
        <f t="shared" si="7"/>
        <v>0</v>
      </c>
      <c r="L163" s="14">
        <f t="shared" si="8"/>
        <v>0</v>
      </c>
    </row>
    <row r="164" spans="1:12" x14ac:dyDescent="0.2">
      <c r="A164" s="15" t="s">
        <v>1164</v>
      </c>
      <c r="B164" s="4" t="str">
        <f>VLOOKUP(A164, PaperMeta!A163:O330, 6,FALSE)</f>
        <v>Facial Impressions Are Predicted by the Structure of Group Stereotypes</v>
      </c>
      <c r="C164" s="15">
        <f>VLOOKUP(A164, Title_Prescreening!A163:C175, 3,FALSE)</f>
        <v>0</v>
      </c>
      <c r="D164" s="15">
        <v>1</v>
      </c>
      <c r="E164" s="14">
        <v>1</v>
      </c>
      <c r="F164" s="14">
        <v>1</v>
      </c>
      <c r="G164" s="14">
        <v>1</v>
      </c>
      <c r="J164" s="14">
        <f t="shared" si="6"/>
        <v>1</v>
      </c>
      <c r="K164" s="14">
        <f t="shared" si="7"/>
        <v>1</v>
      </c>
      <c r="L164" s="14">
        <f t="shared" si="8"/>
        <v>1</v>
      </c>
    </row>
    <row r="165" spans="1:12" x14ac:dyDescent="0.2">
      <c r="A165" s="15" t="s">
        <v>1165</v>
      </c>
      <c r="B165" s="4" t="str">
        <f>VLOOKUP(A165, PaperMeta!A164:O331, 6,FALSE)</f>
        <v>Reward Rapidly Enhances Visual Perception</v>
      </c>
      <c r="C165" s="15">
        <f>VLOOKUP(A165, Title_Prescreening!A164:C176, 3,FALSE)</f>
        <v>0</v>
      </c>
      <c r="D165" s="15">
        <v>1</v>
      </c>
      <c r="E165" s="14">
        <v>0</v>
      </c>
      <c r="F165" s="14">
        <v>1</v>
      </c>
      <c r="G165" s="14">
        <v>1</v>
      </c>
      <c r="I165" s="14">
        <v>1</v>
      </c>
      <c r="J165" s="14">
        <f t="shared" si="6"/>
        <v>1</v>
      </c>
      <c r="K165" s="14">
        <f t="shared" si="7"/>
        <v>1</v>
      </c>
      <c r="L165" s="14">
        <f t="shared" si="8"/>
        <v>1</v>
      </c>
    </row>
    <row r="166" spans="1:12" x14ac:dyDescent="0.2">
      <c r="A166" s="15" t="s">
        <v>1166</v>
      </c>
      <c r="B166" s="4" t="str">
        <f>VLOOKUP(A166, PaperMeta!A165:O332, 6,FALSE)</f>
        <v>Harsh but Expedient: Dominant Leaders Increase Group Cooperation via Threat of Punishment</v>
      </c>
      <c r="C166" s="15">
        <f>VLOOKUP(A166, Title_Prescreening!A165:C177, 3,FALSE)</f>
        <v>0</v>
      </c>
      <c r="D166" s="15">
        <v>1</v>
      </c>
      <c r="E166" s="14">
        <v>0</v>
      </c>
      <c r="F166" s="14">
        <v>1</v>
      </c>
      <c r="G166" s="14">
        <v>0</v>
      </c>
      <c r="J166" s="14">
        <f t="shared" si="6"/>
        <v>1</v>
      </c>
      <c r="K166" s="14">
        <f t="shared" si="7"/>
        <v>0</v>
      </c>
      <c r="L166" s="14">
        <f t="shared" si="8"/>
        <v>0</v>
      </c>
    </row>
    <row r="167" spans="1:12" x14ac:dyDescent="0.2">
      <c r="A167" s="15" t="s">
        <v>1167</v>
      </c>
      <c r="B167" s="4" t="str">
        <f>VLOOKUP(A167, PaperMeta!A166:O333, 6,FALSE)</f>
        <v>Parent Contributions to the Development of Political Attitudes in Adoptive and Biological Families</v>
      </c>
      <c r="C167" s="15">
        <f>VLOOKUP(A167, Title_Prescreening!A166:C178, 3,FALSE)</f>
        <v>0</v>
      </c>
      <c r="D167" s="15">
        <v>1</v>
      </c>
      <c r="E167" s="14">
        <v>0</v>
      </c>
      <c r="F167" s="14">
        <v>1</v>
      </c>
      <c r="G167" s="14">
        <v>0</v>
      </c>
      <c r="J167" s="14">
        <f t="shared" si="6"/>
        <v>1</v>
      </c>
      <c r="K167" s="14">
        <f t="shared" si="7"/>
        <v>0</v>
      </c>
      <c r="L167" s="14">
        <f t="shared" si="8"/>
        <v>0</v>
      </c>
    </row>
    <row r="168" spans="1:12" x14ac:dyDescent="0.2">
      <c r="A168" s="15" t="s">
        <v>1168</v>
      </c>
      <c r="B168" s="4" t="str">
        <f>VLOOKUP(A168, PaperMeta!A167:O334, 6,FALSE)</f>
        <v>Sustained Stress Reduces the Age Advantages in Emotional Experience of Older Adults: Commentary on Carstensen et al. (2020)</v>
      </c>
      <c r="C168" s="15">
        <f>VLOOKUP(A168, Title_Prescreening!A167:C179, 3,FALSE)</f>
        <v>1</v>
      </c>
      <c r="D168" s="15">
        <v>0</v>
      </c>
      <c r="E168" s="14">
        <v>0</v>
      </c>
      <c r="F168" s="14">
        <v>0</v>
      </c>
      <c r="G168" s="14">
        <v>0</v>
      </c>
      <c r="J168" s="14">
        <f t="shared" si="6"/>
        <v>0</v>
      </c>
      <c r="K168" s="14">
        <f t="shared" si="7"/>
        <v>0</v>
      </c>
      <c r="L168" s="14">
        <f t="shared" si="8"/>
        <v>0</v>
      </c>
    </row>
    <row r="169" spans="1:12" x14ac:dyDescent="0.2">
      <c r="A169" s="15" t="s">
        <v>1169</v>
      </c>
      <c r="B169" s="4" t="str">
        <f>VLOOKUP(A169, PaperMeta!A168:O335, 6,FALSE)</f>
        <v>Expression of Concern: Is It Light or Dark? Recalling Moral Behavior Changes Perception of Brightness</v>
      </c>
      <c r="C169" s="15">
        <f>VLOOKUP(A169, Title_Prescreening!A168:C180, 3,FALSE)</f>
        <v>0</v>
      </c>
      <c r="D169" s="15">
        <v>0</v>
      </c>
      <c r="E169" s="14">
        <v>0</v>
      </c>
      <c r="F169" s="14">
        <v>0</v>
      </c>
      <c r="G169" s="14">
        <v>0</v>
      </c>
      <c r="J169" s="14">
        <f t="shared" si="6"/>
        <v>0</v>
      </c>
      <c r="K169" s="14">
        <f t="shared" si="7"/>
        <v>0</v>
      </c>
      <c r="L169" s="14">
        <f t="shared" si="8"/>
        <v>0</v>
      </c>
    </row>
    <row r="170" spans="1:12" x14ac:dyDescent="0.2">
      <c r="A170" s="15" t="s">
        <v>1171</v>
      </c>
      <c r="B170" s="4" t="str">
        <f>VLOOKUP(A170, PaperMeta!A169:O336, 6,FALSE)</f>
        <v>A multimethod approach to measuring mental representations of threatening others.</v>
      </c>
      <c r="C170" s="15">
        <f>VLOOKUP(A170, Title_Prescreening!A169:C181, 3,FALSE)</f>
        <v>0</v>
      </c>
      <c r="D170" s="15">
        <v>1</v>
      </c>
      <c r="E170" s="14">
        <v>0</v>
      </c>
      <c r="F170" s="14">
        <v>1</v>
      </c>
      <c r="G170" s="14">
        <v>0</v>
      </c>
      <c r="J170" s="14">
        <f t="shared" si="6"/>
        <v>1</v>
      </c>
      <c r="K170" s="14">
        <f t="shared" si="7"/>
        <v>0</v>
      </c>
      <c r="L170" s="14">
        <f t="shared" si="8"/>
        <v>0</v>
      </c>
    </row>
    <row r="171" spans="1:12" x14ac:dyDescent="0.2">
      <c r="A171" s="15" t="s">
        <v>1172</v>
      </c>
      <c r="B171" s="4" t="str">
        <f>VLOOKUP(A171, PaperMeta!A170:O337, 6,FALSE)</f>
        <v>Not so motivated after all? Three replication attempts and a theoretical challenge to a morally motivated belief in free will.</v>
      </c>
      <c r="C171" s="15">
        <f>VLOOKUP(A171, Title_Prescreening!A170:C182, 3,FALSE)</f>
        <v>0</v>
      </c>
      <c r="D171" s="15">
        <v>1</v>
      </c>
      <c r="E171" s="14">
        <v>1</v>
      </c>
      <c r="F171" s="14">
        <v>1</v>
      </c>
      <c r="G171" s="14">
        <v>1</v>
      </c>
      <c r="J171" s="14">
        <f t="shared" si="6"/>
        <v>1</v>
      </c>
      <c r="K171" s="14">
        <f t="shared" si="7"/>
        <v>1</v>
      </c>
      <c r="L171" s="14">
        <f t="shared" si="8"/>
        <v>1</v>
      </c>
    </row>
    <row r="172" spans="1:12" x14ac:dyDescent="0.2">
      <c r="A172" s="15" t="s">
        <v>1173</v>
      </c>
      <c r="B172" s="4" t="str">
        <f>VLOOKUP(A172, PaperMeta!A171:O338, 6,FALSE)</f>
        <v>The architecture of prototype preferences: Typicality, fluency, and valence.</v>
      </c>
      <c r="C172" s="15">
        <f>VLOOKUP(A172, Title_Prescreening!A171:C183, 3,FALSE)</f>
        <v>0</v>
      </c>
      <c r="D172" s="15">
        <v>1</v>
      </c>
      <c r="E172" s="14">
        <v>1</v>
      </c>
      <c r="F172" s="14">
        <v>1</v>
      </c>
      <c r="G172" s="14">
        <v>0</v>
      </c>
      <c r="I172" s="14">
        <v>0</v>
      </c>
      <c r="J172" s="14">
        <f t="shared" si="6"/>
        <v>1</v>
      </c>
      <c r="K172" s="14">
        <f t="shared" si="7"/>
        <v>0</v>
      </c>
      <c r="L172" s="14">
        <f t="shared" si="8"/>
        <v>0</v>
      </c>
    </row>
    <row r="173" spans="1:12" x14ac:dyDescent="0.2">
      <c r="A173" s="15" t="s">
        <v>1174</v>
      </c>
      <c r="B173" s="4" t="str">
        <f>VLOOKUP(A173, PaperMeta!A172:O339, 6,FALSE)</f>
        <v>A chronometric model of the relationship between frontal midline theta functional connectivity and human intelligence.</v>
      </c>
      <c r="C173" s="15">
        <f>VLOOKUP(A173, Title_Prescreening!A172:C184, 3,FALSE)</f>
        <v>0</v>
      </c>
      <c r="D173" s="15">
        <v>1</v>
      </c>
      <c r="E173" s="14">
        <v>0</v>
      </c>
      <c r="F173" s="14">
        <v>1</v>
      </c>
      <c r="G173" s="14">
        <v>0</v>
      </c>
      <c r="J173" s="14">
        <f t="shared" si="6"/>
        <v>1</v>
      </c>
      <c r="K173" s="14">
        <f t="shared" si="7"/>
        <v>0</v>
      </c>
      <c r="L173" s="14">
        <f t="shared" si="8"/>
        <v>0</v>
      </c>
    </row>
    <row r="174" spans="1:12" x14ac:dyDescent="0.2">
      <c r="A174" s="15" t="s">
        <v>1175</v>
      </c>
      <c r="B174" s="4" t="str">
        <f>VLOOKUP(A174, PaperMeta!A173:O340, 6,FALSE)</f>
        <v>The social transmission of overconfidence.</v>
      </c>
      <c r="C174" s="15">
        <f>VLOOKUP(A174, Title_Prescreening!A173:C185, 3,FALSE)</f>
        <v>0</v>
      </c>
      <c r="D174" s="15">
        <v>1</v>
      </c>
      <c r="E174" s="14">
        <v>0</v>
      </c>
      <c r="F174" s="14">
        <v>1</v>
      </c>
      <c r="G174" s="14">
        <v>0</v>
      </c>
      <c r="J174" s="14">
        <f t="shared" si="6"/>
        <v>1</v>
      </c>
      <c r="K174" s="14">
        <f t="shared" si="7"/>
        <v>0</v>
      </c>
      <c r="L174" s="14">
        <f t="shared" si="8"/>
        <v>0</v>
      </c>
    </row>
    <row r="175" spans="1:12" x14ac:dyDescent="0.2">
      <c r="A175" s="15" t="s">
        <v>1176</v>
      </c>
      <c r="B175" s="4" t="str">
        <f>VLOOKUP(A175, PaperMeta!A174:O341, 6,FALSE)</f>
        <v>Affective forecasting: A selective relationship with working memory for emotion.</v>
      </c>
      <c r="C175" s="15">
        <f>VLOOKUP(A175, Title_Prescreening!A174:C186, 3,FALSE)</f>
        <v>0</v>
      </c>
      <c r="D175" s="15">
        <v>1</v>
      </c>
      <c r="E175" s="14">
        <v>0</v>
      </c>
      <c r="F175" s="14">
        <v>1</v>
      </c>
      <c r="G175" s="14">
        <v>0</v>
      </c>
      <c r="J175" s="14">
        <f t="shared" si="6"/>
        <v>1</v>
      </c>
      <c r="K175" s="14">
        <f t="shared" si="7"/>
        <v>0</v>
      </c>
      <c r="L175" s="14">
        <f t="shared" si="8"/>
        <v>0</v>
      </c>
    </row>
    <row r="176" spans="1:12" x14ac:dyDescent="0.2">
      <c r="A176" s="15" t="s">
        <v>1177</v>
      </c>
      <c r="B176" s="4" t="str">
        <f>VLOOKUP(A176, PaperMeta!A175:O342, 6,FALSE)</f>
        <v>Distractor intrusions are the result of delayed attentional engagement: A new temporal variability account of attentional selectivity in dynamic visual tasks.</v>
      </c>
      <c r="C176" s="15">
        <f>VLOOKUP(A176, Title_Prescreening!A175:C187, 3,FALSE)</f>
        <v>0</v>
      </c>
      <c r="D176" s="15">
        <v>1</v>
      </c>
      <c r="E176" s="14">
        <v>1</v>
      </c>
      <c r="F176" s="14">
        <v>1</v>
      </c>
      <c r="G176" s="14">
        <v>1</v>
      </c>
      <c r="J176" s="14">
        <f t="shared" si="6"/>
        <v>1</v>
      </c>
      <c r="K176" s="14">
        <f t="shared" si="7"/>
        <v>1</v>
      </c>
      <c r="L176" s="14">
        <f t="shared" si="8"/>
        <v>1</v>
      </c>
    </row>
    <row r="177" spans="1:12" x14ac:dyDescent="0.2">
      <c r="A177" s="15" t="s">
        <v>1178</v>
      </c>
      <c r="B177" s="4" t="str">
        <f>VLOOKUP(A177, PaperMeta!A176:O343, 6,FALSE)</f>
        <v>Attention increases environmental risk perception.</v>
      </c>
      <c r="C177" s="15">
        <f>VLOOKUP(A177, Title_Prescreening!A176:C188, 3,FALSE)</f>
        <v>0</v>
      </c>
      <c r="D177" s="15">
        <v>1</v>
      </c>
      <c r="E177" s="14">
        <v>0</v>
      </c>
      <c r="F177" s="14">
        <v>1</v>
      </c>
      <c r="G177" s="14">
        <v>0</v>
      </c>
      <c r="J177" s="14">
        <f t="shared" si="6"/>
        <v>1</v>
      </c>
      <c r="K177" s="14">
        <f t="shared" si="7"/>
        <v>0</v>
      </c>
      <c r="L177" s="14">
        <f t="shared" si="8"/>
        <v>0</v>
      </c>
    </row>
    <row r="178" spans="1:12" x14ac:dyDescent="0.2">
      <c r="A178" s="15" t="s">
        <v>1179</v>
      </c>
      <c r="B178" s="4" t="str">
        <f>VLOOKUP(A178, PaperMeta!A177:O344, 6,FALSE)</f>
        <v>Numerosity and cumulative surface area are perceived holistically as integral dimensions.</v>
      </c>
      <c r="C178" s="15">
        <f>VLOOKUP(A178, Title_Prescreening!A177:C189, 3,FALSE)</f>
        <v>0</v>
      </c>
      <c r="D178" s="15">
        <v>1</v>
      </c>
      <c r="E178" s="14">
        <v>1</v>
      </c>
      <c r="F178" s="14">
        <v>1</v>
      </c>
      <c r="G178" s="14">
        <v>1</v>
      </c>
      <c r="J178" s="14">
        <f t="shared" si="6"/>
        <v>1</v>
      </c>
      <c r="K178" s="14">
        <f t="shared" si="7"/>
        <v>1</v>
      </c>
      <c r="L178" s="14">
        <f t="shared" si="8"/>
        <v>1</v>
      </c>
    </row>
    <row r="179" spans="1:12" x14ac:dyDescent="0.2">
      <c r="A179" s="15" t="s">
        <v>1180</v>
      </c>
      <c r="B179" s="4" t="str">
        <f>VLOOKUP(A179, PaperMeta!A178:O345, 6,FALSE)</f>
        <v>A dynamic model of deciding not to choose.</v>
      </c>
      <c r="C179" s="15">
        <f>VLOOKUP(A179, Title_Prescreening!A178:C190, 3,FALSE)</f>
        <v>0</v>
      </c>
      <c r="D179" s="15">
        <v>1</v>
      </c>
      <c r="E179" s="14">
        <v>0</v>
      </c>
      <c r="F179" s="14">
        <v>1</v>
      </c>
      <c r="G179" s="14">
        <v>0</v>
      </c>
      <c r="J179" s="14">
        <f t="shared" si="6"/>
        <v>1</v>
      </c>
      <c r="K179" s="14">
        <f t="shared" si="7"/>
        <v>0</v>
      </c>
      <c r="L179" s="14">
        <f t="shared" si="8"/>
        <v>0</v>
      </c>
    </row>
    <row r="180" spans="1:12" x14ac:dyDescent="0.2">
      <c r="A180" s="15" t="s">
        <v>1181</v>
      </c>
      <c r="B180" s="4" t="str">
        <f>VLOOKUP(A180, PaperMeta!A179:O346, 6,FALSE)</f>
        <v>Unsolicited but acceptable: Non-owners can access property if the owner benefits.</v>
      </c>
      <c r="C180" s="15">
        <f>VLOOKUP(A180, Title_Prescreening!A179:C191, 3,FALSE)</f>
        <v>0</v>
      </c>
      <c r="D180" s="15">
        <v>1</v>
      </c>
      <c r="E180" s="14">
        <v>0</v>
      </c>
      <c r="F180" s="14">
        <v>1</v>
      </c>
      <c r="G180" s="14">
        <v>0</v>
      </c>
      <c r="J180" s="14">
        <f t="shared" si="6"/>
        <v>1</v>
      </c>
      <c r="K180" s="14">
        <f t="shared" si="7"/>
        <v>0</v>
      </c>
      <c r="L180" s="14">
        <f t="shared" si="8"/>
        <v>0</v>
      </c>
    </row>
    <row r="181" spans="1:12" x14ac:dyDescent="0.2">
      <c r="A181" s="15" t="s">
        <v>1182</v>
      </c>
      <c r="B181" s="4" t="str">
        <f>VLOOKUP(A181, PaperMeta!A180:O347, 6,FALSE)</f>
        <v>How adolescents and adults translate motivational value to action: Age-related shifts in strategic physical effort exertion for monetary rewards.</v>
      </c>
      <c r="C181" s="15">
        <f>VLOOKUP(A181, Title_Prescreening!A180:C192, 3,FALSE)</f>
        <v>0</v>
      </c>
      <c r="D181" s="15">
        <v>1</v>
      </c>
      <c r="E181" s="14">
        <v>0</v>
      </c>
      <c r="F181" s="14">
        <v>1</v>
      </c>
      <c r="G181" s="14">
        <v>0</v>
      </c>
      <c r="J181" s="14">
        <f t="shared" si="6"/>
        <v>1</v>
      </c>
      <c r="K181" s="14">
        <f t="shared" si="7"/>
        <v>0</v>
      </c>
      <c r="L181" s="14">
        <f t="shared" si="8"/>
        <v>0</v>
      </c>
    </row>
    <row r="182" spans="1:12" x14ac:dyDescent="0.2">
      <c r="A182" s="15" t="s">
        <v>1183</v>
      </c>
      <c r="B182" s="4" t="str">
        <f>VLOOKUP(A182, PaperMeta!A181:O348, 6,FALSE)</f>
        <v>Helplessness experience and intentional (un-)binding: Control deprivation disrupts the implicit sense of agency.</v>
      </c>
      <c r="C182" s="15">
        <f>VLOOKUP(A182, Title_Prescreening!A181:C193, 3,FALSE)</f>
        <v>0</v>
      </c>
      <c r="D182" s="15">
        <v>1</v>
      </c>
      <c r="E182" s="14">
        <v>1</v>
      </c>
      <c r="F182" s="14">
        <v>1</v>
      </c>
      <c r="G182" s="14">
        <v>1</v>
      </c>
      <c r="J182" s="14">
        <f t="shared" si="6"/>
        <v>1</v>
      </c>
      <c r="K182" s="14">
        <f t="shared" si="7"/>
        <v>1</v>
      </c>
      <c r="L182" s="14">
        <f t="shared" si="8"/>
        <v>1</v>
      </c>
    </row>
    <row r="183" spans="1:12" x14ac:dyDescent="0.2">
      <c r="A183" s="15" t="s">
        <v>1184</v>
      </c>
      <c r="B183" s="4" t="str">
        <f>VLOOKUP(A183, PaperMeta!A182:O349, 6,FALSE)</f>
        <v>A toolbox approach to improving the measurement of attention control.</v>
      </c>
      <c r="C183" s="15">
        <f>VLOOKUP(A183, Title_Prescreening!A182:C194, 3,FALSE)</f>
        <v>0</v>
      </c>
      <c r="D183" s="15">
        <v>1</v>
      </c>
      <c r="E183" s="14">
        <v>0</v>
      </c>
      <c r="F183" s="14">
        <v>1</v>
      </c>
      <c r="G183" s="14">
        <v>0</v>
      </c>
      <c r="J183" s="14">
        <f t="shared" si="6"/>
        <v>1</v>
      </c>
      <c r="K183" s="14">
        <f t="shared" si="7"/>
        <v>0</v>
      </c>
      <c r="L183" s="14">
        <f t="shared" si="8"/>
        <v>0</v>
      </c>
    </row>
    <row r="184" spans="1:12" x14ac:dyDescent="0.2">
      <c r="A184" s="15" t="s">
        <v>1185</v>
      </c>
      <c r="B184" s="4" t="str">
        <f>VLOOKUP(A184, PaperMeta!A183:O350, 6,FALSE)</f>
        <v>Behavioral psychology’s matching law describes the allocation of covert attention: A choice rule for the mind.</v>
      </c>
      <c r="C184" s="15">
        <f>VLOOKUP(A184, Title_Prescreening!A183:C195, 3,FALSE)</f>
        <v>0</v>
      </c>
      <c r="D184" s="15">
        <v>1</v>
      </c>
      <c r="E184" s="14">
        <v>0</v>
      </c>
      <c r="F184" s="14">
        <v>1</v>
      </c>
      <c r="G184" s="14">
        <v>0</v>
      </c>
      <c r="J184" s="14">
        <f t="shared" si="6"/>
        <v>1</v>
      </c>
      <c r="K184" s="14">
        <f t="shared" si="7"/>
        <v>0</v>
      </c>
      <c r="L184" s="14">
        <f t="shared" si="8"/>
        <v>0</v>
      </c>
    </row>
    <row r="185" spans="1:12" x14ac:dyDescent="0.2">
      <c r="A185" s="15" t="s">
        <v>1186</v>
      </c>
      <c r="B185" s="4" t="str">
        <f>VLOOKUP(A185, PaperMeta!A184:O351, 6,FALSE)</f>
        <v>Vocal interaction during rhythmic joint action stabilizes interpersonal coordination and individual movement timing.</v>
      </c>
      <c r="C185" s="15">
        <f>VLOOKUP(A185, Title_Prescreening!A184:C196, 3,FALSE)</f>
        <v>0</v>
      </c>
      <c r="D185" s="15">
        <v>1</v>
      </c>
      <c r="E185" s="14">
        <v>1</v>
      </c>
      <c r="F185" s="14">
        <v>1</v>
      </c>
      <c r="G185" s="14">
        <v>1</v>
      </c>
      <c r="J185" s="14">
        <f t="shared" si="6"/>
        <v>1</v>
      </c>
      <c r="K185" s="14">
        <f t="shared" si="7"/>
        <v>1</v>
      </c>
      <c r="L185" s="14">
        <f t="shared" si="8"/>
        <v>1</v>
      </c>
    </row>
    <row r="186" spans="1:12" x14ac:dyDescent="0.2">
      <c r="A186" s="15" t="s">
        <v>1187</v>
      </c>
      <c r="B186" s="4" t="str">
        <f>VLOOKUP(A186, PaperMeta!A185:O352, 6,FALSE)</f>
        <v>It’s all relative: Reward-induced cognitive control modulation depends on context.</v>
      </c>
      <c r="C186" s="15">
        <f>VLOOKUP(A186, Title_Prescreening!A185:C197, 3,FALSE)</f>
        <v>0</v>
      </c>
      <c r="D186" s="15">
        <v>1</v>
      </c>
      <c r="E186" s="14">
        <v>1</v>
      </c>
      <c r="F186" s="14">
        <v>1</v>
      </c>
      <c r="G186" s="14">
        <v>1</v>
      </c>
      <c r="J186" s="14">
        <f t="shared" si="6"/>
        <v>1</v>
      </c>
      <c r="K186" s="14">
        <f t="shared" si="7"/>
        <v>1</v>
      </c>
      <c r="L186" s="14">
        <f t="shared" si="8"/>
        <v>1</v>
      </c>
    </row>
    <row r="187" spans="1:12" x14ac:dyDescent="0.2">
      <c r="A187" s="15" t="s">
        <v>1188</v>
      </c>
      <c r="B187" s="4" t="str">
        <f>VLOOKUP(A187, PaperMeta!A186:O353, 6,FALSE)</f>
        <v>Hierarchical beat perception develops throughout childhood and adolescence and is enhanced in those with musical training.</v>
      </c>
      <c r="C187" s="15">
        <f>VLOOKUP(A187, Title_Prescreening!A186:C198, 3,FALSE)</f>
        <v>0</v>
      </c>
      <c r="D187" s="15">
        <v>1</v>
      </c>
      <c r="E187" s="14">
        <v>1</v>
      </c>
      <c r="F187" s="14">
        <v>1</v>
      </c>
      <c r="G187" s="14">
        <v>0</v>
      </c>
      <c r="I187" s="14">
        <v>0</v>
      </c>
      <c r="J187" s="14">
        <f t="shared" si="6"/>
        <v>1</v>
      </c>
      <c r="K187" s="14">
        <f t="shared" si="7"/>
        <v>0</v>
      </c>
      <c r="L187" s="14">
        <f t="shared" si="8"/>
        <v>0</v>
      </c>
    </row>
    <row r="188" spans="1:12" x14ac:dyDescent="0.2">
      <c r="A188" s="15" t="s">
        <v>1189</v>
      </c>
      <c r="B188" s="4" t="str">
        <f>VLOOKUP(A188, PaperMeta!A187:O354, 6,FALSE)</f>
        <v>Explaining the implicit negations effect in conditional inference: Experience, probabilities, and contrast sets.</v>
      </c>
      <c r="C188" s="15">
        <f>VLOOKUP(A188, Title_Prescreening!A187:C199, 3,FALSE)</f>
        <v>0</v>
      </c>
      <c r="D188" s="15">
        <v>1</v>
      </c>
      <c r="E188" s="14">
        <v>0</v>
      </c>
      <c r="F188" s="14">
        <v>1</v>
      </c>
      <c r="G188" s="14">
        <v>0</v>
      </c>
      <c r="J188" s="14">
        <f t="shared" si="6"/>
        <v>1</v>
      </c>
      <c r="K188" s="14">
        <f t="shared" si="7"/>
        <v>0</v>
      </c>
      <c r="L188" s="14">
        <f t="shared" si="8"/>
        <v>0</v>
      </c>
    </row>
    <row r="189" spans="1:12" x14ac:dyDescent="0.2">
      <c r="A189" s="15" t="s">
        <v>1190</v>
      </c>
      <c r="B189" s="4" t="str">
        <f>VLOOKUP(A189, PaperMeta!A188:O355, 6,FALSE)</f>
        <v>Linking metacognition and mindreading: Evidence from autism and dual-task investigations.</v>
      </c>
      <c r="C189" s="15">
        <f>VLOOKUP(A189, Title_Prescreening!A188:C200, 3,FALSE)</f>
        <v>0</v>
      </c>
      <c r="D189" s="15">
        <v>1</v>
      </c>
      <c r="E189" s="14">
        <v>1</v>
      </c>
      <c r="F189" s="14">
        <v>1</v>
      </c>
      <c r="G189" s="14">
        <v>1</v>
      </c>
      <c r="J189" s="14">
        <f t="shared" si="6"/>
        <v>1</v>
      </c>
      <c r="K189" s="14">
        <f t="shared" si="7"/>
        <v>1</v>
      </c>
      <c r="L189" s="14">
        <f t="shared" si="8"/>
        <v>1</v>
      </c>
    </row>
    <row r="190" spans="1:12" x14ac:dyDescent="0.2">
      <c r="A190" s="15" t="s">
        <v>1191</v>
      </c>
      <c r="B190" s="4" t="str">
        <f>VLOOKUP(A190, PaperMeta!A189:O356, 6,FALSE)</f>
        <v>Reasoning strategies explain individual differences in social reasoning.</v>
      </c>
      <c r="C190" s="15">
        <f>VLOOKUP(A190, Title_Prescreening!A189:C201, 3,FALSE)</f>
        <v>0</v>
      </c>
      <c r="D190" s="15">
        <v>1</v>
      </c>
      <c r="E190" s="14">
        <v>1</v>
      </c>
      <c r="F190" s="14">
        <v>1</v>
      </c>
      <c r="G190" s="14">
        <v>1</v>
      </c>
      <c r="J190" s="14">
        <f t="shared" si="6"/>
        <v>1</v>
      </c>
      <c r="K190" s="14">
        <f t="shared" si="7"/>
        <v>1</v>
      </c>
      <c r="L190" s="14">
        <f t="shared" si="8"/>
        <v>1</v>
      </c>
    </row>
    <row r="191" spans="1:12" x14ac:dyDescent="0.2">
      <c r="A191" s="15" t="s">
        <v>1192</v>
      </c>
      <c r="B191" s="4" t="str">
        <f>VLOOKUP(A191, PaperMeta!A190:O357, 6,FALSE)</f>
        <v>Who you know is what you know: Modeling boundedly rational social sampling.</v>
      </c>
      <c r="C191" s="15">
        <f>VLOOKUP(A191, Title_Prescreening!A190:C202, 3,FALSE)</f>
        <v>0</v>
      </c>
      <c r="D191" s="15">
        <v>1</v>
      </c>
      <c r="E191" s="14">
        <v>0</v>
      </c>
      <c r="F191" s="14">
        <v>1</v>
      </c>
      <c r="G191" s="14">
        <v>0</v>
      </c>
      <c r="J191" s="14">
        <f t="shared" si="6"/>
        <v>1</v>
      </c>
      <c r="K191" s="14">
        <f t="shared" si="7"/>
        <v>0</v>
      </c>
      <c r="L191" s="14">
        <f t="shared" si="8"/>
        <v>0</v>
      </c>
    </row>
    <row r="192" spans="1:12" x14ac:dyDescent="0.2">
      <c r="A192" s="15" t="s">
        <v>1193</v>
      </c>
      <c r="B192" s="4" t="str">
        <f>VLOOKUP(A192, PaperMeta!A191:O358, 6,FALSE)</f>
        <v>Adults delay conversations about race because they underestimate children’s processing of race.</v>
      </c>
      <c r="C192" s="15">
        <f>VLOOKUP(A192, Title_Prescreening!A191:C203, 3,FALSE)</f>
        <v>0</v>
      </c>
      <c r="D192" s="15">
        <v>1</v>
      </c>
      <c r="E192" s="14">
        <v>1</v>
      </c>
      <c r="F192" s="14">
        <v>1</v>
      </c>
      <c r="G192" s="14">
        <v>1</v>
      </c>
      <c r="J192" s="14">
        <f t="shared" si="6"/>
        <v>1</v>
      </c>
      <c r="K192" s="14">
        <f t="shared" si="7"/>
        <v>1</v>
      </c>
      <c r="L192" s="14">
        <f t="shared" si="8"/>
        <v>1</v>
      </c>
    </row>
    <row r="193" spans="1:12" x14ac:dyDescent="0.2">
      <c r="A193" s="15" t="s">
        <v>1194</v>
      </c>
      <c r="B193" s="4" t="str">
        <f>VLOOKUP(A193, PaperMeta!A192:O359, 6,FALSE)</f>
        <v>Happiness is from the soul: The nature and origins of our happiness concept.</v>
      </c>
      <c r="C193" s="15">
        <f>VLOOKUP(A193, Title_Prescreening!A192:C204, 3,FALSE)</f>
        <v>0</v>
      </c>
      <c r="D193" s="15">
        <v>1</v>
      </c>
      <c r="E193" s="14">
        <v>0</v>
      </c>
      <c r="F193" s="14">
        <v>1</v>
      </c>
      <c r="G193" s="14">
        <v>0</v>
      </c>
      <c r="J193" s="14">
        <f t="shared" si="6"/>
        <v>1</v>
      </c>
      <c r="K193" s="14">
        <f t="shared" si="7"/>
        <v>0</v>
      </c>
      <c r="L193" s="14">
        <f t="shared" si="8"/>
        <v>0</v>
      </c>
    </row>
    <row r="194" spans="1:12" x14ac:dyDescent="0.2">
      <c r="A194" s="15" t="s">
        <v>1195</v>
      </c>
      <c r="B194" s="4" t="str">
        <f>VLOOKUP(A194, PaperMeta!A193:O360, 6,FALSE)</f>
        <v>The confident conservative: Ideological differences in judgment and decision-making confidence.</v>
      </c>
      <c r="C194" s="15">
        <f>VLOOKUP(A194, Title_Prescreening!A193:C205, 3,FALSE)</f>
        <v>0</v>
      </c>
      <c r="D194" s="15">
        <v>1</v>
      </c>
      <c r="E194" s="14">
        <v>0</v>
      </c>
      <c r="F194" s="14">
        <v>1</v>
      </c>
      <c r="G194" s="14">
        <v>0</v>
      </c>
      <c r="J194" s="14">
        <f t="shared" si="6"/>
        <v>1</v>
      </c>
      <c r="K194" s="14">
        <f t="shared" si="7"/>
        <v>0</v>
      </c>
      <c r="L194" s="14">
        <f t="shared" si="8"/>
        <v>0</v>
      </c>
    </row>
    <row r="195" spans="1:12" x14ac:dyDescent="0.2">
      <c r="A195" s="15" t="s">
        <v>1196</v>
      </c>
      <c r="B195" s="4" t="str">
        <f>VLOOKUP(A195, PaperMeta!A194:O361, 6,FALSE)</f>
        <v>Spatial processes in category assignment.</v>
      </c>
      <c r="C195" s="15">
        <f>VLOOKUP(A195, Title_Prescreening!A194:C206, 3,FALSE)</f>
        <v>0</v>
      </c>
      <c r="D195" s="15">
        <v>1</v>
      </c>
      <c r="E195" s="14">
        <v>0</v>
      </c>
      <c r="F195" s="14">
        <v>1</v>
      </c>
      <c r="G195" s="14">
        <v>0</v>
      </c>
      <c r="J195" s="14">
        <f t="shared" ref="J195:J258" si="9">IF(AND(NOT(ISBLANK(D195)), NOT(ISBLANK(F195))), IF(D195=F195,D195,IF(NOT(ISBLANK(H195)),H195,-1)),-1)</f>
        <v>1</v>
      </c>
      <c r="K195" s="14">
        <f t="shared" ref="K195:K258" si="10">IF(AND(NOT(ISBLANK(E195)), NOT(ISBLANK(G195))), IF(E195=G195,E195,IF(NOT(ISBLANK(I195)),I195,-1)),-1)</f>
        <v>0</v>
      </c>
      <c r="L195" s="14">
        <f t="shared" ref="L195:L258" si="11">IF(AND(J195&gt;=0,K195&gt;=0),J195*K195, -1)*(1-C195)</f>
        <v>0</v>
      </c>
    </row>
    <row r="196" spans="1:12" x14ac:dyDescent="0.2">
      <c r="A196" s="15" t="s">
        <v>1197</v>
      </c>
      <c r="B196" s="4" t="str">
        <f>VLOOKUP(A196, PaperMeta!A195:O362, 6,FALSE)</f>
        <v>Forgetting unrelated episodic memories through suppression-induced amnesia.</v>
      </c>
      <c r="C196" s="15">
        <f>VLOOKUP(A196, Title_Prescreening!A195:C207, 3,FALSE)</f>
        <v>0</v>
      </c>
      <c r="D196" s="15">
        <v>1</v>
      </c>
      <c r="E196" s="14">
        <v>1</v>
      </c>
      <c r="F196" s="14">
        <v>1</v>
      </c>
      <c r="G196" s="14">
        <v>1</v>
      </c>
      <c r="J196" s="14">
        <f t="shared" si="9"/>
        <v>1</v>
      </c>
      <c r="K196" s="14">
        <f t="shared" si="10"/>
        <v>1</v>
      </c>
      <c r="L196" s="14">
        <f t="shared" si="11"/>
        <v>1</v>
      </c>
    </row>
    <row r="197" spans="1:12" x14ac:dyDescent="0.2">
      <c r="A197" s="15" t="s">
        <v>1198</v>
      </c>
      <c r="B197" s="4" t="str">
        <f>VLOOKUP(A197, PaperMeta!A196:O363, 6,FALSE)</f>
        <v>On making forecasts from binary sequences: Uncovering implicit cues.</v>
      </c>
      <c r="C197" s="15">
        <f>VLOOKUP(A197, Title_Prescreening!A196:C208, 3,FALSE)</f>
        <v>0</v>
      </c>
      <c r="D197" s="15">
        <v>1</v>
      </c>
      <c r="E197" s="14">
        <v>0</v>
      </c>
      <c r="F197" s="14">
        <v>1</v>
      </c>
      <c r="G197" s="14">
        <v>0</v>
      </c>
      <c r="J197" s="14">
        <f t="shared" si="9"/>
        <v>1</v>
      </c>
      <c r="K197" s="14">
        <f t="shared" si="10"/>
        <v>0</v>
      </c>
      <c r="L197" s="14">
        <f t="shared" si="11"/>
        <v>0</v>
      </c>
    </row>
    <row r="198" spans="1:12" x14ac:dyDescent="0.2">
      <c r="A198" s="15" t="s">
        <v>1199</v>
      </c>
      <c r="B198" s="4" t="str">
        <f>VLOOKUP(A198, PaperMeta!A197:O364, 6,FALSE)</f>
        <v>Beyond inhibitory control training: Inactions and actions influence smartphone app use through changes in explicit liking.</v>
      </c>
      <c r="C198" s="15">
        <f>VLOOKUP(A198, Title_Prescreening!A197:C209, 3,FALSE)</f>
        <v>0</v>
      </c>
      <c r="D198" s="15">
        <v>1</v>
      </c>
      <c r="E198" s="14">
        <v>1</v>
      </c>
      <c r="F198" s="14">
        <v>1</v>
      </c>
      <c r="G198" s="14">
        <v>1</v>
      </c>
      <c r="J198" s="14">
        <f t="shared" si="9"/>
        <v>1</v>
      </c>
      <c r="K198" s="14">
        <f t="shared" si="10"/>
        <v>1</v>
      </c>
      <c r="L198" s="14">
        <f t="shared" si="11"/>
        <v>1</v>
      </c>
    </row>
    <row r="199" spans="1:12" x14ac:dyDescent="0.2">
      <c r="A199" s="15" t="s">
        <v>1200</v>
      </c>
      <c r="B199" s="4" t="str">
        <f>VLOOKUP(A199, PaperMeta!A198:O365, 6,FALSE)</f>
        <v>The (income-adjusted) price of good behavior: Documenting the counter-intuitive, wealth-based moral judgment gap.</v>
      </c>
      <c r="C199" s="15">
        <f>VLOOKUP(A199, Title_Prescreening!A198:C210, 3,FALSE)</f>
        <v>0</v>
      </c>
      <c r="D199" s="15">
        <v>1</v>
      </c>
      <c r="E199" s="14">
        <v>1</v>
      </c>
      <c r="F199" s="14">
        <v>1</v>
      </c>
      <c r="G199" s="14">
        <v>1</v>
      </c>
      <c r="J199" s="14">
        <f t="shared" si="9"/>
        <v>1</v>
      </c>
      <c r="K199" s="14">
        <f t="shared" si="10"/>
        <v>1</v>
      </c>
      <c r="L199" s="14">
        <f t="shared" si="11"/>
        <v>1</v>
      </c>
    </row>
    <row r="200" spans="1:12" x14ac:dyDescent="0.2">
      <c r="A200" s="15" t="s">
        <v>1201</v>
      </c>
      <c r="B200" s="4" t="str">
        <f>VLOOKUP(A200, PaperMeta!A199:O366, 6,FALSE)</f>
        <v>The missing link: Global-local processing relates to number-magnitude processing in women.</v>
      </c>
      <c r="C200" s="15">
        <f>VLOOKUP(A200, Title_Prescreening!A199:C211, 3,FALSE)</f>
        <v>0</v>
      </c>
      <c r="D200" s="15">
        <v>1</v>
      </c>
      <c r="E200" s="14">
        <v>0</v>
      </c>
      <c r="F200" s="14">
        <v>1</v>
      </c>
      <c r="G200" s="14">
        <v>0</v>
      </c>
      <c r="J200" s="14">
        <f t="shared" si="9"/>
        <v>1</v>
      </c>
      <c r="K200" s="14">
        <f t="shared" si="10"/>
        <v>0</v>
      </c>
      <c r="L200" s="14">
        <f t="shared" si="11"/>
        <v>0</v>
      </c>
    </row>
    <row r="201" spans="1:12" x14ac:dyDescent="0.2">
      <c r="A201" s="15" t="s">
        <v>1202</v>
      </c>
      <c r="B201" s="4" t="str">
        <f>VLOOKUP(A201, PaperMeta!A200:O367, 6,FALSE)</f>
        <v>It’s surprisingly nice to hear you: Misunderstanding the impact of communication media can lead to suboptimal choices of how to connect with others.</v>
      </c>
      <c r="C201" s="15">
        <f>VLOOKUP(A201, Title_Prescreening!A200:C212, 3,FALSE)</f>
        <v>0</v>
      </c>
      <c r="D201" s="15">
        <v>1</v>
      </c>
      <c r="E201" s="14">
        <v>0</v>
      </c>
      <c r="F201" s="14">
        <v>1</v>
      </c>
      <c r="G201" s="14">
        <v>0</v>
      </c>
      <c r="J201" s="14">
        <f t="shared" si="9"/>
        <v>1</v>
      </c>
      <c r="K201" s="14">
        <f t="shared" si="10"/>
        <v>0</v>
      </c>
      <c r="L201" s="14">
        <f t="shared" si="11"/>
        <v>0</v>
      </c>
    </row>
    <row r="202" spans="1:12" x14ac:dyDescent="0.2">
      <c r="A202" s="15" t="s">
        <v>1203</v>
      </c>
      <c r="B202" s="4" t="str">
        <f>VLOOKUP(A202, PaperMeta!A201:O368, 6,FALSE)</f>
        <v>Which social comparisons influence happiness with unequal pay?</v>
      </c>
      <c r="C202" s="15">
        <f>VLOOKUP(A202, Title_Prescreening!A201:C213, 3,FALSE)</f>
        <v>0</v>
      </c>
      <c r="D202" s="15">
        <v>1</v>
      </c>
      <c r="E202" s="14">
        <v>1</v>
      </c>
      <c r="F202" s="14">
        <v>1</v>
      </c>
      <c r="G202" s="14">
        <v>1</v>
      </c>
      <c r="J202" s="14">
        <f t="shared" si="9"/>
        <v>1</v>
      </c>
      <c r="K202" s="14">
        <f t="shared" si="10"/>
        <v>1</v>
      </c>
      <c r="L202" s="14">
        <f t="shared" si="11"/>
        <v>1</v>
      </c>
    </row>
    <row r="203" spans="1:12" x14ac:dyDescent="0.2">
      <c r="A203" s="15" t="s">
        <v>1204</v>
      </c>
      <c r="B203" s="4" t="str">
        <f>VLOOKUP(A203, PaperMeta!A202:O369, 6,FALSE)</f>
        <v>Wine experts’ recognition of wine odors is not verbally mediated.</v>
      </c>
      <c r="C203" s="15">
        <f>VLOOKUP(A203, Title_Prescreening!A202:C214, 3,FALSE)</f>
        <v>0</v>
      </c>
      <c r="D203" s="15">
        <v>1</v>
      </c>
      <c r="E203" s="14">
        <v>1</v>
      </c>
      <c r="F203" s="14">
        <v>1</v>
      </c>
      <c r="G203" s="14">
        <v>1</v>
      </c>
      <c r="J203" s="14">
        <f t="shared" si="9"/>
        <v>1</v>
      </c>
      <c r="K203" s="14">
        <f t="shared" si="10"/>
        <v>1</v>
      </c>
      <c r="L203" s="14">
        <f t="shared" si="11"/>
        <v>1</v>
      </c>
    </row>
    <row r="204" spans="1:12" x14ac:dyDescent="0.2">
      <c r="A204" s="15" t="s">
        <v>1205</v>
      </c>
      <c r="B204" s="4" t="str">
        <f>VLOOKUP(A204, PaperMeta!A203:O370, 6,FALSE)</f>
        <v>The role of decision confidence in advice-taking and trust formation.</v>
      </c>
      <c r="C204" s="15">
        <f>VLOOKUP(A204, Title_Prescreening!A203:C215, 3,FALSE)</f>
        <v>0</v>
      </c>
      <c r="D204" s="15">
        <v>1</v>
      </c>
      <c r="E204" s="14">
        <v>1</v>
      </c>
      <c r="F204" s="14">
        <v>1</v>
      </c>
      <c r="G204" s="14">
        <v>1</v>
      </c>
      <c r="J204" s="14">
        <f t="shared" si="9"/>
        <v>1</v>
      </c>
      <c r="K204" s="14">
        <f t="shared" si="10"/>
        <v>1</v>
      </c>
      <c r="L204" s="14">
        <f t="shared" si="11"/>
        <v>1</v>
      </c>
    </row>
    <row r="205" spans="1:12" x14ac:dyDescent="0.2">
      <c r="A205" s="15" t="s">
        <v>1206</v>
      </c>
      <c r="B205" s="4" t="str">
        <f>VLOOKUP(A205, PaperMeta!A204:O371, 6,FALSE)</f>
        <v>Engaging proactive control: Influences of diverse language experiences using insights from machine learning.</v>
      </c>
      <c r="C205" s="15">
        <f>VLOOKUP(A205, Title_Prescreening!A204:C216, 3,FALSE)</f>
        <v>0</v>
      </c>
      <c r="D205" s="15">
        <v>1</v>
      </c>
      <c r="E205" s="14">
        <v>0</v>
      </c>
      <c r="F205" s="14">
        <v>1</v>
      </c>
      <c r="G205" s="14">
        <v>0</v>
      </c>
      <c r="J205" s="14">
        <f t="shared" si="9"/>
        <v>1</v>
      </c>
      <c r="K205" s="14">
        <f t="shared" si="10"/>
        <v>0</v>
      </c>
      <c r="L205" s="14">
        <f t="shared" si="11"/>
        <v>0</v>
      </c>
    </row>
    <row r="206" spans="1:12" x14ac:dyDescent="0.2">
      <c r="A206" s="15" t="s">
        <v>1207</v>
      </c>
      <c r="B206" s="4" t="str">
        <f>VLOOKUP(A206, PaperMeta!A205:O372, 6,FALSE)</f>
        <v>Speakers and listeners exploit word order for communicative efficiency: A cross-linguistic investigation.</v>
      </c>
      <c r="C206" s="15">
        <f>VLOOKUP(A206, Title_Prescreening!A205:C217, 3,FALSE)</f>
        <v>0</v>
      </c>
      <c r="D206" s="15">
        <v>1</v>
      </c>
      <c r="E206" s="14">
        <v>0</v>
      </c>
      <c r="F206" s="14">
        <v>1</v>
      </c>
      <c r="G206" s="14">
        <v>0</v>
      </c>
      <c r="J206" s="14">
        <f t="shared" si="9"/>
        <v>1</v>
      </c>
      <c r="K206" s="14">
        <f t="shared" si="10"/>
        <v>0</v>
      </c>
      <c r="L206" s="14">
        <f t="shared" si="11"/>
        <v>0</v>
      </c>
    </row>
    <row r="207" spans="1:12" x14ac:dyDescent="0.2">
      <c r="A207" s="15" t="s">
        <v>1208</v>
      </c>
      <c r="B207" s="4" t="str">
        <f>VLOOKUP(A207, PaperMeta!A206:O373, 6,FALSE)</f>
        <v>The role of working memory capacity in spatial learning depends on spatial information integration difficulty in the environment.</v>
      </c>
      <c r="C207" s="15">
        <f>VLOOKUP(A207, Title_Prescreening!A206:C218, 3,FALSE)</f>
        <v>0</v>
      </c>
      <c r="D207" s="15">
        <v>1</v>
      </c>
      <c r="E207" s="14">
        <v>1</v>
      </c>
      <c r="F207" s="14">
        <v>1</v>
      </c>
      <c r="G207" s="14">
        <v>1</v>
      </c>
      <c r="J207" s="14">
        <f t="shared" si="9"/>
        <v>1</v>
      </c>
      <c r="K207" s="14">
        <f t="shared" si="10"/>
        <v>1</v>
      </c>
      <c r="L207" s="14">
        <f t="shared" si="11"/>
        <v>1</v>
      </c>
    </row>
    <row r="208" spans="1:12" x14ac:dyDescent="0.2">
      <c r="A208" s="15" t="s">
        <v>1209</v>
      </c>
      <c r="B208" s="4" t="str">
        <f>VLOOKUP(A208, PaperMeta!A207:O374, 6,FALSE)</f>
        <v>Logistic or linear? Estimating causal effects of experimental treatments on binary outcomes using regression analysis.</v>
      </c>
      <c r="C208" s="15">
        <f>VLOOKUP(A208, Title_Prescreening!A207:C219, 3,FALSE)</f>
        <v>0</v>
      </c>
      <c r="D208" s="15">
        <v>1</v>
      </c>
      <c r="E208" s="14">
        <v>0</v>
      </c>
      <c r="F208" s="14">
        <v>1</v>
      </c>
      <c r="G208" s="14">
        <v>0</v>
      </c>
      <c r="J208" s="14">
        <f t="shared" si="9"/>
        <v>1</v>
      </c>
      <c r="K208" s="14">
        <f t="shared" si="10"/>
        <v>0</v>
      </c>
      <c r="L208" s="14">
        <f t="shared" si="11"/>
        <v>0</v>
      </c>
    </row>
    <row r="209" spans="1:12" x14ac:dyDescent="0.2">
      <c r="A209" s="15" t="s">
        <v>1210</v>
      </c>
      <c r="B209" s="4" t="str">
        <f>VLOOKUP(A209, PaperMeta!A208:O375, 6,FALSE)</f>
        <v>Brain training habits are not associated with generalized benefits to cognition: An online study of over 1000 “brain trainers”.</v>
      </c>
      <c r="C209" s="15">
        <f>VLOOKUP(A209, Title_Prescreening!A208:C220, 3,FALSE)</f>
        <v>0</v>
      </c>
      <c r="D209" s="15">
        <v>1</v>
      </c>
      <c r="E209" s="14">
        <v>1</v>
      </c>
      <c r="F209" s="14">
        <v>1</v>
      </c>
      <c r="G209" s="14">
        <v>1</v>
      </c>
      <c r="J209" s="14">
        <f t="shared" si="9"/>
        <v>1</v>
      </c>
      <c r="K209" s="14">
        <f t="shared" si="10"/>
        <v>1</v>
      </c>
      <c r="L209" s="14">
        <f t="shared" si="11"/>
        <v>1</v>
      </c>
    </row>
    <row r="210" spans="1:12" x14ac:dyDescent="0.2">
      <c r="A210" s="15" t="s">
        <v>1211</v>
      </c>
      <c r="B210" s="4" t="str">
        <f>VLOOKUP(A210, PaperMeta!A209:O376, 6,FALSE)</f>
        <v>Mindfulness interventions improve momentary and trait measures of attentional control: Evidence from a randomized controlled trial.</v>
      </c>
      <c r="C210" s="15">
        <f>VLOOKUP(A210, Title_Prescreening!A209:C221, 3,FALSE)</f>
        <v>0</v>
      </c>
      <c r="D210" s="15">
        <v>1</v>
      </c>
      <c r="E210" s="14">
        <v>0</v>
      </c>
      <c r="F210" s="14">
        <v>1</v>
      </c>
      <c r="G210" s="14">
        <v>0</v>
      </c>
      <c r="J210" s="14">
        <f t="shared" si="9"/>
        <v>1</v>
      </c>
      <c r="K210" s="14">
        <f t="shared" si="10"/>
        <v>0</v>
      </c>
      <c r="L210" s="14">
        <f t="shared" si="11"/>
        <v>0</v>
      </c>
    </row>
    <row r="211" spans="1:12" x14ac:dyDescent="0.2">
      <c r="A211" s="15" t="s">
        <v>1212</v>
      </c>
      <c r="B211" s="4" t="str">
        <f>VLOOKUP(A211, PaperMeta!A210:O377, 6,FALSE)</f>
        <v>Robust, source-independent biases in children’s use of socially and individually acquired information.</v>
      </c>
      <c r="C211" s="15">
        <f>VLOOKUP(A211, Title_Prescreening!A210:C222, 3,FALSE)</f>
        <v>0</v>
      </c>
      <c r="D211" s="15">
        <v>1</v>
      </c>
      <c r="E211" s="14">
        <v>0</v>
      </c>
      <c r="F211" s="14">
        <v>1</v>
      </c>
      <c r="G211" s="14">
        <v>0</v>
      </c>
      <c r="J211" s="14">
        <f t="shared" si="9"/>
        <v>1</v>
      </c>
      <c r="K211" s="14">
        <f t="shared" si="10"/>
        <v>0</v>
      </c>
      <c r="L211" s="14">
        <f t="shared" si="11"/>
        <v>0</v>
      </c>
    </row>
    <row r="212" spans="1:12" x14ac:dyDescent="0.2">
      <c r="A212" s="15" t="s">
        <v>1213</v>
      </c>
      <c r="B212" s="4" t="str">
        <f>VLOOKUP(A212, PaperMeta!A211:O378, 6,FALSE)</f>
        <v>Simple spans underestimate verbal working memory capacity.</v>
      </c>
      <c r="C212" s="15">
        <f>VLOOKUP(A212, Title_Prescreening!A211:C223, 3,FALSE)</f>
        <v>0</v>
      </c>
      <c r="D212" s="15">
        <v>1</v>
      </c>
      <c r="E212" s="14">
        <v>1</v>
      </c>
      <c r="F212" s="14">
        <v>1</v>
      </c>
      <c r="G212" s="14">
        <v>1</v>
      </c>
      <c r="J212" s="14">
        <f t="shared" si="9"/>
        <v>1</v>
      </c>
      <c r="K212" s="14">
        <f t="shared" si="10"/>
        <v>1</v>
      </c>
      <c r="L212" s="14">
        <f t="shared" si="11"/>
        <v>1</v>
      </c>
    </row>
    <row r="213" spans="1:12" x14ac:dyDescent="0.2">
      <c r="A213" s="15" t="s">
        <v>1214</v>
      </c>
      <c r="B213" s="4" t="str">
        <f>VLOOKUP(A213, PaperMeta!A212:O379, 6,FALSE)</f>
        <v>Modulations of saliency signals at two hierarchical levels of priority computation revealed by spatial statistical distractor learning.</v>
      </c>
      <c r="C213" s="15">
        <f>VLOOKUP(A213, Title_Prescreening!A212:C224, 3,FALSE)</f>
        <v>0</v>
      </c>
      <c r="D213" s="15">
        <v>1</v>
      </c>
      <c r="E213" s="14">
        <v>0</v>
      </c>
      <c r="F213" s="14">
        <v>1</v>
      </c>
      <c r="G213" s="14">
        <v>0</v>
      </c>
      <c r="J213" s="14">
        <f t="shared" si="9"/>
        <v>1</v>
      </c>
      <c r="K213" s="14">
        <f t="shared" si="10"/>
        <v>0</v>
      </c>
      <c r="L213" s="14">
        <f t="shared" si="11"/>
        <v>0</v>
      </c>
    </row>
    <row r="214" spans="1:12" x14ac:dyDescent="0.2">
      <c r="A214" s="15" t="s">
        <v>1215</v>
      </c>
      <c r="B214" s="4" t="str">
        <f>VLOOKUP(A214, PaperMeta!A213:O380, 6,FALSE)</f>
        <v>Affect across adulthood: Evidence from English, Dutch, and Spanish.</v>
      </c>
      <c r="C214" s="15">
        <f>VLOOKUP(A214, Title_Prescreening!A213:C225, 3,FALSE)</f>
        <v>0</v>
      </c>
      <c r="D214" s="15">
        <v>1</v>
      </c>
      <c r="E214" s="14">
        <v>0</v>
      </c>
      <c r="F214" s="14">
        <v>1</v>
      </c>
      <c r="G214" s="14">
        <v>0</v>
      </c>
      <c r="J214" s="14">
        <f t="shared" si="9"/>
        <v>1</v>
      </c>
      <c r="K214" s="14">
        <f t="shared" si="10"/>
        <v>0</v>
      </c>
      <c r="L214" s="14">
        <f t="shared" si="11"/>
        <v>0</v>
      </c>
    </row>
    <row r="215" spans="1:12" x14ac:dyDescent="0.2">
      <c r="A215" s="15" t="s">
        <v>1216</v>
      </c>
      <c r="B215" s="4" t="str">
        <f>VLOOKUP(A215, PaperMeta!A214:O381, 6,FALSE)</f>
        <v>Is discrimination widespread? Testing assumptions about bias on a university campus.</v>
      </c>
      <c r="C215" s="15">
        <f>VLOOKUP(A215, Title_Prescreening!A214:C226, 3,FALSE)</f>
        <v>0</v>
      </c>
      <c r="D215" s="15">
        <v>1</v>
      </c>
      <c r="E215" s="14">
        <v>0</v>
      </c>
      <c r="F215" s="14">
        <v>1</v>
      </c>
      <c r="G215" s="14">
        <v>0</v>
      </c>
      <c r="J215" s="14">
        <f t="shared" si="9"/>
        <v>1</v>
      </c>
      <c r="K215" s="14">
        <f t="shared" si="10"/>
        <v>0</v>
      </c>
      <c r="L215" s="14">
        <f t="shared" si="11"/>
        <v>0</v>
      </c>
    </row>
    <row r="216" spans="1:12" x14ac:dyDescent="0.2">
      <c r="A216" s="15" t="s">
        <v>1217</v>
      </c>
      <c r="B216" s="4" t="str">
        <f>VLOOKUP(A216, PaperMeta!A215:O382, 6,FALSE)</f>
        <v>Intelligence and creativity share a common cognitive and neural basis.</v>
      </c>
      <c r="C216" s="15">
        <f>VLOOKUP(A216, Title_Prescreening!A215:C227, 3,FALSE)</f>
        <v>0</v>
      </c>
      <c r="D216" s="15">
        <v>1</v>
      </c>
      <c r="E216" s="14">
        <v>0</v>
      </c>
      <c r="F216" s="14">
        <v>1</v>
      </c>
      <c r="G216" s="14">
        <v>0</v>
      </c>
      <c r="J216" s="14">
        <f t="shared" si="9"/>
        <v>1</v>
      </c>
      <c r="K216" s="14">
        <f t="shared" si="10"/>
        <v>0</v>
      </c>
      <c r="L216" s="14">
        <f t="shared" si="11"/>
        <v>0</v>
      </c>
    </row>
    <row r="217" spans="1:12" x14ac:dyDescent="0.2">
      <c r="A217" s="15" t="s">
        <v>1218</v>
      </c>
      <c r="B217" s="4" t="str">
        <f>VLOOKUP(A217, PaperMeta!A216:O383, 6,FALSE)</f>
        <v>Anxious and obsessive-compulsive traits are independently associated with valuation of noninstrumental information.</v>
      </c>
      <c r="C217" s="15">
        <f>VLOOKUP(A217, Title_Prescreening!A216:C228, 3,FALSE)</f>
        <v>0</v>
      </c>
      <c r="D217" s="15">
        <v>1</v>
      </c>
      <c r="E217" s="14">
        <v>0</v>
      </c>
      <c r="F217" s="14">
        <v>1</v>
      </c>
      <c r="G217" s="14">
        <v>0</v>
      </c>
      <c r="J217" s="14">
        <f t="shared" si="9"/>
        <v>1</v>
      </c>
      <c r="K217" s="14">
        <f t="shared" si="10"/>
        <v>0</v>
      </c>
      <c r="L217" s="14">
        <f t="shared" si="11"/>
        <v>0</v>
      </c>
    </row>
    <row r="218" spans="1:12" x14ac:dyDescent="0.2">
      <c r="A218" s="15" t="s">
        <v>1219</v>
      </c>
      <c r="B218" s="4" t="str">
        <f>VLOOKUP(A218, PaperMeta!A217:O384, 6,FALSE)</f>
        <v>Temporal context guides visual exploration during scene recognition.</v>
      </c>
      <c r="C218" s="15">
        <f>VLOOKUP(A218, Title_Prescreening!A217:C229, 3,FALSE)</f>
        <v>0</v>
      </c>
      <c r="D218" s="15">
        <v>1</v>
      </c>
      <c r="E218" s="14">
        <v>1</v>
      </c>
      <c r="F218" s="14">
        <v>1</v>
      </c>
      <c r="G218" s="14">
        <v>1</v>
      </c>
      <c r="J218" s="14">
        <f t="shared" si="9"/>
        <v>1</v>
      </c>
      <c r="K218" s="14">
        <f t="shared" si="10"/>
        <v>1</v>
      </c>
      <c r="L218" s="14">
        <f t="shared" si="11"/>
        <v>1</v>
      </c>
    </row>
    <row r="219" spans="1:12" x14ac:dyDescent="0.2">
      <c r="A219" s="15" t="s">
        <v>1220</v>
      </c>
      <c r="B219" s="4" t="str">
        <f>VLOOKUP(A219, PaperMeta!A218:O385, 6,FALSE)</f>
        <v>Anthropocentric biases in teleological thinking: How nature seems designed for humans.</v>
      </c>
      <c r="C219" s="15">
        <f>VLOOKUP(A219, Title_Prescreening!A218:C230, 3,FALSE)</f>
        <v>0</v>
      </c>
      <c r="D219" s="15">
        <v>1</v>
      </c>
      <c r="E219" s="14">
        <v>1</v>
      </c>
      <c r="F219" s="14">
        <v>1</v>
      </c>
      <c r="G219" s="14">
        <v>1</v>
      </c>
      <c r="J219" s="14">
        <f t="shared" si="9"/>
        <v>1</v>
      </c>
      <c r="K219" s="14">
        <f t="shared" si="10"/>
        <v>1</v>
      </c>
      <c r="L219" s="14">
        <f t="shared" si="11"/>
        <v>1</v>
      </c>
    </row>
    <row r="220" spans="1:12" x14ac:dyDescent="0.2">
      <c r="A220" s="15" t="s">
        <v>1221</v>
      </c>
      <c r="B220" s="4" t="str">
        <f>VLOOKUP(A220, PaperMeta!A219:O386, 6,FALSE)</f>
        <v>Autistic traits predict underestimation of emotional abilities.</v>
      </c>
      <c r="C220" s="15">
        <f>VLOOKUP(A220, Title_Prescreening!A219:C231, 3,FALSE)</f>
        <v>0</v>
      </c>
      <c r="D220" s="15">
        <v>1</v>
      </c>
      <c r="E220" s="14">
        <v>1</v>
      </c>
      <c r="F220" s="14">
        <v>1</v>
      </c>
      <c r="G220" s="14">
        <v>1</v>
      </c>
      <c r="J220" s="14">
        <f t="shared" si="9"/>
        <v>1</v>
      </c>
      <c r="K220" s="14">
        <f t="shared" si="10"/>
        <v>1</v>
      </c>
      <c r="L220" s="14">
        <f t="shared" si="11"/>
        <v>1</v>
      </c>
    </row>
    <row r="221" spans="1:12" x14ac:dyDescent="0.2">
      <c r="A221" s="15" t="s">
        <v>1222</v>
      </c>
      <c r="B221" s="4" t="str">
        <f>VLOOKUP(A221, PaperMeta!A220:O387, 6,FALSE)</f>
        <v>Task conflict biases decision making.</v>
      </c>
      <c r="C221" s="15">
        <f>VLOOKUP(A221, Title_Prescreening!A220:C232, 3,FALSE)</f>
        <v>0</v>
      </c>
      <c r="D221" s="15">
        <v>1</v>
      </c>
      <c r="E221" s="14">
        <v>1</v>
      </c>
      <c r="F221" s="14">
        <v>1</v>
      </c>
      <c r="G221" s="14">
        <v>1</v>
      </c>
      <c r="J221" s="14">
        <f t="shared" si="9"/>
        <v>1</v>
      </c>
      <c r="K221" s="14">
        <f t="shared" si="10"/>
        <v>1</v>
      </c>
      <c r="L221" s="14">
        <f t="shared" si="11"/>
        <v>1</v>
      </c>
    </row>
    <row r="222" spans="1:12" x14ac:dyDescent="0.2">
      <c r="A222" s="15" t="s">
        <v>1223</v>
      </c>
      <c r="B222" s="4" t="str">
        <f>VLOOKUP(A222, PaperMeta!A221:O388, 6,FALSE)</f>
        <v>Error-induced adaptability: Behavioral and neural dynamics of response-stimulus interval modulations on posterror slowing.</v>
      </c>
      <c r="C222" s="15">
        <f>VLOOKUP(A222, Title_Prescreening!A221:C233, 3,FALSE)</f>
        <v>0</v>
      </c>
      <c r="D222" s="15">
        <v>1</v>
      </c>
      <c r="E222" s="14">
        <v>1</v>
      </c>
      <c r="F222" s="14">
        <v>1</v>
      </c>
      <c r="G222" s="14">
        <v>1</v>
      </c>
      <c r="J222" s="14">
        <f t="shared" si="9"/>
        <v>1</v>
      </c>
      <c r="K222" s="14">
        <f t="shared" si="10"/>
        <v>1</v>
      </c>
      <c r="L222" s="14">
        <f t="shared" si="11"/>
        <v>1</v>
      </c>
    </row>
    <row r="223" spans="1:12" x14ac:dyDescent="0.2">
      <c r="A223" s="15" t="s">
        <v>1224</v>
      </c>
      <c r="B223" s="4" t="str">
        <f>VLOOKUP(A223, PaperMeta!A222:O389, 6,FALSE)</f>
        <v>Perceptions of the malleability of fluid and crystallized intelligence.</v>
      </c>
      <c r="C223" s="15">
        <f>VLOOKUP(A223, Title_Prescreening!A222:C234, 3,FALSE)</f>
        <v>0</v>
      </c>
      <c r="D223" s="15">
        <v>1</v>
      </c>
      <c r="E223" s="14">
        <v>1</v>
      </c>
      <c r="F223" s="14">
        <v>1</v>
      </c>
      <c r="G223" s="14">
        <v>1</v>
      </c>
      <c r="J223" s="14">
        <f t="shared" si="9"/>
        <v>1</v>
      </c>
      <c r="K223" s="14">
        <f t="shared" si="10"/>
        <v>1</v>
      </c>
      <c r="L223" s="14">
        <f t="shared" si="11"/>
        <v>1</v>
      </c>
    </row>
    <row r="224" spans="1:12" x14ac:dyDescent="0.2">
      <c r="A224" s="15" t="s">
        <v>1225</v>
      </c>
      <c r="B224" s="4" t="str">
        <f>VLOOKUP(A224, PaperMeta!A223:O390, 6,FALSE)</f>
        <v>A test of synergy in dynamic system control tasks.</v>
      </c>
      <c r="C224" s="15">
        <f>VLOOKUP(A224, Title_Prescreening!A223:C235, 3,FALSE)</f>
        <v>0</v>
      </c>
      <c r="D224" s="15">
        <v>1</v>
      </c>
      <c r="E224" s="14">
        <v>1</v>
      </c>
      <c r="F224" s="14">
        <v>1</v>
      </c>
      <c r="G224" s="14">
        <v>1</v>
      </c>
      <c r="J224" s="14">
        <f t="shared" si="9"/>
        <v>1</v>
      </c>
      <c r="K224" s="14">
        <f t="shared" si="10"/>
        <v>1</v>
      </c>
      <c r="L224" s="14">
        <f t="shared" si="11"/>
        <v>1</v>
      </c>
    </row>
    <row r="225" spans="1:12" x14ac:dyDescent="0.2">
      <c r="A225" s="15" t="s">
        <v>1226</v>
      </c>
      <c r="B225" s="4" t="str">
        <f>VLOOKUP(A225, PaperMeta!A224:O391, 6,FALSE)</f>
        <v>Prefrontal transcranial direct current stimulation (tDCS) has a domain-specific impact on bilingual language control.</v>
      </c>
      <c r="C225" s="15">
        <f>VLOOKUP(A225, Title_Prescreening!A224:C236, 3,FALSE)</f>
        <v>0</v>
      </c>
      <c r="D225" s="15">
        <v>1</v>
      </c>
      <c r="E225" s="14">
        <v>1</v>
      </c>
      <c r="F225" s="14">
        <v>1</v>
      </c>
      <c r="G225" s="14">
        <v>1</v>
      </c>
      <c r="J225" s="14">
        <f t="shared" si="9"/>
        <v>1</v>
      </c>
      <c r="K225" s="14">
        <f t="shared" si="10"/>
        <v>1</v>
      </c>
      <c r="L225" s="14">
        <f t="shared" si="11"/>
        <v>1</v>
      </c>
    </row>
    <row r="226" spans="1:12" x14ac:dyDescent="0.2">
      <c r="A226" s="15" t="s">
        <v>1227</v>
      </c>
      <c r="B226" s="4" t="str">
        <f>VLOOKUP(A226, PaperMeta!A225:O392, 6,FALSE)</f>
        <v>Responsibility amplifies empathic forecasts.</v>
      </c>
      <c r="C226" s="15">
        <f>VLOOKUP(A226, Title_Prescreening!A225:C237, 3,FALSE)</f>
        <v>0</v>
      </c>
      <c r="D226" s="15">
        <v>1</v>
      </c>
      <c r="E226" s="14">
        <v>0</v>
      </c>
      <c r="F226" s="14">
        <v>1</v>
      </c>
      <c r="G226" s="14">
        <v>0</v>
      </c>
      <c r="J226" s="14">
        <f t="shared" si="9"/>
        <v>1</v>
      </c>
      <c r="K226" s="14">
        <f t="shared" si="10"/>
        <v>0</v>
      </c>
      <c r="L226" s="14">
        <f t="shared" si="11"/>
        <v>0</v>
      </c>
    </row>
    <row r="227" spans="1:12" x14ac:dyDescent="0.2">
      <c r="A227" s="15" t="s">
        <v>1228</v>
      </c>
      <c r="B227" s="4" t="str">
        <f>VLOOKUP(A227, PaperMeta!A226:O393, 6,FALSE)</f>
        <v>Postural control of the vocal tract affects auditory speech perception.</v>
      </c>
      <c r="C227" s="15">
        <f>VLOOKUP(A227, Title_Prescreening!A226:C238, 3,FALSE)</f>
        <v>0</v>
      </c>
      <c r="D227" s="15">
        <v>1</v>
      </c>
      <c r="E227" s="14">
        <v>0</v>
      </c>
      <c r="F227" s="14">
        <v>1</v>
      </c>
      <c r="G227" s="14">
        <v>0</v>
      </c>
      <c r="J227" s="14">
        <f t="shared" si="9"/>
        <v>1</v>
      </c>
      <c r="K227" s="14">
        <f t="shared" si="10"/>
        <v>0</v>
      </c>
      <c r="L227" s="14">
        <f t="shared" si="11"/>
        <v>0</v>
      </c>
    </row>
    <row r="228" spans="1:12" x14ac:dyDescent="0.2">
      <c r="A228" s="15" t="s">
        <v>1229</v>
      </c>
      <c r="B228" s="4" t="str">
        <f>VLOOKUP(A228, PaperMeta!A227:O394, 6,FALSE)</f>
        <v>Eye movements reflect adaptive predictions and predictive precision.</v>
      </c>
      <c r="C228" s="15">
        <f>VLOOKUP(A228, Title_Prescreening!A227:C239, 3,FALSE)</f>
        <v>0</v>
      </c>
      <c r="D228" s="15">
        <v>1</v>
      </c>
      <c r="E228" s="14">
        <v>1</v>
      </c>
      <c r="F228" s="14">
        <v>1</v>
      </c>
      <c r="G228" s="14">
        <v>1</v>
      </c>
      <c r="J228" s="14">
        <f t="shared" si="9"/>
        <v>1</v>
      </c>
      <c r="K228" s="14">
        <f t="shared" si="10"/>
        <v>1</v>
      </c>
      <c r="L228" s="14">
        <f t="shared" si="11"/>
        <v>1</v>
      </c>
    </row>
    <row r="229" spans="1:12" x14ac:dyDescent="0.2">
      <c r="A229" s="15" t="s">
        <v>1230</v>
      </c>
      <c r="B229" s="4" t="str">
        <f>VLOOKUP(A229, PaperMeta!A228:O395, 6,FALSE)</f>
        <v>She told me about a singing cactus: Counterintuitive concepts are more accurately attributed to their speakers than ordinary concepts.</v>
      </c>
      <c r="C229" s="15">
        <f>VLOOKUP(A229, Title_Prescreening!A228:C240, 3,FALSE)</f>
        <v>0</v>
      </c>
      <c r="D229" s="15">
        <v>1</v>
      </c>
      <c r="E229" s="14">
        <v>1</v>
      </c>
      <c r="F229" s="14">
        <v>1</v>
      </c>
      <c r="G229" s="14">
        <v>1</v>
      </c>
      <c r="J229" s="14">
        <f t="shared" si="9"/>
        <v>1</v>
      </c>
      <c r="K229" s="14">
        <f t="shared" si="10"/>
        <v>1</v>
      </c>
      <c r="L229" s="14">
        <f t="shared" si="11"/>
        <v>1</v>
      </c>
    </row>
    <row r="230" spans="1:12" x14ac:dyDescent="0.2">
      <c r="A230" s="15" t="s">
        <v>1231</v>
      </c>
      <c r="B230" s="4" t="str">
        <f>VLOOKUP(A230, PaperMeta!A229:O396, 6,FALSE)</f>
        <v>Utilitarianism for animals, Kantianism for people? Harming animals and humans for the greater good.</v>
      </c>
      <c r="C230" s="15">
        <f>VLOOKUP(A230, Title_Prescreening!A229:C241, 3,FALSE)</f>
        <v>0</v>
      </c>
      <c r="D230" s="15">
        <v>1</v>
      </c>
      <c r="E230" s="14">
        <v>1</v>
      </c>
      <c r="F230" s="14">
        <v>1</v>
      </c>
      <c r="G230" s="14">
        <v>1</v>
      </c>
      <c r="J230" s="14">
        <f t="shared" si="9"/>
        <v>1</v>
      </c>
      <c r="K230" s="14">
        <f t="shared" si="10"/>
        <v>1</v>
      </c>
      <c r="L230" s="14">
        <f t="shared" si="11"/>
        <v>1</v>
      </c>
    </row>
    <row r="231" spans="1:12" x14ac:dyDescent="0.2">
      <c r="A231" s="15" t="s">
        <v>1232</v>
      </c>
      <c r="B231" s="4" t="str">
        <f>VLOOKUP(A231, PaperMeta!A230:O397, 6,FALSE)</f>
        <v>Memory suppression and its deficiency in psychological disorders: A focused meta-analysis.</v>
      </c>
      <c r="C231" s="15">
        <f>VLOOKUP(A231, Title_Prescreening!A230:C242, 3,FALSE)</f>
        <v>1</v>
      </c>
      <c r="D231" s="15">
        <v>0</v>
      </c>
      <c r="E231" s="14">
        <v>0</v>
      </c>
      <c r="F231" s="14">
        <v>0</v>
      </c>
      <c r="G231" s="14">
        <v>0</v>
      </c>
      <c r="J231" s="14">
        <f t="shared" si="9"/>
        <v>0</v>
      </c>
      <c r="K231" s="14">
        <f t="shared" si="10"/>
        <v>0</v>
      </c>
      <c r="L231" s="14">
        <f t="shared" si="11"/>
        <v>0</v>
      </c>
    </row>
    <row r="232" spans="1:12" x14ac:dyDescent="0.2">
      <c r="A232" s="15" t="s">
        <v>1233</v>
      </c>
      <c r="B232" s="4" t="str">
        <f>VLOOKUP(A232, PaperMeta!A231:O398, 6,FALSE)</f>
        <v>Intuition rather than deliberation determines selfish and prosocial choices.</v>
      </c>
      <c r="C232" s="15">
        <f>VLOOKUP(A232, Title_Prescreening!A231:C243, 3,FALSE)</f>
        <v>0</v>
      </c>
      <c r="D232" s="15">
        <v>1</v>
      </c>
      <c r="E232" s="14">
        <v>0</v>
      </c>
      <c r="F232" s="14">
        <v>1</v>
      </c>
      <c r="G232" s="14">
        <v>0</v>
      </c>
      <c r="J232" s="14">
        <f t="shared" si="9"/>
        <v>1</v>
      </c>
      <c r="K232" s="14">
        <f t="shared" si="10"/>
        <v>0</v>
      </c>
      <c r="L232" s="14">
        <f t="shared" si="11"/>
        <v>0</v>
      </c>
    </row>
    <row r="233" spans="1:12" x14ac:dyDescent="0.2">
      <c r="A233" s="15" t="s">
        <v>1234</v>
      </c>
      <c r="B233" s="4" t="str">
        <f>VLOOKUP(A233, PaperMeta!A232:O399, 6,FALSE)</f>
        <v>Embodying an invisible face shrinks the cone of gaze.</v>
      </c>
      <c r="C233" s="15">
        <f>VLOOKUP(A233, Title_Prescreening!A232:C244, 3,FALSE)</f>
        <v>0</v>
      </c>
      <c r="D233" s="15">
        <v>1</v>
      </c>
      <c r="E233" s="14">
        <v>1</v>
      </c>
      <c r="F233" s="14">
        <v>1</v>
      </c>
      <c r="G233" s="14">
        <v>1</v>
      </c>
      <c r="J233" s="14">
        <f t="shared" si="9"/>
        <v>1</v>
      </c>
      <c r="K233" s="14">
        <f t="shared" si="10"/>
        <v>1</v>
      </c>
      <c r="L233" s="14">
        <f t="shared" si="11"/>
        <v>1</v>
      </c>
    </row>
    <row r="234" spans="1:12" x14ac:dyDescent="0.2">
      <c r="A234" s="15" t="s">
        <v>1235</v>
      </c>
      <c r="B234" s="4" t="str">
        <f>VLOOKUP(A234, PaperMeta!A233:O400, 6,FALSE)</f>
        <v>Do children have Bayesian intuitions?</v>
      </c>
      <c r="C234" s="15">
        <f>VLOOKUP(A234, Title_Prescreening!A233:C245, 3,FALSE)</f>
        <v>0</v>
      </c>
      <c r="D234" s="15">
        <v>1</v>
      </c>
      <c r="E234" s="14">
        <v>1</v>
      </c>
      <c r="F234" s="14">
        <v>1</v>
      </c>
      <c r="G234" s="14">
        <v>1</v>
      </c>
      <c r="J234" s="14">
        <f t="shared" si="9"/>
        <v>1</v>
      </c>
      <c r="K234" s="14">
        <f t="shared" si="10"/>
        <v>1</v>
      </c>
      <c r="L234" s="14">
        <f t="shared" si="11"/>
        <v>1</v>
      </c>
    </row>
    <row r="235" spans="1:12" x14ac:dyDescent="0.2">
      <c r="A235" s="15" t="s">
        <v>1236</v>
      </c>
      <c r="B235" s="4" t="str">
        <f>VLOOKUP(A235, PaperMeta!A234:O401, 6,FALSE)</f>
        <v>Perceived femininity and masculinity contribute independently to facial impressions.</v>
      </c>
      <c r="C235" s="15">
        <f>VLOOKUP(A235, Title_Prescreening!A234:C246, 3,FALSE)</f>
        <v>0</v>
      </c>
      <c r="D235" s="15">
        <v>1</v>
      </c>
      <c r="E235" s="14">
        <v>0</v>
      </c>
      <c r="F235" s="14">
        <v>1</v>
      </c>
      <c r="G235" s="14">
        <v>0</v>
      </c>
      <c r="J235" s="14">
        <f t="shared" si="9"/>
        <v>1</v>
      </c>
      <c r="K235" s="14">
        <f t="shared" si="10"/>
        <v>0</v>
      </c>
      <c r="L235" s="14">
        <f t="shared" si="11"/>
        <v>0</v>
      </c>
    </row>
    <row r="236" spans="1:12" x14ac:dyDescent="0.2">
      <c r="A236" s="15" t="s">
        <v>1237</v>
      </c>
      <c r="B236" s="4" t="str">
        <f>VLOOKUP(A236, PaperMeta!A235:O402, 6,FALSE)</f>
        <v>Counterfactual thinking and facial expressions among Olympic medalists: A conceptual replication of Medvec, Madey, and Gilovich’s (1995) findings.</v>
      </c>
      <c r="C236" s="15">
        <f>VLOOKUP(A236, Title_Prescreening!A235:C247, 3,FALSE)</f>
        <v>0</v>
      </c>
      <c r="D236" s="15">
        <v>1</v>
      </c>
      <c r="E236" s="14">
        <v>0</v>
      </c>
      <c r="F236" s="14">
        <v>1</v>
      </c>
      <c r="G236" s="14">
        <v>0</v>
      </c>
      <c r="J236" s="14">
        <f t="shared" si="9"/>
        <v>1</v>
      </c>
      <c r="K236" s="14">
        <f t="shared" si="10"/>
        <v>0</v>
      </c>
      <c r="L236" s="14">
        <f t="shared" si="11"/>
        <v>0</v>
      </c>
    </row>
    <row r="237" spans="1:12" x14ac:dyDescent="0.2">
      <c r="A237" s="15" t="s">
        <v>1238</v>
      </c>
      <c r="B237" s="4" t="str">
        <f>VLOOKUP(A237, PaperMeta!A236:O403, 6,FALSE)</f>
        <v>Interoceptive cardiac signals selectively enhance fear memories.</v>
      </c>
      <c r="C237" s="15">
        <f>VLOOKUP(A237, Title_Prescreening!A236:C248, 3,FALSE)</f>
        <v>0</v>
      </c>
      <c r="D237" s="15">
        <v>1</v>
      </c>
      <c r="E237" s="14">
        <v>1</v>
      </c>
      <c r="F237" s="14">
        <v>1</v>
      </c>
      <c r="G237" s="14">
        <v>1</v>
      </c>
      <c r="J237" s="14">
        <f t="shared" si="9"/>
        <v>1</v>
      </c>
      <c r="K237" s="14">
        <f t="shared" si="10"/>
        <v>1</v>
      </c>
      <c r="L237" s="14">
        <f t="shared" si="11"/>
        <v>1</v>
      </c>
    </row>
    <row r="238" spans="1:12" x14ac:dyDescent="0.2">
      <c r="A238" s="15" t="s">
        <v>1239</v>
      </c>
      <c r="B238" s="4" t="str">
        <f>VLOOKUP(A238, PaperMeta!A237:O404, 6,FALSE)</f>
        <v>Speed-accuracy trade-offs in sample-based decisions.</v>
      </c>
      <c r="C238" s="15">
        <f>VLOOKUP(A238, Title_Prescreening!A237:C249, 3,FALSE)</f>
        <v>0</v>
      </c>
      <c r="D238" s="15">
        <v>1</v>
      </c>
      <c r="E238" s="14">
        <v>1</v>
      </c>
      <c r="F238" s="14">
        <v>1</v>
      </c>
      <c r="G238" s="14">
        <v>1</v>
      </c>
      <c r="J238" s="14">
        <f t="shared" si="9"/>
        <v>1</v>
      </c>
      <c r="K238" s="14">
        <f t="shared" si="10"/>
        <v>1</v>
      </c>
      <c r="L238" s="14">
        <f t="shared" si="11"/>
        <v>1</v>
      </c>
    </row>
    <row r="239" spans="1:12" x14ac:dyDescent="0.2">
      <c r="A239" s="15" t="s">
        <v>1240</v>
      </c>
      <c r="B239" s="4" t="str">
        <f>VLOOKUP(A239, PaperMeta!A238:O405, 6,FALSE)</f>
        <v>Uncertainty and predictiveness modulate attention in human predictive learning.</v>
      </c>
      <c r="C239" s="15">
        <f>VLOOKUP(A239, Title_Prescreening!A238:C250, 3,FALSE)</f>
        <v>0</v>
      </c>
      <c r="D239" s="15">
        <v>1</v>
      </c>
      <c r="E239" s="14">
        <v>1</v>
      </c>
      <c r="F239" s="14">
        <v>1</v>
      </c>
      <c r="G239" s="14">
        <v>1</v>
      </c>
      <c r="J239" s="14">
        <f t="shared" si="9"/>
        <v>1</v>
      </c>
      <c r="K239" s="14">
        <f t="shared" si="10"/>
        <v>1</v>
      </c>
      <c r="L239" s="14">
        <f t="shared" si="11"/>
        <v>1</v>
      </c>
    </row>
    <row r="240" spans="1:12" x14ac:dyDescent="0.2">
      <c r="A240" s="15" t="s">
        <v>1241</v>
      </c>
      <c r="B240" s="4" t="str">
        <f>VLOOKUP(A240, PaperMeta!A239:O406, 6,FALSE)</f>
        <v>Action biases perceptual decisions toward expected outcomes.</v>
      </c>
      <c r="C240" s="15">
        <f>VLOOKUP(A240, Title_Prescreening!A239:C251, 3,FALSE)</f>
        <v>0</v>
      </c>
      <c r="D240" s="15">
        <v>1</v>
      </c>
      <c r="E240" s="14">
        <v>1</v>
      </c>
      <c r="F240" s="14">
        <v>1</v>
      </c>
      <c r="G240" s="14">
        <v>1</v>
      </c>
      <c r="J240" s="14">
        <f t="shared" si="9"/>
        <v>1</v>
      </c>
      <c r="K240" s="14">
        <f t="shared" si="10"/>
        <v>1</v>
      </c>
      <c r="L240" s="14">
        <f t="shared" si="11"/>
        <v>1</v>
      </c>
    </row>
    <row r="241" spans="1:12" x14ac:dyDescent="0.2">
      <c r="A241" s="15" t="s">
        <v>1242</v>
      </c>
      <c r="B241" s="4" t="str">
        <f>VLOOKUP(A241, PaperMeta!A240:O407, 6,FALSE)</f>
        <v>Retraction of Xu, Wan, and Schwarz (2020)</v>
      </c>
      <c r="C241" s="15">
        <f>VLOOKUP(A241, Title_Prescreening!A240:C252, 3,FALSE)</f>
        <v>1</v>
      </c>
      <c r="D241" s="15">
        <v>0</v>
      </c>
      <c r="E241" s="14">
        <v>0</v>
      </c>
      <c r="F241" s="14">
        <v>0</v>
      </c>
      <c r="G241" s="14">
        <v>0</v>
      </c>
      <c r="J241" s="14">
        <f t="shared" si="9"/>
        <v>0</v>
      </c>
      <c r="K241" s="14">
        <f t="shared" si="10"/>
        <v>0</v>
      </c>
      <c r="L241" s="14">
        <f t="shared" si="11"/>
        <v>0</v>
      </c>
    </row>
    <row r="242" spans="1:12" x14ac:dyDescent="0.2">
      <c r="A242" s="15" t="s">
        <v>1243</v>
      </c>
      <c r="B242" s="4" t="str">
        <f>VLOOKUP(A242, PaperMeta!A241:O408, 6,FALSE)</f>
        <v>Object-based attention prioritizes working memory contents at a theta rhythm.</v>
      </c>
      <c r="C242" s="15">
        <f>VLOOKUP(A242, Title_Prescreening!A241:C253, 3,FALSE)</f>
        <v>0</v>
      </c>
      <c r="D242" s="15">
        <v>1</v>
      </c>
      <c r="E242" s="14">
        <v>0</v>
      </c>
      <c r="F242" s="14">
        <v>1</v>
      </c>
      <c r="G242" s="14">
        <v>0</v>
      </c>
      <c r="J242" s="14">
        <f t="shared" si="9"/>
        <v>1</v>
      </c>
      <c r="K242" s="14">
        <f t="shared" si="10"/>
        <v>0</v>
      </c>
      <c r="L242" s="14">
        <f t="shared" si="11"/>
        <v>0</v>
      </c>
    </row>
    <row r="243" spans="1:12" x14ac:dyDescent="0.2">
      <c r="A243" s="15" t="s">
        <v>1244</v>
      </c>
      <c r="B243" s="4" t="str">
        <f>VLOOKUP(A243, PaperMeta!A242:O409, 6,FALSE)</f>
        <v>With a little help from my friends: Selective social potentiation of emotion regulation.</v>
      </c>
      <c r="C243" s="15">
        <f>VLOOKUP(A243, Title_Prescreening!A242:C254, 3,FALSE)</f>
        <v>0</v>
      </c>
      <c r="D243" s="15">
        <v>1</v>
      </c>
      <c r="E243" s="14">
        <v>0</v>
      </c>
      <c r="F243" s="14">
        <v>1</v>
      </c>
      <c r="G243" s="14">
        <v>0</v>
      </c>
      <c r="J243" s="14">
        <f t="shared" si="9"/>
        <v>1</v>
      </c>
      <c r="K243" s="14">
        <f t="shared" si="10"/>
        <v>0</v>
      </c>
      <c r="L243" s="14">
        <f t="shared" si="11"/>
        <v>0</v>
      </c>
    </row>
    <row r="244" spans="1:12" x14ac:dyDescent="0.2">
      <c r="A244" s="15" t="s">
        <v>1245</v>
      </c>
      <c r="B244" s="4" t="str">
        <f>VLOOKUP(A244, PaperMeta!A243:O410, 6,FALSE)</f>
        <v>Blatant dehumanization in the mind’s eye: Prevalent even among those who explicitly reject it?</v>
      </c>
      <c r="C244" s="15">
        <f>VLOOKUP(A244, Title_Prescreening!A243:C255, 3,FALSE)</f>
        <v>0</v>
      </c>
      <c r="D244" s="15">
        <v>1</v>
      </c>
      <c r="E244" s="14">
        <v>0</v>
      </c>
      <c r="F244" s="14">
        <v>1</v>
      </c>
      <c r="G244" s="14">
        <v>0</v>
      </c>
      <c r="J244" s="14">
        <f t="shared" si="9"/>
        <v>1</v>
      </c>
      <c r="K244" s="14">
        <f t="shared" si="10"/>
        <v>0</v>
      </c>
      <c r="L244" s="14">
        <f t="shared" si="11"/>
        <v>0</v>
      </c>
    </row>
    <row r="245" spans="1:12" x14ac:dyDescent="0.2">
      <c r="A245" s="15" t="s">
        <v>1246</v>
      </c>
      <c r="B245" s="4" t="str">
        <f>VLOOKUP(A245, PaperMeta!A244:O411, 6,FALSE)</f>
        <v>Rethinking the link between cognitive sophistication and politically motivated reasoning.</v>
      </c>
      <c r="C245" s="15">
        <f>VLOOKUP(A245, Title_Prescreening!A244:C256, 3,FALSE)</f>
        <v>0</v>
      </c>
      <c r="D245" s="15">
        <v>1</v>
      </c>
      <c r="E245" s="14">
        <v>0</v>
      </c>
      <c r="F245" s="14">
        <v>1</v>
      </c>
      <c r="G245" s="14">
        <v>0</v>
      </c>
      <c r="J245" s="14">
        <f t="shared" si="9"/>
        <v>1</v>
      </c>
      <c r="K245" s="14">
        <f t="shared" si="10"/>
        <v>0</v>
      </c>
      <c r="L245" s="14">
        <f t="shared" si="11"/>
        <v>0</v>
      </c>
    </row>
    <row r="246" spans="1:12" x14ac:dyDescent="0.2">
      <c r="A246" s="15" t="s">
        <v>1247</v>
      </c>
      <c r="B246" s="4" t="str">
        <f>VLOOKUP(A246, PaperMeta!A245:O412, 6,FALSE)</f>
        <v>Rooms without walls: Young children draw objects but not layouts.</v>
      </c>
      <c r="C246" s="15">
        <f>VLOOKUP(A246, Title_Prescreening!A245:C257, 3,FALSE)</f>
        <v>0</v>
      </c>
      <c r="D246" s="15">
        <v>1</v>
      </c>
      <c r="E246" s="14">
        <v>0</v>
      </c>
      <c r="F246" s="14">
        <v>1</v>
      </c>
      <c r="G246" s="14">
        <v>0</v>
      </c>
      <c r="J246" s="14">
        <f t="shared" si="9"/>
        <v>1</v>
      </c>
      <c r="K246" s="14">
        <f t="shared" si="10"/>
        <v>0</v>
      </c>
      <c r="L246" s="14">
        <f t="shared" si="11"/>
        <v>0</v>
      </c>
    </row>
    <row r="247" spans="1:12" x14ac:dyDescent="0.2">
      <c r="A247" s="15" t="s">
        <v>1248</v>
      </c>
      <c r="B247" s="4" t="str">
        <f>VLOOKUP(A247, PaperMeta!A246:O413, 6,FALSE)</f>
        <v>Love is patient: People are more willing to wait for things they like.</v>
      </c>
      <c r="C247" s="15">
        <f>VLOOKUP(A247, Title_Prescreening!A246:C258, 3,FALSE)</f>
        <v>0</v>
      </c>
      <c r="D247" s="15">
        <v>1</v>
      </c>
      <c r="E247" s="14">
        <v>0</v>
      </c>
      <c r="F247" s="14">
        <v>1</v>
      </c>
      <c r="G247" s="14">
        <v>0</v>
      </c>
      <c r="J247" s="14">
        <f t="shared" si="9"/>
        <v>1</v>
      </c>
      <c r="K247" s="14">
        <f t="shared" si="10"/>
        <v>0</v>
      </c>
      <c r="L247" s="14">
        <f t="shared" si="11"/>
        <v>0</v>
      </c>
    </row>
    <row r="248" spans="1:12" x14ac:dyDescent="0.2">
      <c r="A248" s="15" t="s">
        <v>1249</v>
      </c>
      <c r="B248" s="4" t="str">
        <f>VLOOKUP(A248, PaperMeta!A247:O414, 6,FALSE)</f>
        <v>Wired actions: Anticipatory kinematic interference during a dyadic sequential motor interaction task.</v>
      </c>
      <c r="C248" s="15">
        <f>VLOOKUP(A248, Title_Prescreening!A247:C259, 3,FALSE)</f>
        <v>0</v>
      </c>
      <c r="D248" s="15">
        <v>1</v>
      </c>
      <c r="E248" s="14">
        <v>1</v>
      </c>
      <c r="F248" s="14">
        <v>1</v>
      </c>
      <c r="G248" s="14">
        <v>1</v>
      </c>
      <c r="J248" s="14">
        <f t="shared" si="9"/>
        <v>1</v>
      </c>
      <c r="K248" s="14">
        <f t="shared" si="10"/>
        <v>1</v>
      </c>
      <c r="L248" s="14">
        <f t="shared" si="11"/>
        <v>1</v>
      </c>
    </row>
    <row r="249" spans="1:12" x14ac:dyDescent="0.2">
      <c r="A249" s="15" t="s">
        <v>4058</v>
      </c>
      <c r="B249" s="4" t="str">
        <f>VLOOKUP(A249, PaperMeta!A248:O415, 6,FALSE)</f>
        <v>Are individual differences in attention control related to working memory capacity? A latent variable mega-analysis.</v>
      </c>
      <c r="C249" s="15">
        <f>VLOOKUP(A249, Title_Prescreening!A248:C260, 3,FALSE)</f>
        <v>0</v>
      </c>
      <c r="D249" s="15">
        <v>0</v>
      </c>
      <c r="E249" s="14">
        <v>0</v>
      </c>
      <c r="F249" s="14">
        <v>0</v>
      </c>
      <c r="G249" s="14">
        <v>0</v>
      </c>
      <c r="J249" s="14">
        <f t="shared" si="9"/>
        <v>0</v>
      </c>
      <c r="K249" s="14">
        <f>IF(AND(NOT(ISBLANK(E249)), NOT(ISBLANK(G249))), IF(E249=G249,E249,IF(NOT(ISBLANK(I249)),I249,-1)),-1)</f>
        <v>0</v>
      </c>
      <c r="L249" s="14">
        <f t="shared" si="11"/>
        <v>0</v>
      </c>
    </row>
    <row r="250" spans="1:12" x14ac:dyDescent="0.2">
      <c r="A250" s="15" t="s">
        <v>4059</v>
      </c>
      <c r="B250" s="4" t="str">
        <f>VLOOKUP(A250, PaperMeta!A249:O416, 6,FALSE)</f>
        <v>The magician’s choice: Providing illusory choice and sense of agency with the equivoque forcing technique.</v>
      </c>
      <c r="C250" s="15">
        <f>VLOOKUP(A250, Title_Prescreening!A249:C261, 3,FALSE)</f>
        <v>0</v>
      </c>
      <c r="D250" s="15">
        <v>1</v>
      </c>
      <c r="E250" s="14">
        <v>0</v>
      </c>
      <c r="F250" s="14">
        <v>1</v>
      </c>
      <c r="G250" s="14">
        <v>0</v>
      </c>
      <c r="J250" s="14">
        <f t="shared" si="9"/>
        <v>1</v>
      </c>
      <c r="K250" s="14">
        <f t="shared" si="10"/>
        <v>0</v>
      </c>
      <c r="L250" s="14">
        <f t="shared" si="11"/>
        <v>0</v>
      </c>
    </row>
    <row r="251" spans="1:12" x14ac:dyDescent="0.2">
      <c r="A251" s="15" t="s">
        <v>4060</v>
      </c>
      <c r="B251" s="4" t="str">
        <f>VLOOKUP(A251, PaperMeta!A250:O417, 6,FALSE)</f>
        <v>Me, you, and our object: Peripersonal space recruitment during executed and observed actions depends on object ownership.</v>
      </c>
      <c r="C251" s="15">
        <f>VLOOKUP(A251, Title_Prescreening!A250:C262, 3,FALSE)</f>
        <v>0</v>
      </c>
      <c r="D251" s="15">
        <v>1</v>
      </c>
      <c r="E251" s="14">
        <v>1</v>
      </c>
      <c r="F251" s="14">
        <v>1</v>
      </c>
      <c r="G251" s="14">
        <v>1</v>
      </c>
      <c r="J251" s="14">
        <f t="shared" si="9"/>
        <v>1</v>
      </c>
      <c r="K251" s="14">
        <f t="shared" si="10"/>
        <v>1</v>
      </c>
      <c r="L251" s="14">
        <f t="shared" si="11"/>
        <v>1</v>
      </c>
    </row>
    <row r="252" spans="1:12" x14ac:dyDescent="0.2">
      <c r="A252" s="15" t="s">
        <v>4061</v>
      </c>
      <c r="B252" s="4" t="str">
        <f>VLOOKUP(A252, PaperMeta!A251:O418, 6,FALSE)</f>
        <v>Levels of interpersonal trust across different types of environment: The micro–macro interplay between relational distance and human ecology.</v>
      </c>
      <c r="C252" s="15">
        <f>VLOOKUP(A252, Title_Prescreening!A251:C263, 3,FALSE)</f>
        <v>0</v>
      </c>
      <c r="D252" s="15">
        <v>1</v>
      </c>
      <c r="E252" s="14">
        <v>1</v>
      </c>
      <c r="F252" s="14">
        <v>1</v>
      </c>
      <c r="G252" s="14">
        <v>1</v>
      </c>
      <c r="J252" s="14">
        <f t="shared" si="9"/>
        <v>1</v>
      </c>
      <c r="K252" s="14">
        <f t="shared" si="10"/>
        <v>1</v>
      </c>
      <c r="L252" s="14">
        <f t="shared" si="11"/>
        <v>1</v>
      </c>
    </row>
    <row r="253" spans="1:12" x14ac:dyDescent="0.2">
      <c r="A253" s="15" t="s">
        <v>4062</v>
      </c>
      <c r="B253" s="4" t="str">
        <f>VLOOKUP(A253, PaperMeta!A252:O419, 6,FALSE)</f>
        <v>High cooperation and welfare despite—and because of—the threat of antisocial punishments and feuds.</v>
      </c>
      <c r="C253" s="15">
        <f>VLOOKUP(A253, Title_Prescreening!A252:C264, 3,FALSE)</f>
        <v>0</v>
      </c>
      <c r="D253" s="15">
        <v>1</v>
      </c>
      <c r="E253" s="14">
        <v>0</v>
      </c>
      <c r="F253" s="14">
        <v>1</v>
      </c>
      <c r="G253" s="14">
        <v>0</v>
      </c>
      <c r="J253" s="14">
        <f t="shared" si="9"/>
        <v>1</v>
      </c>
      <c r="K253" s="14">
        <f t="shared" si="10"/>
        <v>0</v>
      </c>
      <c r="L253" s="14">
        <f t="shared" si="11"/>
        <v>0</v>
      </c>
    </row>
    <row r="254" spans="1:12" x14ac:dyDescent="0.2">
      <c r="A254" s="15" t="s">
        <v>4063</v>
      </c>
      <c r="B254" s="4" t="str">
        <f>VLOOKUP(A254, PaperMeta!A253:O420, 6,FALSE)</f>
        <v>Galton and Spearman revisited: Can single general discrimination ability drive performance on diverse sensorimotor tasks and explain intelligence?</v>
      </c>
      <c r="C254" s="15">
        <f>VLOOKUP(A254, Title_Prescreening!A253:C265, 3,FALSE)</f>
        <v>0</v>
      </c>
      <c r="D254" s="15">
        <v>1</v>
      </c>
      <c r="E254" s="14">
        <v>0</v>
      </c>
      <c r="F254" s="14">
        <v>1</v>
      </c>
      <c r="G254" s="14">
        <v>0</v>
      </c>
      <c r="J254" s="14">
        <f t="shared" si="9"/>
        <v>1</v>
      </c>
      <c r="K254" s="14">
        <f t="shared" si="10"/>
        <v>0</v>
      </c>
      <c r="L254" s="14">
        <f t="shared" si="11"/>
        <v>0</v>
      </c>
    </row>
    <row r="255" spans="1:12" x14ac:dyDescent="0.2">
      <c r="A255" s="15" t="s">
        <v>4064</v>
      </c>
      <c r="B255" s="4" t="str">
        <f>VLOOKUP(A255, PaperMeta!A254:O421, 6,FALSE)</f>
        <v>Individual differences in lapses of attention: A latent variable analysis.</v>
      </c>
      <c r="C255" s="15">
        <f>VLOOKUP(A255, Title_Prescreening!A254:C266, 3,FALSE)</f>
        <v>0</v>
      </c>
      <c r="D255" s="15">
        <v>1</v>
      </c>
      <c r="E255" s="14">
        <v>0</v>
      </c>
      <c r="F255" s="14">
        <v>1</v>
      </c>
      <c r="G255" s="14">
        <v>0</v>
      </c>
      <c r="J255" s="14">
        <f t="shared" si="9"/>
        <v>1</v>
      </c>
      <c r="K255" s="14">
        <f t="shared" si="10"/>
        <v>0</v>
      </c>
      <c r="L255" s="14">
        <f t="shared" si="11"/>
        <v>0</v>
      </c>
    </row>
    <row r="256" spans="1:12" x14ac:dyDescent="0.2">
      <c r="A256" s="15" t="s">
        <v>4065</v>
      </c>
      <c r="B256" s="4" t="str">
        <f>VLOOKUP(A256, PaperMeta!A255:O422, 6,FALSE)</f>
        <v>Recommendation as generalization: Using big data to evaluate cognitive models.</v>
      </c>
      <c r="C256" s="15">
        <f>VLOOKUP(A256, Title_Prescreening!A255:C267, 3,FALSE)</f>
        <v>0</v>
      </c>
      <c r="D256" s="15">
        <v>1</v>
      </c>
      <c r="E256" s="14">
        <v>0</v>
      </c>
      <c r="F256" s="14">
        <v>1</v>
      </c>
      <c r="G256" s="14">
        <v>0</v>
      </c>
      <c r="J256" s="14">
        <f t="shared" si="9"/>
        <v>1</v>
      </c>
      <c r="K256" s="14">
        <f t="shared" si="10"/>
        <v>0</v>
      </c>
      <c r="L256" s="14">
        <f t="shared" si="11"/>
        <v>0</v>
      </c>
    </row>
    <row r="257" spans="1:12" x14ac:dyDescent="0.2">
      <c r="A257" s="15" t="s">
        <v>4066</v>
      </c>
      <c r="B257" s="4" t="str">
        <f>VLOOKUP(A257, PaperMeta!A256:O423, 6,FALSE)</f>
        <v>Integration of memory content in adults and children: Developmental differences in task conditions and functional consequences.</v>
      </c>
      <c r="C257" s="15">
        <f>VLOOKUP(A257, Title_Prescreening!A256:C268, 3,FALSE)</f>
        <v>0</v>
      </c>
      <c r="D257" s="15">
        <v>1</v>
      </c>
      <c r="E257" s="14">
        <v>1</v>
      </c>
      <c r="F257" s="14">
        <v>1</v>
      </c>
      <c r="G257" s="14">
        <v>1</v>
      </c>
      <c r="J257" s="14">
        <f t="shared" si="9"/>
        <v>1</v>
      </c>
      <c r="K257" s="14">
        <f t="shared" si="10"/>
        <v>1</v>
      </c>
      <c r="L257" s="14">
        <f t="shared" si="11"/>
        <v>1</v>
      </c>
    </row>
    <row r="258" spans="1:12" x14ac:dyDescent="0.2">
      <c r="A258" s="15" t="s">
        <v>4067</v>
      </c>
      <c r="B258" s="4" t="str">
        <f>VLOOKUP(A258, PaperMeta!A257:O424, 6,FALSE)</f>
        <v>Motivated free will belief: The theory, new (preregistered) studies, and three meta-analyses.</v>
      </c>
      <c r="C258" s="15">
        <f>VLOOKUP(A258, Title_Prescreening!A257:C269, 3,FALSE)</f>
        <v>0</v>
      </c>
      <c r="D258" s="15">
        <v>0</v>
      </c>
      <c r="E258" s="14">
        <v>0</v>
      </c>
      <c r="F258" s="14">
        <v>1</v>
      </c>
      <c r="G258" s="14">
        <v>1</v>
      </c>
      <c r="H258" s="14">
        <v>0</v>
      </c>
      <c r="I258" s="14">
        <v>0</v>
      </c>
      <c r="J258" s="14">
        <f t="shared" si="9"/>
        <v>0</v>
      </c>
      <c r="K258" s="14">
        <f t="shared" si="10"/>
        <v>0</v>
      </c>
      <c r="L258" s="14">
        <f t="shared" si="11"/>
        <v>0</v>
      </c>
    </row>
    <row r="259" spans="1:12" x14ac:dyDescent="0.2">
      <c r="A259" s="15" t="s">
        <v>4068</v>
      </c>
      <c r="B259" s="4" t="str">
        <f>VLOOKUP(A259, PaperMeta!A258:O425, 6,FALSE)</f>
        <v>Explanations for norm violations affect preschoolers’ judgments of norm violators.</v>
      </c>
      <c r="C259" s="15">
        <f>VLOOKUP(A259, Title_Prescreening!A258:C270, 3,FALSE)</f>
        <v>0</v>
      </c>
      <c r="D259" s="15">
        <v>1</v>
      </c>
      <c r="E259" s="14">
        <v>0</v>
      </c>
      <c r="F259" s="14">
        <v>1</v>
      </c>
      <c r="G259" s="14">
        <v>0</v>
      </c>
      <c r="J259" s="14">
        <f t="shared" ref="J259:J322" si="12">IF(AND(NOT(ISBLANK(D259)), NOT(ISBLANK(F259))), IF(D259=F259,D259,IF(NOT(ISBLANK(H259)),H259,-1)),-1)</f>
        <v>1</v>
      </c>
      <c r="K259" s="14">
        <f t="shared" ref="K259:K322" si="13">IF(AND(NOT(ISBLANK(E259)), NOT(ISBLANK(G259))), IF(E259=G259,E259,IF(NOT(ISBLANK(I259)),I259,-1)),-1)</f>
        <v>0</v>
      </c>
      <c r="L259" s="14">
        <f t="shared" ref="L259:L322" si="14">IF(AND(J259&gt;=0,K259&gt;=0),J259*K259, -1)*(1-C259)</f>
        <v>0</v>
      </c>
    </row>
    <row r="260" spans="1:12" x14ac:dyDescent="0.2">
      <c r="A260" s="15" t="s">
        <v>4069</v>
      </c>
      <c r="B260" s="4" t="str">
        <f>VLOOKUP(A260, PaperMeta!A259:O426, 6,FALSE)</f>
        <v>Language as a window into mind perception: How mental state language differentiates body and mind, human and nonhuman, and the self from others.</v>
      </c>
      <c r="C260" s="15">
        <f>VLOOKUP(A260, Title_Prescreening!A259:C271, 3,FALSE)</f>
        <v>0</v>
      </c>
      <c r="D260" s="15">
        <v>1</v>
      </c>
      <c r="E260" s="14">
        <v>1</v>
      </c>
      <c r="F260" s="14">
        <v>1</v>
      </c>
      <c r="G260" s="14">
        <v>0</v>
      </c>
      <c r="I260" s="14">
        <v>0</v>
      </c>
      <c r="J260" s="14">
        <f t="shared" si="12"/>
        <v>1</v>
      </c>
      <c r="K260" s="14">
        <f t="shared" si="13"/>
        <v>0</v>
      </c>
      <c r="L260" s="14">
        <f t="shared" si="14"/>
        <v>0</v>
      </c>
    </row>
    <row r="261" spans="1:12" x14ac:dyDescent="0.2">
      <c r="A261" s="15" t="s">
        <v>4070</v>
      </c>
      <c r="B261" s="4" t="str">
        <f>VLOOKUP(A261, PaperMeta!A260:O427, 6,FALSE)</f>
        <v>Emotional ambiguity and memory.</v>
      </c>
      <c r="C261" s="15">
        <f>VLOOKUP(A261, Title_Prescreening!A260:C272, 3,FALSE)</f>
        <v>0</v>
      </c>
      <c r="D261" s="15">
        <v>1</v>
      </c>
      <c r="E261" s="14">
        <v>1</v>
      </c>
      <c r="F261" s="14">
        <v>1</v>
      </c>
      <c r="G261" s="14">
        <v>1</v>
      </c>
      <c r="J261" s="14">
        <f t="shared" si="12"/>
        <v>1</v>
      </c>
      <c r="K261" s="14">
        <f t="shared" si="13"/>
        <v>1</v>
      </c>
      <c r="L261" s="14">
        <f t="shared" si="14"/>
        <v>1</v>
      </c>
    </row>
    <row r="262" spans="1:12" x14ac:dyDescent="0.2">
      <c r="A262" s="15" t="s">
        <v>4071</v>
      </c>
      <c r="B262" s="4" t="str">
        <f>VLOOKUP(A262, PaperMeta!A261:O428, 6,FALSE)</f>
        <v>Constant curvature segments as building blocks of 2D shape representation.</v>
      </c>
      <c r="C262" s="15">
        <f>VLOOKUP(A262, Title_Prescreening!A261:C273, 3,FALSE)</f>
        <v>0</v>
      </c>
      <c r="D262" s="15">
        <v>1</v>
      </c>
      <c r="E262" s="14">
        <v>1</v>
      </c>
      <c r="F262" s="14">
        <v>1</v>
      </c>
      <c r="G262" s="14">
        <v>1</v>
      </c>
      <c r="J262" s="14">
        <f t="shared" si="12"/>
        <v>1</v>
      </c>
      <c r="K262" s="14">
        <f t="shared" si="13"/>
        <v>1</v>
      </c>
      <c r="L262" s="14">
        <f t="shared" si="14"/>
        <v>1</v>
      </c>
    </row>
    <row r="263" spans="1:12" x14ac:dyDescent="0.2">
      <c r="A263" s="15" t="s">
        <v>4072</v>
      </c>
      <c r="B263" s="4" t="str">
        <f>VLOOKUP(A263, PaperMeta!A262:O429, 6,FALSE)</f>
        <v>A corpus-based versus experimental examination of word- and character-frequency effects in Chinese reading: Theoretical implications for models of reading.</v>
      </c>
      <c r="C263" s="15">
        <f>VLOOKUP(A263, Title_Prescreening!A262:C274, 3,FALSE)</f>
        <v>0</v>
      </c>
      <c r="D263" s="15">
        <v>1</v>
      </c>
      <c r="E263" s="14">
        <v>0</v>
      </c>
      <c r="F263" s="14">
        <v>1</v>
      </c>
      <c r="G263" s="14">
        <v>0</v>
      </c>
      <c r="J263" s="14">
        <f t="shared" si="12"/>
        <v>1</v>
      </c>
      <c r="K263" s="14">
        <f t="shared" si="13"/>
        <v>0</v>
      </c>
      <c r="L263" s="14">
        <f t="shared" si="14"/>
        <v>0</v>
      </c>
    </row>
    <row r="264" spans="1:12" x14ac:dyDescent="0.2">
      <c r="A264" s="15" t="s">
        <v>4073</v>
      </c>
      <c r="B264" s="4" t="str">
        <f>VLOOKUP(A264, PaperMeta!A263:O430, 6,FALSE)</f>
        <v>Conscious perception can be both graded and discrete.</v>
      </c>
      <c r="C264" s="15">
        <f>VLOOKUP(A264, Title_Prescreening!A263:C275, 3,FALSE)</f>
        <v>0</v>
      </c>
      <c r="D264" s="15">
        <v>1</v>
      </c>
      <c r="E264" s="14">
        <v>1</v>
      </c>
      <c r="F264" s="14">
        <v>1</v>
      </c>
      <c r="G264" s="14">
        <v>1</v>
      </c>
      <c r="J264" s="14">
        <f t="shared" si="12"/>
        <v>1</v>
      </c>
      <c r="K264" s="14">
        <f t="shared" si="13"/>
        <v>1</v>
      </c>
      <c r="L264" s="14">
        <f t="shared" si="14"/>
        <v>1</v>
      </c>
    </row>
    <row r="265" spans="1:12" x14ac:dyDescent="0.2">
      <c r="A265" s="15" t="s">
        <v>4074</v>
      </c>
      <c r="B265" s="4" t="str">
        <f>VLOOKUP(A265, PaperMeta!A264:O431, 6,FALSE)</f>
        <v>Interpolating causal mechanisms: The paradox of knowing more.</v>
      </c>
      <c r="C265" s="15">
        <f>VLOOKUP(A265, Title_Prescreening!A264:C276, 3,FALSE)</f>
        <v>0</v>
      </c>
      <c r="D265" s="15">
        <v>1</v>
      </c>
      <c r="E265" s="14">
        <v>1</v>
      </c>
      <c r="F265" s="14">
        <v>1</v>
      </c>
      <c r="G265" s="14">
        <v>1</v>
      </c>
      <c r="J265" s="14">
        <f t="shared" si="12"/>
        <v>1</v>
      </c>
      <c r="K265" s="14">
        <f t="shared" si="13"/>
        <v>1</v>
      </c>
      <c r="L265" s="14">
        <f t="shared" si="14"/>
        <v>1</v>
      </c>
    </row>
    <row r="266" spans="1:12" x14ac:dyDescent="0.2">
      <c r="A266" s="15" t="s">
        <v>4075</v>
      </c>
      <c r="B266" s="4" t="str">
        <f>VLOOKUP(A266, PaperMeta!A265:O432, 6,FALSE)</f>
        <v>Assessing model-based inferences in decision making with single-trial response time decomposition.</v>
      </c>
      <c r="C266" s="15">
        <f>VLOOKUP(A266, Title_Prescreening!A265:C277, 3,FALSE)</f>
        <v>0</v>
      </c>
      <c r="D266" s="15">
        <v>1</v>
      </c>
      <c r="E266" s="14">
        <v>0</v>
      </c>
      <c r="F266" s="14">
        <v>1</v>
      </c>
      <c r="G266" s="14">
        <v>0</v>
      </c>
      <c r="J266" s="14">
        <f t="shared" si="12"/>
        <v>1</v>
      </c>
      <c r="K266" s="14">
        <f t="shared" si="13"/>
        <v>0</v>
      </c>
      <c r="L266" s="14">
        <f t="shared" si="14"/>
        <v>0</v>
      </c>
    </row>
    <row r="267" spans="1:12" x14ac:dyDescent="0.2">
      <c r="A267" s="15" t="s">
        <v>4076</v>
      </c>
      <c r="B267" s="4" t="str">
        <f>VLOOKUP(A267, PaperMeta!A266:O433, 6,FALSE)</f>
        <v>Forever yuck: Oculomotor avoidance of disgusting stimuli resists habituation.</v>
      </c>
      <c r="C267" s="15">
        <f>VLOOKUP(A267, Title_Prescreening!A266:C278, 3,FALSE)</f>
        <v>0</v>
      </c>
      <c r="D267" s="15">
        <v>1</v>
      </c>
      <c r="E267" s="14">
        <v>0</v>
      </c>
      <c r="F267" s="14">
        <v>1</v>
      </c>
      <c r="G267" s="14">
        <v>0</v>
      </c>
      <c r="J267" s="14">
        <f t="shared" si="12"/>
        <v>1</v>
      </c>
      <c r="K267" s="14">
        <f t="shared" si="13"/>
        <v>0</v>
      </c>
      <c r="L267" s="14">
        <f t="shared" si="14"/>
        <v>0</v>
      </c>
    </row>
    <row r="268" spans="1:12" x14ac:dyDescent="0.2">
      <c r="A268" s="15" t="s">
        <v>4077</v>
      </c>
      <c r="B268" s="4" t="str">
        <f>VLOOKUP(A268, PaperMeta!A267:O434, 6,FALSE)</f>
        <v>Cospeech gestures are a window into the effects of Parkinson’s disease on action representations.</v>
      </c>
      <c r="C268" s="15">
        <f>VLOOKUP(A268, Title_Prescreening!A267:C279, 3,FALSE)</f>
        <v>0</v>
      </c>
      <c r="D268" s="15">
        <v>1</v>
      </c>
      <c r="E268" s="14">
        <v>0</v>
      </c>
      <c r="F268" s="14">
        <v>1</v>
      </c>
      <c r="G268" s="14">
        <v>0</v>
      </c>
      <c r="J268" s="14">
        <f t="shared" si="12"/>
        <v>1</v>
      </c>
      <c r="K268" s="14">
        <f t="shared" si="13"/>
        <v>0</v>
      </c>
      <c r="L268" s="14">
        <f t="shared" si="14"/>
        <v>0</v>
      </c>
    </row>
    <row r="269" spans="1:12" x14ac:dyDescent="0.2">
      <c r="A269" s="15" t="s">
        <v>4078</v>
      </c>
      <c r="B269" s="4" t="str">
        <f>VLOOKUP(A269, PaperMeta!A268:O435, 6,FALSE)</f>
        <v>Social sampling: Children track social choices to reason about status hierarchies.</v>
      </c>
      <c r="C269" s="15">
        <f>VLOOKUP(A269, Title_Prescreening!A268:C280, 3,FALSE)</f>
        <v>0</v>
      </c>
      <c r="D269" s="15">
        <v>1</v>
      </c>
      <c r="E269" s="14">
        <v>0</v>
      </c>
      <c r="F269" s="14">
        <v>1</v>
      </c>
      <c r="G269" s="14">
        <v>0</v>
      </c>
      <c r="J269" s="14">
        <f t="shared" si="12"/>
        <v>1</v>
      </c>
      <c r="K269" s="14">
        <f t="shared" si="13"/>
        <v>0</v>
      </c>
      <c r="L269" s="14">
        <f t="shared" si="14"/>
        <v>0</v>
      </c>
    </row>
    <row r="270" spans="1:12" x14ac:dyDescent="0.2">
      <c r="A270" s="15" t="s">
        <v>4079</v>
      </c>
      <c r="B270" s="4" t="str">
        <f>VLOOKUP(A270, PaperMeta!A269:O436, 6,FALSE)</f>
        <v>The endowment effect: Loss aversion or a buy-sell discrepancy?</v>
      </c>
      <c r="C270" s="15">
        <f>VLOOKUP(A270, Title_Prescreening!A269:C281, 3,FALSE)</f>
        <v>0</v>
      </c>
      <c r="D270" s="15">
        <v>1</v>
      </c>
      <c r="E270" s="14">
        <v>1</v>
      </c>
      <c r="F270" s="14">
        <v>1</v>
      </c>
      <c r="G270" s="14">
        <v>1</v>
      </c>
      <c r="J270" s="14">
        <f t="shared" si="12"/>
        <v>1</v>
      </c>
      <c r="K270" s="14">
        <f t="shared" si="13"/>
        <v>1</v>
      </c>
      <c r="L270" s="14">
        <f t="shared" si="14"/>
        <v>1</v>
      </c>
    </row>
    <row r="271" spans="1:12" x14ac:dyDescent="0.2">
      <c r="A271" s="15" t="s">
        <v>4080</v>
      </c>
      <c r="B271" s="4" t="str">
        <f>VLOOKUP(A271, PaperMeta!A270:O437, 6,FALSE)</f>
        <v>Testing the over-reliance on central attention (ORCA) hypothesis: Do older adults have difficulty automatizing especially easy tasks?</v>
      </c>
      <c r="C271" s="15">
        <f>VLOOKUP(A271, Title_Prescreening!A270:C282, 3,FALSE)</f>
        <v>0</v>
      </c>
      <c r="D271" s="15">
        <v>1</v>
      </c>
      <c r="E271" s="14">
        <v>1</v>
      </c>
      <c r="F271" s="14">
        <v>1</v>
      </c>
      <c r="G271" s="14">
        <v>1</v>
      </c>
      <c r="J271" s="14">
        <f t="shared" si="12"/>
        <v>1</v>
      </c>
      <c r="K271" s="14">
        <f t="shared" si="13"/>
        <v>1</v>
      </c>
      <c r="L271" s="14">
        <f t="shared" si="14"/>
        <v>1</v>
      </c>
    </row>
    <row r="272" spans="1:12" x14ac:dyDescent="0.2">
      <c r="A272" s="15" t="s">
        <v>4081</v>
      </c>
      <c r="B272" s="4" t="str">
        <f>VLOOKUP(A272, PaperMeta!A271:O438, 6,FALSE)</f>
        <v>Launch! Self-agency as a discriminative cue for humans (Homo sapiens) and monkeys (Macaca Mulatta).</v>
      </c>
      <c r="C272" s="15">
        <f>VLOOKUP(A272, Title_Prescreening!A271:C283, 3,FALSE)</f>
        <v>0</v>
      </c>
      <c r="D272" s="15">
        <v>1</v>
      </c>
      <c r="E272" s="14">
        <v>0</v>
      </c>
      <c r="F272" s="14">
        <v>1</v>
      </c>
      <c r="G272" s="14">
        <v>0</v>
      </c>
      <c r="J272" s="14">
        <f t="shared" si="12"/>
        <v>1</v>
      </c>
      <c r="K272" s="14">
        <f t="shared" si="13"/>
        <v>0</v>
      </c>
      <c r="L272" s="14">
        <f t="shared" si="14"/>
        <v>0</v>
      </c>
    </row>
    <row r="273" spans="1:12" x14ac:dyDescent="0.2">
      <c r="A273" s="15" t="s">
        <v>4082</v>
      </c>
      <c r="B273" s="4" t="str">
        <f>VLOOKUP(A273, PaperMeta!A272:O439, 6,FALSE)</f>
        <v>Repeated retrieval of generalized memories can impair specific autobiographical recall: A retrieval induced forgetting account.</v>
      </c>
      <c r="C273" s="15">
        <f>VLOOKUP(A273, Title_Prescreening!A272:C284, 3,FALSE)</f>
        <v>0</v>
      </c>
      <c r="D273" s="15">
        <v>1</v>
      </c>
      <c r="E273" s="14">
        <v>1</v>
      </c>
      <c r="F273" s="14">
        <v>1</v>
      </c>
      <c r="G273" s="14">
        <v>1</v>
      </c>
      <c r="J273" s="14">
        <f t="shared" si="12"/>
        <v>1</v>
      </c>
      <c r="K273" s="14">
        <f t="shared" si="13"/>
        <v>1</v>
      </c>
      <c r="L273" s="14">
        <f t="shared" si="14"/>
        <v>1</v>
      </c>
    </row>
    <row r="274" spans="1:12" x14ac:dyDescent="0.2">
      <c r="A274" s="15" t="s">
        <v>4083</v>
      </c>
      <c r="B274" s="4" t="str">
        <f>VLOOKUP(A274, PaperMeta!A273:O440, 6,FALSE)</f>
        <v>Behavioral evidence for attention selection as entrained synchronization without awareness.</v>
      </c>
      <c r="C274" s="15">
        <f>VLOOKUP(A274, Title_Prescreening!A273:C285, 3,FALSE)</f>
        <v>0</v>
      </c>
      <c r="D274" s="15">
        <v>1</v>
      </c>
      <c r="E274" s="14">
        <v>1</v>
      </c>
      <c r="F274" s="14">
        <v>1</v>
      </c>
      <c r="G274" s="14">
        <v>1</v>
      </c>
      <c r="J274" s="14">
        <f t="shared" si="12"/>
        <v>1</v>
      </c>
      <c r="K274" s="14">
        <f t="shared" si="13"/>
        <v>1</v>
      </c>
      <c r="L274" s="14">
        <f t="shared" si="14"/>
        <v>1</v>
      </c>
    </row>
    <row r="275" spans="1:12" x14ac:dyDescent="0.2">
      <c r="A275" s="15" t="s">
        <v>4084</v>
      </c>
      <c r="B275" s="4" t="str">
        <f>VLOOKUP(A275, PaperMeta!A274:O441, 6,FALSE)</f>
        <v>Vision shapes tactile spatial perspective taking.</v>
      </c>
      <c r="C275" s="15">
        <f>VLOOKUP(A275, Title_Prescreening!A274:C286, 3,FALSE)</f>
        <v>0</v>
      </c>
      <c r="D275" s="15">
        <v>1</v>
      </c>
      <c r="E275" s="14">
        <v>1</v>
      </c>
      <c r="F275" s="14">
        <v>1</v>
      </c>
      <c r="G275" s="14">
        <v>1</v>
      </c>
      <c r="J275" s="14">
        <f t="shared" si="12"/>
        <v>1</v>
      </c>
      <c r="K275" s="14">
        <f t="shared" si="13"/>
        <v>1</v>
      </c>
      <c r="L275" s="14">
        <f t="shared" si="14"/>
        <v>1</v>
      </c>
    </row>
    <row r="276" spans="1:12" x14ac:dyDescent="0.2">
      <c r="A276" s="15" t="s">
        <v>4085</v>
      </c>
      <c r="B276" s="4" t="str">
        <f>VLOOKUP(A276, PaperMeta!A275:O442, 6,FALSE)</f>
        <v>Anger bias in the evaluation of crowds.</v>
      </c>
      <c r="C276" s="15">
        <f>VLOOKUP(A276, Title_Prescreening!A275:C287, 3,FALSE)</f>
        <v>0</v>
      </c>
      <c r="D276" s="15">
        <v>1</v>
      </c>
      <c r="E276" s="14">
        <v>1</v>
      </c>
      <c r="F276" s="14">
        <v>1</v>
      </c>
      <c r="G276" s="14">
        <v>1</v>
      </c>
      <c r="J276" s="14">
        <f t="shared" si="12"/>
        <v>1</v>
      </c>
      <c r="K276" s="14">
        <f t="shared" si="13"/>
        <v>1</v>
      </c>
      <c r="L276" s="14">
        <f t="shared" si="14"/>
        <v>1</v>
      </c>
    </row>
    <row r="277" spans="1:12" x14ac:dyDescent="0.2">
      <c r="A277" s="15" t="s">
        <v>4086</v>
      </c>
      <c r="B277" s="4" t="str">
        <f>VLOOKUP(A277, PaperMeta!A276:O443, 6,FALSE)</f>
        <v>Planning when to say: Dissociating cue use in utterance initiation using cross-validation.</v>
      </c>
      <c r="C277" s="15">
        <f>VLOOKUP(A277, Title_Prescreening!A276:C288, 3,FALSE)</f>
        <v>0</v>
      </c>
      <c r="D277" s="15">
        <v>1</v>
      </c>
      <c r="E277" s="14">
        <v>0</v>
      </c>
      <c r="F277" s="14">
        <v>1</v>
      </c>
      <c r="G277" s="14">
        <v>0</v>
      </c>
      <c r="J277" s="14">
        <f t="shared" si="12"/>
        <v>1</v>
      </c>
      <c r="K277" s="14">
        <f t="shared" si="13"/>
        <v>0</v>
      </c>
      <c r="L277" s="14">
        <f t="shared" si="14"/>
        <v>0</v>
      </c>
    </row>
    <row r="278" spans="1:12" x14ac:dyDescent="0.2">
      <c r="A278" s="15" t="s">
        <v>4087</v>
      </c>
      <c r="B278" s="4" t="str">
        <f>VLOOKUP(A278, PaperMeta!A277:O444, 6,FALSE)</f>
        <v>People exert more effort to avoid losses than to obtain gains.</v>
      </c>
      <c r="C278" s="15">
        <f>VLOOKUP(A278, Title_Prescreening!A277:C289, 3,FALSE)</f>
        <v>0</v>
      </c>
      <c r="D278" s="15">
        <v>1</v>
      </c>
      <c r="E278" s="14">
        <v>0</v>
      </c>
      <c r="F278" s="14">
        <v>1</v>
      </c>
      <c r="G278" s="14">
        <v>0</v>
      </c>
      <c r="J278" s="14">
        <f t="shared" si="12"/>
        <v>1</v>
      </c>
      <c r="K278" s="14">
        <f t="shared" si="13"/>
        <v>0</v>
      </c>
      <c r="L278" s="14">
        <f t="shared" si="14"/>
        <v>0</v>
      </c>
    </row>
    <row r="279" spans="1:12" x14ac:dyDescent="0.2">
      <c r="A279" s="15" t="s">
        <v>4088</v>
      </c>
      <c r="B279" s="4" t="str">
        <f>VLOOKUP(A279, PaperMeta!A278:O445, 6,FALSE)</f>
        <v>Can you trust what you hear? Concurrent misinformation affects recall memory and judgments of guilt.</v>
      </c>
      <c r="C279" s="15">
        <f>VLOOKUP(A279, Title_Prescreening!A278:C290, 3,FALSE)</f>
        <v>0</v>
      </c>
      <c r="D279" s="15">
        <v>1</v>
      </c>
      <c r="E279" s="14">
        <v>1</v>
      </c>
      <c r="F279" s="14">
        <v>1</v>
      </c>
      <c r="G279" s="14">
        <v>1</v>
      </c>
      <c r="J279" s="14">
        <f t="shared" si="12"/>
        <v>1</v>
      </c>
      <c r="K279" s="14">
        <f t="shared" si="13"/>
        <v>1</v>
      </c>
      <c r="L279" s="14">
        <f t="shared" si="14"/>
        <v>1</v>
      </c>
    </row>
    <row r="280" spans="1:12" x14ac:dyDescent="0.2">
      <c r="A280" s="15" t="s">
        <v>4089</v>
      </c>
      <c r="B280" s="4" t="str">
        <f>VLOOKUP(A280, PaperMeta!A279:O446, 6,FALSE)</f>
        <v>Cooperation in sound and motion: Complexity matching in collaborative interaction.</v>
      </c>
      <c r="C280" s="15">
        <f>VLOOKUP(A280, Title_Prescreening!A279:C291, 3,FALSE)</f>
        <v>0</v>
      </c>
      <c r="D280" s="15">
        <v>1</v>
      </c>
      <c r="E280" s="14">
        <v>0</v>
      </c>
      <c r="F280" s="14">
        <v>1</v>
      </c>
      <c r="G280" s="14">
        <v>0</v>
      </c>
      <c r="J280" s="14">
        <f t="shared" si="12"/>
        <v>1</v>
      </c>
      <c r="K280" s="14">
        <f t="shared" si="13"/>
        <v>0</v>
      </c>
      <c r="L280" s="14">
        <f t="shared" si="14"/>
        <v>0</v>
      </c>
    </row>
    <row r="281" spans="1:12" x14ac:dyDescent="0.2">
      <c r="A281" s="15" t="s">
        <v>4090</v>
      </c>
      <c r="B281" s="4" t="str">
        <f>VLOOKUP(A281, PaperMeta!A280:O447, 6,FALSE)</f>
        <v>Semantic influences on episodic memory distortions.</v>
      </c>
      <c r="C281" s="15">
        <f>VLOOKUP(A281, Title_Prescreening!A280:C292, 3,FALSE)</f>
        <v>0</v>
      </c>
      <c r="D281" s="15">
        <v>1</v>
      </c>
      <c r="E281" s="14">
        <v>1</v>
      </c>
      <c r="F281" s="14">
        <v>1</v>
      </c>
      <c r="G281" s="14">
        <v>1</v>
      </c>
      <c r="J281" s="14">
        <f t="shared" si="12"/>
        <v>1</v>
      </c>
      <c r="K281" s="14">
        <f t="shared" si="13"/>
        <v>1</v>
      </c>
      <c r="L281" s="14">
        <f t="shared" si="14"/>
        <v>1</v>
      </c>
    </row>
    <row r="282" spans="1:12" x14ac:dyDescent="0.2">
      <c r="A282" s="15" t="s">
        <v>4091</v>
      </c>
      <c r="B282" s="4" t="str">
        <f>VLOOKUP(A282, PaperMeta!A281:O448, 6,FALSE)</f>
        <v>Characterizing a snapshot of perceptual experience.</v>
      </c>
      <c r="C282" s="15">
        <f>VLOOKUP(A282, Title_Prescreening!A281:C293, 3,FALSE)</f>
        <v>0</v>
      </c>
      <c r="D282" s="15">
        <v>1</v>
      </c>
      <c r="E282" s="14">
        <v>0</v>
      </c>
      <c r="F282" s="14">
        <v>1</v>
      </c>
      <c r="G282" s="14">
        <v>0</v>
      </c>
      <c r="J282" s="14">
        <f t="shared" si="12"/>
        <v>1</v>
      </c>
      <c r="K282" s="14">
        <f t="shared" si="13"/>
        <v>0</v>
      </c>
      <c r="L282" s="14">
        <f t="shared" si="14"/>
        <v>0</v>
      </c>
    </row>
    <row r="283" spans="1:12" x14ac:dyDescent="0.2">
      <c r="A283" s="15" t="s">
        <v>4092</v>
      </c>
      <c r="B283" s="4" t="str">
        <f>VLOOKUP(A283, PaperMeta!A282:O449, 6,FALSE)</f>
        <v>Trait evaluations of faces and voices: Comparing within- and between-person variability.</v>
      </c>
      <c r="C283" s="15">
        <f>VLOOKUP(A283, Title_Prescreening!A282:C294, 3,FALSE)</f>
        <v>0</v>
      </c>
      <c r="D283" s="15">
        <v>1</v>
      </c>
      <c r="E283" s="14">
        <v>0</v>
      </c>
      <c r="F283" s="14">
        <v>1</v>
      </c>
      <c r="G283" s="14">
        <v>0</v>
      </c>
      <c r="J283" s="14">
        <f t="shared" si="12"/>
        <v>1</v>
      </c>
      <c r="K283" s="14">
        <f t="shared" si="13"/>
        <v>0</v>
      </c>
      <c r="L283" s="14">
        <f t="shared" si="14"/>
        <v>0</v>
      </c>
    </row>
    <row r="284" spans="1:12" x14ac:dyDescent="0.2">
      <c r="A284" s="15" t="s">
        <v>4093</v>
      </c>
      <c r="B284" s="4" t="str">
        <f>VLOOKUP(A284, PaperMeta!A283:O450, 6,FALSE)</f>
        <v>Preparing to switch languages versus preparing to switch tasks: Which is more effective?</v>
      </c>
      <c r="C284" s="15">
        <f>VLOOKUP(A284, Title_Prescreening!A283:C295, 3,FALSE)</f>
        <v>0</v>
      </c>
      <c r="D284" s="15">
        <v>1</v>
      </c>
      <c r="E284" s="14">
        <v>1</v>
      </c>
      <c r="F284" s="14">
        <v>1</v>
      </c>
      <c r="G284" s="14">
        <v>1</v>
      </c>
      <c r="J284" s="14">
        <f t="shared" si="12"/>
        <v>1</v>
      </c>
      <c r="K284" s="14">
        <f t="shared" si="13"/>
        <v>1</v>
      </c>
      <c r="L284" s="14">
        <f t="shared" si="14"/>
        <v>1</v>
      </c>
    </row>
    <row r="285" spans="1:12" x14ac:dyDescent="0.2">
      <c r="A285" s="15" t="s">
        <v>4094</v>
      </c>
      <c r="B285" s="4" t="str">
        <f>VLOOKUP(A285, PaperMeta!A284:O451, 6,FALSE)</f>
        <v>How attention controls naming: Lessons from Wundt 2.0.</v>
      </c>
      <c r="C285" s="15">
        <f>VLOOKUP(A285, Title_Prescreening!A284:C296, 3,FALSE)</f>
        <v>0</v>
      </c>
      <c r="D285" s="15">
        <v>1</v>
      </c>
      <c r="E285" s="14">
        <v>1</v>
      </c>
      <c r="F285" s="14">
        <v>1</v>
      </c>
      <c r="G285" s="14">
        <v>1</v>
      </c>
      <c r="J285" s="14">
        <f t="shared" si="12"/>
        <v>1</v>
      </c>
      <c r="K285" s="14">
        <f t="shared" si="13"/>
        <v>1</v>
      </c>
      <c r="L285" s="14">
        <f t="shared" si="14"/>
        <v>1</v>
      </c>
    </row>
    <row r="286" spans="1:12" x14ac:dyDescent="0.2">
      <c r="A286" s="15" t="s">
        <v>4095</v>
      </c>
      <c r="B286" s="4" t="str">
        <f>VLOOKUP(A286, PaperMeta!A285:O452, 6,FALSE)</f>
        <v>Anticipation of future cooperation eliminates minimal ingroup bias in children and adults.</v>
      </c>
      <c r="C286" s="15">
        <f>VLOOKUP(A286, Title_Prescreening!A285:C297, 3,FALSE)</f>
        <v>0</v>
      </c>
      <c r="D286" s="15">
        <v>1</v>
      </c>
      <c r="E286" s="14">
        <v>0</v>
      </c>
      <c r="F286" s="14">
        <v>1</v>
      </c>
      <c r="G286" s="14">
        <v>0</v>
      </c>
      <c r="J286" s="14">
        <f t="shared" si="12"/>
        <v>1</v>
      </c>
      <c r="K286" s="14">
        <f t="shared" si="13"/>
        <v>0</v>
      </c>
      <c r="L286" s="14">
        <f t="shared" si="14"/>
        <v>0</v>
      </c>
    </row>
    <row r="287" spans="1:12" x14ac:dyDescent="0.2">
      <c r="A287" s="15" t="s">
        <v>4096</v>
      </c>
      <c r="B287" s="4" t="str">
        <f>VLOOKUP(A287, PaperMeta!A286:O453, 6,FALSE)</f>
        <v>Explaining the popularity bias in online consumer choice.</v>
      </c>
      <c r="C287" s="15">
        <f>VLOOKUP(A287, Title_Prescreening!A286:C298, 3,FALSE)</f>
        <v>0</v>
      </c>
      <c r="D287" s="15">
        <v>1</v>
      </c>
      <c r="E287" s="14">
        <v>1</v>
      </c>
      <c r="F287" s="14">
        <v>1</v>
      </c>
      <c r="G287" s="14">
        <v>1</v>
      </c>
      <c r="J287" s="14">
        <f t="shared" si="12"/>
        <v>1</v>
      </c>
      <c r="K287" s="14">
        <f t="shared" si="13"/>
        <v>1</v>
      </c>
      <c r="L287" s="14">
        <f t="shared" si="14"/>
        <v>1</v>
      </c>
    </row>
    <row r="288" spans="1:12" x14ac:dyDescent="0.2">
      <c r="A288" s="15" t="s">
        <v>4097</v>
      </c>
      <c r="B288" s="4" t="str">
        <f>VLOOKUP(A288, PaperMeta!A287:O454, 6,FALSE)</f>
        <v>“Just not knowing” can make life sweeter (and saltier): Reward uncertainty alters the sensory experience and consumption of palatable food and drinks.</v>
      </c>
      <c r="C288" s="15">
        <f>VLOOKUP(A288, Title_Prescreening!A287:C299, 3,FALSE)</f>
        <v>0</v>
      </c>
      <c r="D288" s="15">
        <v>1</v>
      </c>
      <c r="E288" s="14">
        <v>1</v>
      </c>
      <c r="F288" s="14">
        <v>1</v>
      </c>
      <c r="G288" s="14">
        <v>1</v>
      </c>
      <c r="J288" s="14">
        <f t="shared" si="12"/>
        <v>1</v>
      </c>
      <c r="K288" s="14">
        <f t="shared" si="13"/>
        <v>1</v>
      </c>
      <c r="L288" s="14">
        <f t="shared" si="14"/>
        <v>1</v>
      </c>
    </row>
    <row r="289" spans="1:12" x14ac:dyDescent="0.2">
      <c r="A289" s="15" t="s">
        <v>4098</v>
      </c>
      <c r="B289" s="4" t="str">
        <f>VLOOKUP(A289, PaperMeta!A288:O455, 6,FALSE)</f>
        <v>Rules of order: Evidence for a novel influence on ordinal processing of numbers.</v>
      </c>
      <c r="C289" s="15">
        <f>VLOOKUP(A289, Title_Prescreening!A288:C300, 3,FALSE)</f>
        <v>0</v>
      </c>
      <c r="D289" s="15">
        <v>1</v>
      </c>
      <c r="E289" s="14">
        <v>0</v>
      </c>
      <c r="F289" s="14">
        <v>1</v>
      </c>
      <c r="G289" s="14">
        <v>0</v>
      </c>
      <c r="J289" s="14">
        <f t="shared" si="12"/>
        <v>1</v>
      </c>
      <c r="K289" s="14">
        <f t="shared" si="13"/>
        <v>0</v>
      </c>
      <c r="L289" s="14">
        <f t="shared" si="14"/>
        <v>0</v>
      </c>
    </row>
    <row r="290" spans="1:12" x14ac:dyDescent="0.2">
      <c r="A290" s="15" t="s">
        <v>4099</v>
      </c>
      <c r="B290" s="4" t="str">
        <f>VLOOKUP(A290, PaperMeta!A289:O456, 6,FALSE)</f>
        <v>Prevalence of spelling errors affects reading behavior across languages.</v>
      </c>
      <c r="C290" s="15">
        <f>VLOOKUP(A290, Title_Prescreening!A289:C301, 3,FALSE)</f>
        <v>0</v>
      </c>
      <c r="D290" s="15">
        <v>1</v>
      </c>
      <c r="E290" s="14">
        <v>0</v>
      </c>
      <c r="F290" s="14">
        <v>1</v>
      </c>
      <c r="G290" s="14">
        <v>0</v>
      </c>
      <c r="J290" s="14">
        <f t="shared" si="12"/>
        <v>1</v>
      </c>
      <c r="K290" s="14">
        <f t="shared" si="13"/>
        <v>0</v>
      </c>
      <c r="L290" s="14">
        <f t="shared" si="14"/>
        <v>0</v>
      </c>
    </row>
    <row r="291" spans="1:12" x14ac:dyDescent="0.2">
      <c r="A291" s="15" t="s">
        <v>4100</v>
      </c>
      <c r="B291" s="4" t="str">
        <f>VLOOKUP(A291, PaperMeta!A290:O457, 6,FALSE)</f>
        <v>Audio-visual integration in nonverbal or minimally verbal young autistic children.</v>
      </c>
      <c r="C291" s="15">
        <f>VLOOKUP(A291, Title_Prescreening!A290:C302, 3,FALSE)</f>
        <v>0</v>
      </c>
      <c r="D291" s="15">
        <v>1</v>
      </c>
      <c r="E291" s="14">
        <v>0</v>
      </c>
      <c r="F291" s="14">
        <v>1</v>
      </c>
      <c r="G291" s="14">
        <v>0</v>
      </c>
      <c r="J291" s="14">
        <f t="shared" si="12"/>
        <v>1</v>
      </c>
      <c r="K291" s="14">
        <f t="shared" si="13"/>
        <v>0</v>
      </c>
      <c r="L291" s="14">
        <f t="shared" si="14"/>
        <v>0</v>
      </c>
    </row>
    <row r="292" spans="1:12" x14ac:dyDescent="0.2">
      <c r="A292" s="15" t="s">
        <v>4101</v>
      </c>
      <c r="B292" s="4" t="str">
        <f>VLOOKUP(A292, PaperMeta!A291:O458, 6,FALSE)</f>
        <v>Literacy can enhance syntactic prediction in spoken language processing.</v>
      </c>
      <c r="C292" s="15">
        <f>VLOOKUP(A292, Title_Prescreening!A291:C303, 3,FALSE)</f>
        <v>0</v>
      </c>
      <c r="D292" s="15">
        <v>1</v>
      </c>
      <c r="E292" s="14">
        <v>0</v>
      </c>
      <c r="F292" s="14">
        <v>1</v>
      </c>
      <c r="G292" s="14">
        <v>0</v>
      </c>
      <c r="J292" s="14">
        <f t="shared" si="12"/>
        <v>1</v>
      </c>
      <c r="K292" s="14">
        <f t="shared" si="13"/>
        <v>0</v>
      </c>
      <c r="L292" s="14">
        <f t="shared" si="14"/>
        <v>0</v>
      </c>
    </row>
    <row r="293" spans="1:12" x14ac:dyDescent="0.2">
      <c r="A293" s="15" t="s">
        <v>4102</v>
      </c>
      <c r="B293" s="4" t="str">
        <f>VLOOKUP(A293, PaperMeta!A292:O459, 6,FALSE)</f>
        <v>Evidence for visual simulation during sign language processing.</v>
      </c>
      <c r="C293" s="15">
        <f>VLOOKUP(A293, Title_Prescreening!A292:C304, 3,FALSE)</f>
        <v>0</v>
      </c>
      <c r="D293" s="15">
        <v>1</v>
      </c>
      <c r="E293" s="14">
        <v>1</v>
      </c>
      <c r="F293" s="14">
        <v>1</v>
      </c>
      <c r="G293" s="14">
        <v>1</v>
      </c>
      <c r="J293" s="14">
        <f t="shared" si="12"/>
        <v>1</v>
      </c>
      <c r="K293" s="14">
        <f t="shared" si="13"/>
        <v>1</v>
      </c>
      <c r="L293" s="14">
        <f t="shared" si="14"/>
        <v>1</v>
      </c>
    </row>
    <row r="294" spans="1:12" x14ac:dyDescent="0.2">
      <c r="A294" s="15" t="s">
        <v>4103</v>
      </c>
      <c r="B294" s="4" t="str">
        <f>VLOOKUP(A294, PaperMeta!A293:O460, 6,FALSE)</f>
        <v>Avoidance begets avoidance: A computational account of negative stereotype persistence.</v>
      </c>
      <c r="C294" s="15">
        <f>VLOOKUP(A294, Title_Prescreening!A293:C305, 3,FALSE)</f>
        <v>0</v>
      </c>
      <c r="D294" s="15">
        <v>1</v>
      </c>
      <c r="E294" s="14">
        <v>0</v>
      </c>
      <c r="F294" s="14">
        <v>1</v>
      </c>
      <c r="G294" s="14">
        <v>0</v>
      </c>
      <c r="J294" s="14">
        <f t="shared" si="12"/>
        <v>1</v>
      </c>
      <c r="K294" s="14">
        <f t="shared" si="13"/>
        <v>0</v>
      </c>
      <c r="L294" s="14">
        <f t="shared" si="14"/>
        <v>0</v>
      </c>
    </row>
    <row r="295" spans="1:12" x14ac:dyDescent="0.2">
      <c r="A295" s="15" t="s">
        <v>4104</v>
      </c>
      <c r="B295" s="4" t="str">
        <f>VLOOKUP(A295, PaperMeta!A294:O461, 6,FALSE)</f>
        <v>Representative design in psychological assessment: A case study using the Balloon Analogue Risk Task (BART).</v>
      </c>
      <c r="C295" s="15">
        <f>VLOOKUP(A295, Title_Prescreening!A294:C306, 3,FALSE)</f>
        <v>0</v>
      </c>
      <c r="D295" s="15">
        <v>1</v>
      </c>
      <c r="E295" s="14">
        <v>0</v>
      </c>
      <c r="F295" s="14">
        <v>1</v>
      </c>
      <c r="G295" s="14">
        <v>0</v>
      </c>
      <c r="J295" s="14">
        <f t="shared" si="12"/>
        <v>1</v>
      </c>
      <c r="K295" s="14">
        <f t="shared" si="13"/>
        <v>0</v>
      </c>
      <c r="L295" s="14">
        <f t="shared" si="14"/>
        <v>0</v>
      </c>
    </row>
    <row r="296" spans="1:12" x14ac:dyDescent="0.2">
      <c r="A296" s="15" t="s">
        <v>4105</v>
      </c>
      <c r="B296" s="4" t="str">
        <f>VLOOKUP(A296, PaperMeta!A295:O462, 6,FALSE)</f>
        <v>What I like is what I remember: Memory modulation and preferential choice.</v>
      </c>
      <c r="C296" s="15">
        <f>VLOOKUP(A296, Title_Prescreening!A295:C307, 3,FALSE)</f>
        <v>0</v>
      </c>
      <c r="D296" s="15">
        <v>1</v>
      </c>
      <c r="E296" s="14">
        <v>0</v>
      </c>
      <c r="F296" s="14">
        <v>1</v>
      </c>
      <c r="G296" s="14">
        <v>0</v>
      </c>
      <c r="J296" s="14">
        <f t="shared" si="12"/>
        <v>1</v>
      </c>
      <c r="K296" s="14">
        <f t="shared" si="13"/>
        <v>0</v>
      </c>
      <c r="L296" s="14">
        <f t="shared" si="14"/>
        <v>0</v>
      </c>
    </row>
    <row r="297" spans="1:12" x14ac:dyDescent="0.2">
      <c r="A297" s="15" t="s">
        <v>4106</v>
      </c>
      <c r="B297" s="4" t="str">
        <f>VLOOKUP(A297, PaperMeta!A296:O463, 6,FALSE)</f>
        <v>Tight cultures and vengeful gods: How culture shapes religious belief.</v>
      </c>
      <c r="C297" s="15">
        <f>VLOOKUP(A297, Title_Prescreening!A296:C308, 3,FALSE)</f>
        <v>0</v>
      </c>
      <c r="D297" s="15">
        <v>1</v>
      </c>
      <c r="E297" s="14">
        <v>0</v>
      </c>
      <c r="F297" s="14">
        <v>1</v>
      </c>
      <c r="G297" s="14">
        <v>0</v>
      </c>
      <c r="J297" s="14">
        <f t="shared" si="12"/>
        <v>1</v>
      </c>
      <c r="K297" s="14">
        <f t="shared" si="13"/>
        <v>0</v>
      </c>
      <c r="L297" s="14">
        <f t="shared" si="14"/>
        <v>0</v>
      </c>
    </row>
    <row r="298" spans="1:12" x14ac:dyDescent="0.2">
      <c r="A298" s="15" t="s">
        <v>4107</v>
      </c>
      <c r="B298" s="4" t="str">
        <f>VLOOKUP(A298, PaperMeta!A297:O464, 6,FALSE)</f>
        <v>Value-based essentialism: Essentialist beliefs about social groups with shared values.</v>
      </c>
      <c r="C298" s="15">
        <f>VLOOKUP(A298, Title_Prescreening!A297:C309, 3,FALSE)</f>
        <v>0</v>
      </c>
      <c r="D298" s="15">
        <v>1</v>
      </c>
      <c r="E298" s="14">
        <v>1</v>
      </c>
      <c r="F298" s="14">
        <v>1</v>
      </c>
      <c r="G298" s="14">
        <v>1</v>
      </c>
      <c r="J298" s="14">
        <f t="shared" si="12"/>
        <v>1</v>
      </c>
      <c r="K298" s="14">
        <f t="shared" si="13"/>
        <v>1</v>
      </c>
      <c r="L298" s="14">
        <f t="shared" si="14"/>
        <v>1</v>
      </c>
    </row>
    <row r="299" spans="1:12" x14ac:dyDescent="0.2">
      <c r="A299" s="15" t="s">
        <v>4108</v>
      </c>
      <c r="B299" s="4" t="str">
        <f>VLOOKUP(A299, PaperMeta!A298:O465, 6,FALSE)</f>
        <v>Collectively jumping to conclusions: Social information amplifies the tendency to gather insufficient data.</v>
      </c>
      <c r="C299" s="15">
        <f>VLOOKUP(A299, Title_Prescreening!A298:C310, 3,FALSE)</f>
        <v>0</v>
      </c>
      <c r="D299" s="15">
        <v>1</v>
      </c>
      <c r="E299" s="14">
        <v>0</v>
      </c>
      <c r="F299" s="14">
        <v>1</v>
      </c>
      <c r="G299" s="14">
        <v>0</v>
      </c>
      <c r="J299" s="14">
        <f t="shared" si="12"/>
        <v>1</v>
      </c>
      <c r="K299" s="14">
        <f t="shared" si="13"/>
        <v>0</v>
      </c>
      <c r="L299" s="14">
        <f t="shared" si="14"/>
        <v>0</v>
      </c>
    </row>
    <row r="300" spans="1:12" x14ac:dyDescent="0.2">
      <c r="A300" s="15" t="s">
        <v>4109</v>
      </c>
      <c r="B300" s="4" t="str">
        <f>VLOOKUP(A300, PaperMeta!A299:O466, 6,FALSE)</f>
        <v>One-shot object parsing in newborn chicks.</v>
      </c>
      <c r="C300" s="15">
        <f>VLOOKUP(A300, Title_Prescreening!A299:C311, 3,FALSE)</f>
        <v>0</v>
      </c>
      <c r="D300" s="15">
        <v>1</v>
      </c>
      <c r="E300" s="14">
        <v>1</v>
      </c>
      <c r="F300" s="14">
        <v>1</v>
      </c>
      <c r="G300" s="14">
        <v>1</v>
      </c>
      <c r="J300" s="14">
        <f t="shared" si="12"/>
        <v>1</v>
      </c>
      <c r="K300" s="14">
        <f t="shared" si="13"/>
        <v>1</v>
      </c>
      <c r="L300" s="14">
        <f t="shared" si="14"/>
        <v>1</v>
      </c>
    </row>
    <row r="301" spans="1:12" x14ac:dyDescent="0.2">
      <c r="A301" s="15" t="s">
        <v>4110</v>
      </c>
      <c r="B301" s="4" t="str">
        <f>VLOOKUP(A301, PaperMeta!A300:O467, 6,FALSE)</f>
        <v>Unity and diversity of neural representation in executive functions.</v>
      </c>
      <c r="C301" s="15">
        <f>VLOOKUP(A301, Title_Prescreening!A300:C312, 3,FALSE)</f>
        <v>0</v>
      </c>
      <c r="D301" s="15">
        <v>1</v>
      </c>
      <c r="E301" s="14">
        <v>0</v>
      </c>
      <c r="F301" s="14">
        <v>1</v>
      </c>
      <c r="G301" s="14">
        <v>0</v>
      </c>
      <c r="J301" s="14">
        <f t="shared" si="12"/>
        <v>1</v>
      </c>
      <c r="K301" s="14">
        <f t="shared" si="13"/>
        <v>0</v>
      </c>
      <c r="L301" s="14">
        <f t="shared" si="14"/>
        <v>0</v>
      </c>
    </row>
    <row r="302" spans="1:12" x14ac:dyDescent="0.2">
      <c r="A302" s="15" t="s">
        <v>4111</v>
      </c>
      <c r="B302" s="4" t="str">
        <f>VLOOKUP(A302, PaperMeta!A301:O468, 6,FALSE)</f>
        <v>Biculturalism, linguistic distance, and bilingual profile effects on the bilingual influence on cognition: A comprehensive multipopulation approach.</v>
      </c>
      <c r="C302" s="15">
        <f>VLOOKUP(A302, Title_Prescreening!A301:C313, 3,FALSE)</f>
        <v>0</v>
      </c>
      <c r="D302" s="15">
        <v>1</v>
      </c>
      <c r="E302" s="14">
        <v>1</v>
      </c>
      <c r="F302" s="14">
        <v>1</v>
      </c>
      <c r="G302" s="14">
        <v>1</v>
      </c>
      <c r="J302" s="14">
        <f t="shared" si="12"/>
        <v>1</v>
      </c>
      <c r="K302" s="14">
        <f t="shared" si="13"/>
        <v>1</v>
      </c>
      <c r="L302" s="14">
        <f t="shared" si="14"/>
        <v>1</v>
      </c>
    </row>
    <row r="303" spans="1:12" x14ac:dyDescent="0.2">
      <c r="A303" s="15" t="s">
        <v>4112</v>
      </c>
      <c r="B303" s="4" t="str">
        <f>VLOOKUP(A303, PaperMeta!A302:O469, 6,FALSE)</f>
        <v>The policy implications of feeling relatively low versus high status within a privileged group.</v>
      </c>
      <c r="C303" s="15">
        <f>VLOOKUP(A303, Title_Prescreening!A302:C314, 3,FALSE)</f>
        <v>0</v>
      </c>
      <c r="D303" s="15">
        <v>1</v>
      </c>
      <c r="E303" s="14">
        <v>1</v>
      </c>
      <c r="F303" s="14">
        <v>1</v>
      </c>
      <c r="G303" s="14">
        <v>1</v>
      </c>
      <c r="J303" s="14">
        <f t="shared" si="12"/>
        <v>1</v>
      </c>
      <c r="K303" s="14">
        <f t="shared" si="13"/>
        <v>1</v>
      </c>
      <c r="L303" s="14">
        <f t="shared" si="14"/>
        <v>1</v>
      </c>
    </row>
    <row r="304" spans="1:12" x14ac:dyDescent="0.2">
      <c r="A304" s="15" t="s">
        <v>4113</v>
      </c>
      <c r="B304" s="4" t="str">
        <f>VLOOKUP(A304, PaperMeta!A303:O470, 6,FALSE)</f>
        <v>Iconicity emerges and is maintained in spoken language.</v>
      </c>
      <c r="C304" s="15">
        <f>VLOOKUP(A304, Title_Prescreening!A303:C315, 3,FALSE)</f>
        <v>0</v>
      </c>
      <c r="D304" s="15">
        <v>1</v>
      </c>
      <c r="E304" s="14">
        <v>0</v>
      </c>
      <c r="F304" s="14">
        <v>1</v>
      </c>
      <c r="G304" s="14">
        <v>0</v>
      </c>
      <c r="J304" s="14">
        <f t="shared" si="12"/>
        <v>1</v>
      </c>
      <c r="K304" s="14">
        <f t="shared" si="13"/>
        <v>0</v>
      </c>
      <c r="L304" s="14">
        <f t="shared" si="14"/>
        <v>0</v>
      </c>
    </row>
    <row r="305" spans="1:12" x14ac:dyDescent="0.2">
      <c r="A305" s="15" t="s">
        <v>4114</v>
      </c>
      <c r="B305" s="4" t="str">
        <f>VLOOKUP(A305, PaperMeta!A304:O471, 6,FALSE)</f>
        <v>The development of a morality against power abuse: The case of bribery.</v>
      </c>
      <c r="C305" s="15">
        <f>VLOOKUP(A305, Title_Prescreening!A304:C316, 3,FALSE)</f>
        <v>0</v>
      </c>
      <c r="D305" s="15">
        <v>1</v>
      </c>
      <c r="E305" s="14">
        <v>0</v>
      </c>
      <c r="F305" s="14">
        <v>1</v>
      </c>
      <c r="G305" s="14">
        <v>0</v>
      </c>
      <c r="J305" s="14">
        <f t="shared" si="12"/>
        <v>1</v>
      </c>
      <c r="K305" s="14">
        <f t="shared" si="13"/>
        <v>0</v>
      </c>
      <c r="L305" s="14">
        <f t="shared" si="14"/>
        <v>0</v>
      </c>
    </row>
    <row r="306" spans="1:12" x14ac:dyDescent="0.2">
      <c r="A306" s="15" t="s">
        <v>4115</v>
      </c>
      <c r="B306" s="4" t="str">
        <f>VLOOKUP(A306, PaperMeta!A305:O472, 6,FALSE)</f>
        <v>Cross-talker generalization in the perception of nonnative speech: A large-scale replication.</v>
      </c>
      <c r="C306" s="15">
        <f>VLOOKUP(A306, Title_Prescreening!A305:C317, 3,FALSE)</f>
        <v>0</v>
      </c>
      <c r="D306" s="15">
        <v>1</v>
      </c>
      <c r="E306" s="14">
        <v>0</v>
      </c>
      <c r="F306" s="14">
        <v>1</v>
      </c>
      <c r="G306" s="14">
        <v>0</v>
      </c>
      <c r="J306" s="14">
        <f t="shared" si="12"/>
        <v>1</v>
      </c>
      <c r="K306" s="14">
        <f t="shared" si="13"/>
        <v>0</v>
      </c>
      <c r="L306" s="14">
        <f t="shared" si="14"/>
        <v>0</v>
      </c>
    </row>
    <row r="307" spans="1:12" x14ac:dyDescent="0.2">
      <c r="A307" s="15" t="s">
        <v>4116</v>
      </c>
      <c r="B307" s="4" t="str">
        <f>VLOOKUP(A307, PaperMeta!A306:O473, 6,FALSE)</f>
        <v>The automatic processing of social information in working memory.</v>
      </c>
      <c r="C307" s="15">
        <f>VLOOKUP(A307, Title_Prescreening!A306:C318, 3,FALSE)</f>
        <v>0</v>
      </c>
      <c r="D307" s="15">
        <v>1</v>
      </c>
      <c r="E307" s="14">
        <v>1</v>
      </c>
      <c r="F307" s="14">
        <v>1</v>
      </c>
      <c r="G307" s="14">
        <v>1</v>
      </c>
      <c r="J307" s="14">
        <f t="shared" si="12"/>
        <v>1</v>
      </c>
      <c r="K307" s="14">
        <f t="shared" si="13"/>
        <v>1</v>
      </c>
      <c r="L307" s="14">
        <f t="shared" si="14"/>
        <v>1</v>
      </c>
    </row>
    <row r="308" spans="1:12" x14ac:dyDescent="0.2">
      <c r="A308" s="15" t="s">
        <v>4117</v>
      </c>
      <c r="B308" s="4" t="str">
        <f>VLOOKUP(A308, PaperMeta!A307:O474, 6,FALSE)</f>
        <v>Child witness expressions of certainty are informative.</v>
      </c>
      <c r="C308" s="15">
        <f>VLOOKUP(A308, Title_Prescreening!A307:C319, 3,FALSE)</f>
        <v>0</v>
      </c>
      <c r="D308" s="15">
        <v>1</v>
      </c>
      <c r="E308" s="14">
        <v>1</v>
      </c>
      <c r="F308" s="14">
        <v>1</v>
      </c>
      <c r="G308" s="14">
        <v>1</v>
      </c>
      <c r="J308" s="14">
        <f t="shared" si="12"/>
        <v>1</v>
      </c>
      <c r="K308" s="14">
        <f t="shared" si="13"/>
        <v>1</v>
      </c>
      <c r="L308" s="14">
        <f t="shared" si="14"/>
        <v>1</v>
      </c>
    </row>
    <row r="309" spans="1:12" x14ac:dyDescent="0.2">
      <c r="A309" s="15" t="s">
        <v>4118</v>
      </c>
      <c r="B309" s="4" t="str">
        <f>VLOOKUP(A309, PaperMeta!A308:O475, 6,FALSE)</f>
        <v>The workload capacity of semantic search in convergent thinking.</v>
      </c>
      <c r="C309" s="15">
        <f>VLOOKUP(A309, Title_Prescreening!A308:C320, 3,FALSE)</f>
        <v>0</v>
      </c>
      <c r="D309" s="15">
        <v>1</v>
      </c>
      <c r="E309" s="14">
        <v>0</v>
      </c>
      <c r="F309" s="14">
        <v>1</v>
      </c>
      <c r="G309" s="14">
        <v>0</v>
      </c>
      <c r="J309" s="14">
        <f t="shared" si="12"/>
        <v>1</v>
      </c>
      <c r="K309" s="14">
        <f t="shared" si="13"/>
        <v>0</v>
      </c>
      <c r="L309" s="14">
        <f t="shared" si="14"/>
        <v>0</v>
      </c>
    </row>
    <row r="310" spans="1:12" x14ac:dyDescent="0.2">
      <c r="A310" s="15" t="s">
        <v>4119</v>
      </c>
      <c r="B310" s="4" t="str">
        <f>VLOOKUP(A310, PaperMeta!A309:O476, 6,FALSE)</f>
        <v>Measuring metacognition of direct and indirect parameters of voluntary movement.</v>
      </c>
      <c r="C310" s="15">
        <f>VLOOKUP(A310, Title_Prescreening!A309:C321, 3,FALSE)</f>
        <v>0</v>
      </c>
      <c r="D310" s="15">
        <v>1</v>
      </c>
      <c r="E310" s="14">
        <v>1</v>
      </c>
      <c r="F310" s="14">
        <v>1</v>
      </c>
      <c r="G310" s="14">
        <v>1</v>
      </c>
      <c r="J310" s="14">
        <f t="shared" si="12"/>
        <v>1</v>
      </c>
      <c r="K310" s="14">
        <f t="shared" si="13"/>
        <v>1</v>
      </c>
      <c r="L310" s="14">
        <f t="shared" si="14"/>
        <v>1</v>
      </c>
    </row>
    <row r="311" spans="1:12" x14ac:dyDescent="0.2">
      <c r="A311" s="15" t="s">
        <v>4120</v>
      </c>
      <c r="B311" s="4" t="str">
        <f>VLOOKUP(A311, PaperMeta!A310:O477, 6,FALSE)</f>
        <v>The people around you are inside your head: Social context shapes spontaneous thought.</v>
      </c>
      <c r="C311" s="15">
        <f>VLOOKUP(A311, Title_Prescreening!A310:C322, 3,FALSE)</f>
        <v>0</v>
      </c>
      <c r="D311" s="15">
        <v>1</v>
      </c>
      <c r="E311" s="14">
        <v>0</v>
      </c>
      <c r="F311" s="14">
        <v>1</v>
      </c>
      <c r="G311" s="14">
        <v>0</v>
      </c>
      <c r="J311" s="14">
        <f t="shared" si="12"/>
        <v>1</v>
      </c>
      <c r="K311" s="14">
        <f t="shared" si="13"/>
        <v>0</v>
      </c>
      <c r="L311" s="14">
        <f t="shared" si="14"/>
        <v>0</v>
      </c>
    </row>
    <row r="312" spans="1:12" x14ac:dyDescent="0.2">
      <c r="A312" s="15" t="s">
        <v>4121</v>
      </c>
      <c r="B312" s="4" t="str">
        <f>VLOOKUP(A312, PaperMeta!A311:O478, 6,FALSE)</f>
        <v>Communication in action: Planning and interpreting communicative demonstrations.</v>
      </c>
      <c r="C312" s="15">
        <f>VLOOKUP(A312, Title_Prescreening!A311:C323, 3,FALSE)</f>
        <v>0</v>
      </c>
      <c r="D312" s="15">
        <v>1</v>
      </c>
      <c r="E312" s="14">
        <v>0</v>
      </c>
      <c r="F312" s="14">
        <v>1</v>
      </c>
      <c r="G312" s="14">
        <v>0</v>
      </c>
      <c r="J312" s="14">
        <f t="shared" si="12"/>
        <v>1</v>
      </c>
      <c r="K312" s="14">
        <f t="shared" si="13"/>
        <v>0</v>
      </c>
      <c r="L312" s="14">
        <f t="shared" si="14"/>
        <v>0</v>
      </c>
    </row>
    <row r="313" spans="1:12" x14ac:dyDescent="0.2">
      <c r="A313" s="15" t="s">
        <v>4122</v>
      </c>
      <c r="B313" s="4" t="str">
        <f>VLOOKUP(A313, PaperMeta!A312:O479, 6,FALSE)</f>
        <v>Categorical cuing: Object categories structure the acquisition of statistical regularities to guide visual search.</v>
      </c>
      <c r="C313" s="15">
        <f>VLOOKUP(A313, Title_Prescreening!A312:C324, 3,FALSE)</f>
        <v>0</v>
      </c>
      <c r="D313" s="15">
        <v>1</v>
      </c>
      <c r="E313" s="14">
        <v>1</v>
      </c>
      <c r="F313" s="14">
        <v>1</v>
      </c>
      <c r="G313" s="14">
        <v>1</v>
      </c>
      <c r="J313" s="14">
        <f t="shared" si="12"/>
        <v>1</v>
      </c>
      <c r="K313" s="14">
        <f t="shared" si="13"/>
        <v>1</v>
      </c>
      <c r="L313" s="14">
        <f t="shared" si="14"/>
        <v>1</v>
      </c>
    </row>
    <row r="314" spans="1:12" x14ac:dyDescent="0.2">
      <c r="A314" s="15" t="s">
        <v>4123</v>
      </c>
      <c r="B314" s="4" t="str">
        <f>VLOOKUP(A314, PaperMeta!A313:O480, 6,FALSE)</f>
        <v>Re-examining attention capture at irrelevant (ignored?) locations.</v>
      </c>
      <c r="C314" s="15">
        <f>VLOOKUP(A314, Title_Prescreening!A313:C325, 3,FALSE)</f>
        <v>0</v>
      </c>
      <c r="D314" s="15">
        <v>1</v>
      </c>
      <c r="E314" s="14">
        <v>1</v>
      </c>
      <c r="F314" s="14">
        <v>1</v>
      </c>
      <c r="G314" s="14">
        <v>0</v>
      </c>
      <c r="I314" s="14">
        <v>1</v>
      </c>
      <c r="J314" s="14">
        <f t="shared" si="12"/>
        <v>1</v>
      </c>
      <c r="K314" s="14">
        <f t="shared" si="13"/>
        <v>1</v>
      </c>
      <c r="L314" s="14">
        <f t="shared" si="14"/>
        <v>1</v>
      </c>
    </row>
    <row r="315" spans="1:12" x14ac:dyDescent="0.2">
      <c r="A315" s="15" t="s">
        <v>4124</v>
      </c>
      <c r="B315" s="4" t="str">
        <f>VLOOKUP(A315, PaperMeta!A314:O481, 6,FALSE)</f>
        <v>Less is more: Depleting cognitive resources enhances language learning abilities in adults.</v>
      </c>
      <c r="C315" s="15">
        <f>VLOOKUP(A315, Title_Prescreening!A314:C326, 3,FALSE)</f>
        <v>0</v>
      </c>
      <c r="D315" s="15">
        <v>1</v>
      </c>
      <c r="E315" s="14">
        <v>0</v>
      </c>
      <c r="F315" s="14">
        <v>1</v>
      </c>
      <c r="G315" s="14">
        <v>0</v>
      </c>
      <c r="J315" s="14">
        <f t="shared" si="12"/>
        <v>1</v>
      </c>
      <c r="K315" s="14">
        <f t="shared" si="13"/>
        <v>0</v>
      </c>
      <c r="L315" s="14">
        <f t="shared" si="14"/>
        <v>0</v>
      </c>
    </row>
    <row r="316" spans="1:12" x14ac:dyDescent="0.2">
      <c r="A316" s="15" t="s">
        <v>4125</v>
      </c>
      <c r="B316" s="4" t="str">
        <f>VLOOKUP(A316, PaperMeta!A315:O482, 6,FALSE)</f>
        <v>A neural habituation account of the negative compatibility effect.</v>
      </c>
      <c r="C316" s="15">
        <f>VLOOKUP(A316, Title_Prescreening!A315:C327, 3,FALSE)</f>
        <v>0</v>
      </c>
      <c r="D316" s="15">
        <v>1</v>
      </c>
      <c r="E316" s="14">
        <v>1</v>
      </c>
      <c r="F316" s="14">
        <v>1</v>
      </c>
      <c r="G316" s="14">
        <v>1</v>
      </c>
      <c r="J316" s="14">
        <f t="shared" si="12"/>
        <v>1</v>
      </c>
      <c r="K316" s="14">
        <f t="shared" si="13"/>
        <v>1</v>
      </c>
      <c r="L316" s="14">
        <f t="shared" si="14"/>
        <v>1</v>
      </c>
    </row>
    <row r="317" spans="1:12" x14ac:dyDescent="0.2">
      <c r="A317" s="15" t="s">
        <v>4126</v>
      </c>
      <c r="B317" s="4" t="str">
        <f>VLOOKUP(A317, PaperMeta!A316:O483, 6,FALSE)</f>
        <v>Dimensions of holistic thinking: Implications for nonsocial information processing across cultures.</v>
      </c>
      <c r="C317" s="15">
        <f>VLOOKUP(A317, Title_Prescreening!A316:C328, 3,FALSE)</f>
        <v>0</v>
      </c>
      <c r="D317" s="15">
        <v>1</v>
      </c>
      <c r="E317" s="14">
        <v>1</v>
      </c>
      <c r="F317" s="14">
        <v>1</v>
      </c>
      <c r="G317" s="14">
        <v>0</v>
      </c>
      <c r="I317" s="14">
        <v>0</v>
      </c>
      <c r="J317" s="14">
        <f t="shared" si="12"/>
        <v>1</v>
      </c>
      <c r="K317" s="14">
        <f t="shared" si="13"/>
        <v>0</v>
      </c>
      <c r="L317" s="14">
        <f t="shared" si="14"/>
        <v>0</v>
      </c>
    </row>
    <row r="318" spans="1:12" x14ac:dyDescent="0.2">
      <c r="A318" s="15" t="s">
        <v>4127</v>
      </c>
      <c r="B318" s="4" t="str">
        <f>VLOOKUP(A318, PaperMeta!A317:O484, 6,FALSE)</f>
        <v>No evidence for loss aversion disappearance and reversal in Walasek and Stewart (2015).</v>
      </c>
      <c r="C318" s="15">
        <f>VLOOKUP(A318, Title_Prescreening!A317:C329, 3,FALSE)</f>
        <v>0</v>
      </c>
      <c r="D318" s="15">
        <v>0</v>
      </c>
      <c r="E318" s="14">
        <v>0</v>
      </c>
      <c r="F318" s="14">
        <v>0</v>
      </c>
      <c r="G318" s="14">
        <v>0</v>
      </c>
      <c r="J318" s="14">
        <f t="shared" si="12"/>
        <v>0</v>
      </c>
      <c r="K318" s="14">
        <f t="shared" si="13"/>
        <v>0</v>
      </c>
      <c r="L318" s="14">
        <f t="shared" si="14"/>
        <v>0</v>
      </c>
    </row>
    <row r="319" spans="1:12" x14ac:dyDescent="0.2">
      <c r="A319" s="15" t="s">
        <v>4128</v>
      </c>
      <c r="B319" s="4" t="str">
        <f>VLOOKUP(A319, PaperMeta!A318:O485, 6,FALSE)</f>
        <v>Self-esteem as a hierometer: Sociometric status is a more potent and proximate predictor of self-esteem than socioeconomic status.</v>
      </c>
      <c r="C319" s="15">
        <f>VLOOKUP(A319, Title_Prescreening!A318:C330, 3,FALSE)</f>
        <v>0</v>
      </c>
      <c r="D319" s="15">
        <v>1</v>
      </c>
      <c r="E319" s="14">
        <v>1</v>
      </c>
      <c r="F319" s="14">
        <v>1</v>
      </c>
      <c r="G319" s="14">
        <v>1</v>
      </c>
      <c r="J319" s="14">
        <f t="shared" si="12"/>
        <v>1</v>
      </c>
      <c r="K319" s="14">
        <f t="shared" si="13"/>
        <v>1</v>
      </c>
      <c r="L319" s="14">
        <f t="shared" si="14"/>
        <v>1</v>
      </c>
    </row>
    <row r="320" spans="1:12" x14ac:dyDescent="0.2">
      <c r="A320" s="15" t="s">
        <v>4129</v>
      </c>
      <c r="B320" s="4" t="str">
        <f>VLOOKUP(A320, PaperMeta!A319:O486, 6,FALSE)</f>
        <v>An integrated theory of deciding and acting.</v>
      </c>
      <c r="C320" s="15">
        <f>VLOOKUP(A320, Title_Prescreening!A319:C331, 3,FALSE)</f>
        <v>0</v>
      </c>
      <c r="D320" s="15">
        <v>1</v>
      </c>
      <c r="E320" s="14">
        <v>1</v>
      </c>
      <c r="F320" s="14">
        <v>1</v>
      </c>
      <c r="G320" s="14">
        <v>1</v>
      </c>
      <c r="J320" s="14">
        <f t="shared" si="12"/>
        <v>1</v>
      </c>
      <c r="K320" s="14">
        <f t="shared" si="13"/>
        <v>1</v>
      </c>
      <c r="L320" s="14">
        <f t="shared" si="14"/>
        <v>1</v>
      </c>
    </row>
    <row r="321" spans="1:12" x14ac:dyDescent="0.2">
      <c r="A321" s="15" t="s">
        <v>4130</v>
      </c>
      <c r="B321" s="4" t="str">
        <f>VLOOKUP(A321, PaperMeta!A320:O487, 6,FALSE)</f>
        <v>Youngism: The content, causes, and consequences of prejudices toward younger adults.</v>
      </c>
      <c r="C321" s="15">
        <f>VLOOKUP(A321, Title_Prescreening!A320:C332, 3,FALSE)</f>
        <v>0</v>
      </c>
      <c r="D321" s="15">
        <v>1</v>
      </c>
      <c r="E321" s="14">
        <v>1</v>
      </c>
      <c r="F321" s="14">
        <v>1</v>
      </c>
      <c r="G321" s="14">
        <v>1</v>
      </c>
      <c r="J321" s="14">
        <f t="shared" si="12"/>
        <v>1</v>
      </c>
      <c r="K321" s="14">
        <f t="shared" si="13"/>
        <v>1</v>
      </c>
      <c r="L321" s="14">
        <f t="shared" si="14"/>
        <v>1</v>
      </c>
    </row>
    <row r="322" spans="1:12" x14ac:dyDescent="0.2">
      <c r="A322" s="15" t="s">
        <v>4131</v>
      </c>
      <c r="B322" s="4" t="str">
        <f>VLOOKUP(A322, PaperMeta!A321:O488, 6,FALSE)</f>
        <v>Over and under commitment to a course of action in decisions from experience.</v>
      </c>
      <c r="C322" s="15">
        <f>VLOOKUP(A322, Title_Prescreening!A321:C333, 3,FALSE)</f>
        <v>0</v>
      </c>
      <c r="D322" s="15">
        <v>1</v>
      </c>
      <c r="E322" s="14">
        <v>0</v>
      </c>
      <c r="F322" s="14">
        <v>1</v>
      </c>
      <c r="G322" s="14">
        <v>0</v>
      </c>
      <c r="J322" s="14">
        <f t="shared" si="12"/>
        <v>1</v>
      </c>
      <c r="K322" s="14">
        <f t="shared" si="13"/>
        <v>0</v>
      </c>
      <c r="L322" s="14">
        <f t="shared" si="14"/>
        <v>0</v>
      </c>
    </row>
    <row r="323" spans="1:12" x14ac:dyDescent="0.2">
      <c r="A323" s="15" t="s">
        <v>4132</v>
      </c>
      <c r="B323" s="4" t="str">
        <f>VLOOKUP(A323, PaperMeta!A322:O489, 6,FALSE)</f>
        <v>Conditionals and the hierarchy of causal queries.</v>
      </c>
      <c r="C323" s="15">
        <f>VLOOKUP(A323, Title_Prescreening!A322:C334, 3,FALSE)</f>
        <v>0</v>
      </c>
      <c r="D323" s="15">
        <v>1</v>
      </c>
      <c r="E323" s="14">
        <v>1</v>
      </c>
      <c r="F323" s="14">
        <v>1</v>
      </c>
      <c r="G323" s="14">
        <v>1</v>
      </c>
      <c r="J323" s="14">
        <f t="shared" ref="J323:J386" si="15">IF(AND(NOT(ISBLANK(D323)), NOT(ISBLANK(F323))), IF(D323=F323,D323,IF(NOT(ISBLANK(H323)),H323,-1)),-1)</f>
        <v>1</v>
      </c>
      <c r="K323" s="14">
        <f t="shared" ref="K323:K386" si="16">IF(AND(NOT(ISBLANK(E323)), NOT(ISBLANK(G323))), IF(E323=G323,E323,IF(NOT(ISBLANK(I323)),I323,-1)),-1)</f>
        <v>1</v>
      </c>
      <c r="L323" s="14">
        <f t="shared" ref="L323:L386" si="17">IF(AND(J323&gt;=0,K323&gt;=0),J323*K323, -1)*(1-C323)</f>
        <v>1</v>
      </c>
    </row>
    <row r="324" spans="1:12" x14ac:dyDescent="0.2">
      <c r="A324" s="15" t="s">
        <v>4133</v>
      </c>
      <c r="B324" s="4" t="str">
        <f>VLOOKUP(A324, PaperMeta!A323:O490, 6,FALSE)</f>
        <v>Acceptance of mixed gambles is sensitive to the range of gains and losses experienced, and estimates of lambda (λ) are not a reliable measure of loss aversion: Reply to André and de Langhe (2021).</v>
      </c>
      <c r="C324" s="15">
        <f>VLOOKUP(A324, Title_Prescreening!A323:C335, 3,FALSE)</f>
        <v>1</v>
      </c>
      <c r="D324" s="15">
        <v>0</v>
      </c>
      <c r="E324" s="14">
        <v>0</v>
      </c>
      <c r="F324" s="14">
        <v>0</v>
      </c>
      <c r="G324" s="14">
        <v>0</v>
      </c>
      <c r="J324" s="14">
        <f t="shared" si="15"/>
        <v>0</v>
      </c>
      <c r="K324" s="14">
        <f t="shared" si="16"/>
        <v>0</v>
      </c>
      <c r="L324" s="14">
        <f t="shared" si="17"/>
        <v>0</v>
      </c>
    </row>
    <row r="325" spans="1:12" x14ac:dyDescent="0.2">
      <c r="A325" s="15" t="s">
        <v>4134</v>
      </c>
      <c r="B325" s="4" t="str">
        <f>VLOOKUP(A325, PaperMeta!A324:O491, 6,FALSE)</f>
        <v>How (not) to test theory with data: Illustrations from Walasek, Mullett, and Stewart (2020).</v>
      </c>
      <c r="C325" s="15">
        <f>VLOOKUP(A325, Title_Prescreening!A324:C336, 3,FALSE)</f>
        <v>0</v>
      </c>
      <c r="D325" s="15">
        <v>0</v>
      </c>
      <c r="E325" s="14">
        <v>0</v>
      </c>
      <c r="F325" s="14">
        <v>0</v>
      </c>
      <c r="G325" s="14">
        <v>0</v>
      </c>
      <c r="J325" s="14">
        <f t="shared" si="15"/>
        <v>0</v>
      </c>
      <c r="K325" s="14">
        <f t="shared" si="16"/>
        <v>0</v>
      </c>
      <c r="L325" s="14">
        <f t="shared" si="17"/>
        <v>0</v>
      </c>
    </row>
    <row r="326" spans="1:12" x14ac:dyDescent="0.2">
      <c r="A326" s="15" t="s">
        <v>4135</v>
      </c>
      <c r="B326" s="4" t="str">
        <f>VLOOKUP(A326, PaperMeta!A325:O492, 6,FALSE)</f>
        <v>Visual working memory items drift apart due to active, not passive, maintenance.</v>
      </c>
      <c r="C326" s="15">
        <f>VLOOKUP(A326, Title_Prescreening!A325:C337, 3,FALSE)</f>
        <v>0</v>
      </c>
      <c r="D326" s="15">
        <v>1</v>
      </c>
      <c r="E326" s="14">
        <v>0</v>
      </c>
      <c r="F326" s="14">
        <v>1</v>
      </c>
      <c r="G326" s="14">
        <v>0</v>
      </c>
      <c r="J326" s="14">
        <f t="shared" si="15"/>
        <v>1</v>
      </c>
      <c r="K326" s="14">
        <f t="shared" si="16"/>
        <v>0</v>
      </c>
      <c r="L326" s="14">
        <f t="shared" si="17"/>
        <v>0</v>
      </c>
    </row>
    <row r="327" spans="1:12" x14ac:dyDescent="0.2">
      <c r="A327" s="15" t="s">
        <v>4136</v>
      </c>
      <c r="B327" s="4" t="str">
        <f>VLOOKUP(A327, PaperMeta!A326:O493, 6,FALSE)</f>
        <v>The visual arrays task: Visual storage capacity or attention control?</v>
      </c>
      <c r="C327" s="15">
        <f>VLOOKUP(A327, Title_Prescreening!A326:C338, 3,FALSE)</f>
        <v>0</v>
      </c>
      <c r="D327" s="15">
        <v>1</v>
      </c>
      <c r="E327" s="14">
        <v>0</v>
      </c>
      <c r="F327" s="14">
        <v>1</v>
      </c>
      <c r="G327" s="14">
        <v>0</v>
      </c>
      <c r="J327" s="14">
        <f t="shared" si="15"/>
        <v>1</v>
      </c>
      <c r="K327" s="14">
        <f t="shared" si="16"/>
        <v>0</v>
      </c>
      <c r="L327" s="14">
        <f t="shared" si="17"/>
        <v>0</v>
      </c>
    </row>
    <row r="328" spans="1:12" x14ac:dyDescent="0.2">
      <c r="A328" s="18" t="s">
        <v>4137</v>
      </c>
      <c r="B328" s="4" t="str">
        <f>VLOOKUP(A328, PaperMeta!A327:O494, 6,FALSE)</f>
        <v>Modeling individualized trajectories of symptom change to improve feedback procedures in psychotherapy.</v>
      </c>
      <c r="C328" s="15">
        <f>VLOOKUP(A328, Title_Prescreening!A327:C339, 3,FALSE)</f>
        <v>0</v>
      </c>
      <c r="D328" s="15">
        <v>1</v>
      </c>
      <c r="E328" s="14">
        <v>1</v>
      </c>
      <c r="F328" s="14">
        <v>1</v>
      </c>
      <c r="G328" s="14">
        <v>0</v>
      </c>
      <c r="I328" s="14">
        <v>0</v>
      </c>
      <c r="J328" s="14">
        <f t="shared" si="15"/>
        <v>1</v>
      </c>
      <c r="K328" s="14">
        <f t="shared" si="16"/>
        <v>0</v>
      </c>
      <c r="L328" s="14">
        <f t="shared" si="17"/>
        <v>0</v>
      </c>
    </row>
    <row r="329" spans="1:12" x14ac:dyDescent="0.2">
      <c r="A329" s="15" t="s">
        <v>4138</v>
      </c>
      <c r="B329" s="4" t="str">
        <f>VLOOKUP(A329, PaperMeta!A328:O495, 6,FALSE)</f>
        <v>Examining suicidal desire through the lens of the three-step theory: A cross-sectional and longitudinal investigation in a community sample.</v>
      </c>
      <c r="C329" s="15">
        <f>VLOOKUP(A329, Title_Prescreening!A328:C340, 3,FALSE)</f>
        <v>0</v>
      </c>
      <c r="D329" s="15">
        <v>1</v>
      </c>
      <c r="E329" s="14">
        <v>0</v>
      </c>
      <c r="F329" s="14">
        <v>1</v>
      </c>
      <c r="G329" s="14">
        <v>0</v>
      </c>
      <c r="J329" s="14">
        <f t="shared" si="15"/>
        <v>1</v>
      </c>
      <c r="K329" s="14">
        <f t="shared" si="16"/>
        <v>0</v>
      </c>
      <c r="L329" s="14">
        <f t="shared" si="17"/>
        <v>0</v>
      </c>
    </row>
    <row r="330" spans="1:12" x14ac:dyDescent="0.2">
      <c r="A330" s="15" t="s">
        <v>4139</v>
      </c>
      <c r="B330" s="4" t="str">
        <f>VLOOKUP(A330, PaperMeta!A329:O496, 6,FALSE)</f>
        <v>Altering preferences for suicide crisis resources using the decoy nudge: Evidence of context-dependent effects in suicide prevention decision making.</v>
      </c>
      <c r="C330" s="15">
        <f>VLOOKUP(A330, Title_Prescreening!A329:C341, 3,FALSE)</f>
        <v>0</v>
      </c>
      <c r="D330" s="15">
        <v>1</v>
      </c>
      <c r="E330" s="14">
        <v>0</v>
      </c>
      <c r="F330" s="14">
        <v>1</v>
      </c>
      <c r="G330" s="14">
        <v>0</v>
      </c>
      <c r="J330" s="14">
        <f t="shared" si="15"/>
        <v>1</v>
      </c>
      <c r="K330" s="14">
        <f t="shared" si="16"/>
        <v>0</v>
      </c>
      <c r="L330" s="14">
        <f t="shared" si="17"/>
        <v>0</v>
      </c>
    </row>
    <row r="331" spans="1:12" x14ac:dyDescent="0.2">
      <c r="A331" s="15" t="s">
        <v>4140</v>
      </c>
      <c r="B331" s="4" t="str">
        <f>VLOOKUP(A331, PaperMeta!A330:O497, 6,FALSE)</f>
        <v>A randomized controlled trial examining CBT for college students with ADHD.</v>
      </c>
      <c r="C331" s="15">
        <f>VLOOKUP(A331, Title_Prescreening!A330:C342, 3,FALSE)</f>
        <v>0</v>
      </c>
      <c r="D331" s="15">
        <v>1</v>
      </c>
      <c r="E331" s="14">
        <v>0</v>
      </c>
      <c r="F331" s="14">
        <v>1</v>
      </c>
      <c r="G331" s="14">
        <v>0</v>
      </c>
      <c r="J331" s="14">
        <f t="shared" si="15"/>
        <v>1</v>
      </c>
      <c r="K331" s="14">
        <f t="shared" si="16"/>
        <v>0</v>
      </c>
      <c r="L331" s="14">
        <f t="shared" si="17"/>
        <v>0</v>
      </c>
    </row>
    <row r="332" spans="1:12" x14ac:dyDescent="0.2">
      <c r="A332" s="15" t="s">
        <v>4141</v>
      </c>
      <c r="B332" s="4" t="str">
        <f>VLOOKUP(A332, PaperMeta!A331:O498, 6,FALSE)</f>
        <v>Oxytocin synchrony between patients and therapists as a mechanism underlying effective psychotherapy for depression.</v>
      </c>
      <c r="C332" s="15">
        <f>VLOOKUP(A332, Title_Prescreening!A331:C343, 3,FALSE)</f>
        <v>0</v>
      </c>
      <c r="D332" s="15">
        <v>1</v>
      </c>
      <c r="E332" s="14">
        <v>0</v>
      </c>
      <c r="F332" s="14">
        <v>1</v>
      </c>
      <c r="G332" s="14">
        <v>0</v>
      </c>
      <c r="J332" s="14">
        <f t="shared" si="15"/>
        <v>1</v>
      </c>
      <c r="K332" s="14">
        <f t="shared" si="16"/>
        <v>0</v>
      </c>
      <c r="L332" s="14">
        <f t="shared" si="17"/>
        <v>0</v>
      </c>
    </row>
    <row r="333" spans="1:12" x14ac:dyDescent="0.2">
      <c r="A333" s="15" t="s">
        <v>4142</v>
      </c>
      <c r="B333" s="4" t="str">
        <f>VLOOKUP(A333, PaperMeta!A332:O499, 6,FALSE)</f>
        <v>Long-term efficacy of contingency management treatment based on objective indicators of abstinence from illicit substance use up to 1 year following treatment: A meta-analysis.</v>
      </c>
      <c r="C333" s="15">
        <f>VLOOKUP(A333, Title_Prescreening!A332:C344, 3,FALSE)</f>
        <v>1</v>
      </c>
      <c r="D333" s="15">
        <v>0</v>
      </c>
      <c r="E333" s="14">
        <v>0</v>
      </c>
      <c r="F333" s="14">
        <v>0</v>
      </c>
      <c r="G333" s="14">
        <v>0</v>
      </c>
      <c r="J333" s="14">
        <f t="shared" si="15"/>
        <v>0</v>
      </c>
      <c r="K333" s="14">
        <f t="shared" si="16"/>
        <v>0</v>
      </c>
      <c r="L333" s="14">
        <f t="shared" si="17"/>
        <v>0</v>
      </c>
    </row>
    <row r="334" spans="1:12" x14ac:dyDescent="0.2">
      <c r="A334" s="15" t="s">
        <v>4143</v>
      </c>
      <c r="B334" s="4" t="str">
        <f>VLOOKUP(A334, PaperMeta!A333:O500, 6,FALSE)</f>
        <v>Nonsuicidal self-injury, suicide ideation, and suicide attempts among sexual minority children.</v>
      </c>
      <c r="C334" s="15">
        <f>VLOOKUP(A334, Title_Prescreening!A333:C345, 3,FALSE)</f>
        <v>0</v>
      </c>
      <c r="D334" s="15">
        <v>1</v>
      </c>
      <c r="E334" s="14">
        <v>0</v>
      </c>
      <c r="F334" s="14">
        <v>1</v>
      </c>
      <c r="G334" s="14">
        <v>0</v>
      </c>
      <c r="J334" s="14">
        <f t="shared" si="15"/>
        <v>1</v>
      </c>
      <c r="K334" s="14">
        <f t="shared" si="16"/>
        <v>0</v>
      </c>
      <c r="L334" s="14">
        <f t="shared" si="17"/>
        <v>0</v>
      </c>
    </row>
    <row r="335" spans="1:12" x14ac:dyDescent="0.2">
      <c r="A335" s="15" t="s">
        <v>4144</v>
      </c>
      <c r="B335" s="4" t="str">
        <f>VLOOKUP(A335, PaperMeta!A334:O501, 6,FALSE)</f>
        <v>Multisite longitudinal efficacy trial of a disclosure intervention (TRACK) for HIV+ mothers.</v>
      </c>
      <c r="C335" s="15">
        <f>VLOOKUP(A335, Title_Prescreening!A334:C346, 3,FALSE)</f>
        <v>0</v>
      </c>
      <c r="D335" s="15">
        <v>1</v>
      </c>
      <c r="E335" s="14">
        <v>0</v>
      </c>
      <c r="F335" s="14">
        <v>1</v>
      </c>
      <c r="G335" s="14">
        <v>0</v>
      </c>
      <c r="J335" s="14">
        <f t="shared" si="15"/>
        <v>1</v>
      </c>
      <c r="K335" s="14">
        <f t="shared" si="16"/>
        <v>0</v>
      </c>
      <c r="L335" s="14">
        <f t="shared" si="17"/>
        <v>0</v>
      </c>
    </row>
    <row r="336" spans="1:12" x14ac:dyDescent="0.2">
      <c r="A336" s="15" t="s">
        <v>4145</v>
      </c>
      <c r="B336" s="4" t="str">
        <f>VLOOKUP(A336, PaperMeta!A335:O502, 6,FALSE)</f>
        <v>Psychodynamic technique and therapeutic alliance in prediction of outcome in psychodynamic child psychotherapy.</v>
      </c>
      <c r="C336" s="15">
        <f>VLOOKUP(A336, Title_Prescreening!A335:C347, 3,FALSE)</f>
        <v>0</v>
      </c>
      <c r="D336" s="15">
        <v>1</v>
      </c>
      <c r="E336" s="14">
        <v>0</v>
      </c>
      <c r="F336" s="14">
        <v>1</v>
      </c>
      <c r="G336" s="14">
        <v>0</v>
      </c>
      <c r="J336" s="14">
        <f t="shared" si="15"/>
        <v>1</v>
      </c>
      <c r="K336" s="14">
        <f t="shared" si="16"/>
        <v>0</v>
      </c>
      <c r="L336" s="14">
        <f t="shared" si="17"/>
        <v>0</v>
      </c>
    </row>
    <row r="337" spans="1:12" x14ac:dyDescent="0.2">
      <c r="A337" s="15" t="s">
        <v>4146</v>
      </c>
      <c r="B337" s="4" t="str">
        <f>VLOOKUP(A337, PaperMeta!A336:O503, 6,FALSE)</f>
        <v>Modular cognitive behavioral therapy for autism-related symptoms in children: A randomized controlled trial.</v>
      </c>
      <c r="C337" s="15">
        <f>VLOOKUP(A337, Title_Prescreening!A336:C348, 3,FALSE)</f>
        <v>0</v>
      </c>
      <c r="D337" s="15">
        <v>1</v>
      </c>
      <c r="E337" s="14">
        <v>0</v>
      </c>
      <c r="F337" s="14">
        <v>1</v>
      </c>
      <c r="G337" s="14">
        <v>0</v>
      </c>
      <c r="J337" s="14">
        <f t="shared" si="15"/>
        <v>1</v>
      </c>
      <c r="K337" s="14">
        <f t="shared" si="16"/>
        <v>0</v>
      </c>
      <c r="L337" s="14">
        <f t="shared" si="17"/>
        <v>0</v>
      </c>
    </row>
    <row r="338" spans="1:12" x14ac:dyDescent="0.2">
      <c r="A338" s="15" t="s">
        <v>4147</v>
      </c>
      <c r="B338" s="4" t="str">
        <f>VLOOKUP(A338, PaperMeta!A337:O504, 6,FALSE)</f>
        <v>Impact of treatment improvement on long-term anxiety: Results from CAMS and CAMELS.</v>
      </c>
      <c r="C338" s="15">
        <f>VLOOKUP(A338, Title_Prescreening!A337:C349, 3,FALSE)</f>
        <v>0</v>
      </c>
      <c r="D338" s="15">
        <v>1</v>
      </c>
      <c r="E338" s="14">
        <v>0</v>
      </c>
      <c r="F338" s="14">
        <v>1</v>
      </c>
      <c r="G338" s="14">
        <v>0</v>
      </c>
      <c r="J338" s="14">
        <f t="shared" si="15"/>
        <v>1</v>
      </c>
      <c r="K338" s="14">
        <f t="shared" si="16"/>
        <v>0</v>
      </c>
      <c r="L338" s="14">
        <f t="shared" si="17"/>
        <v>0</v>
      </c>
    </row>
    <row r="339" spans="1:12" x14ac:dyDescent="0.2">
      <c r="A339" s="15" t="s">
        <v>4148</v>
      </c>
      <c r="B339" s="4" t="str">
        <f>VLOOKUP(A339, PaperMeta!A338:O505, 6,FALSE)</f>
        <v>A randomized trial of an online, coach-assisted self-management PTSD intervention tailored for women veterans.</v>
      </c>
      <c r="C339" s="15">
        <f>VLOOKUP(A339, Title_Prescreening!A338:C350, 3,FALSE)</f>
        <v>0</v>
      </c>
      <c r="D339" s="15">
        <v>1</v>
      </c>
      <c r="E339" s="14">
        <v>0</v>
      </c>
      <c r="F339" s="14">
        <v>1</v>
      </c>
      <c r="G339" s="14">
        <v>0</v>
      </c>
      <c r="J339" s="14">
        <f t="shared" si="15"/>
        <v>1</v>
      </c>
      <c r="K339" s="14">
        <f t="shared" si="16"/>
        <v>0</v>
      </c>
      <c r="L339" s="14">
        <f t="shared" si="17"/>
        <v>0</v>
      </c>
    </row>
    <row r="340" spans="1:12" x14ac:dyDescent="0.2">
      <c r="A340" s="15" t="s">
        <v>4149</v>
      </c>
      <c r="B340" s="4" t="str">
        <f>VLOOKUP(A340, PaperMeta!A339:O506, 6,FALSE)</f>
        <v>Treating trauma and aggression with narrative exposure therapy in former child and adult soldiers: A randomized controlled trial in Eastern DR Congo.</v>
      </c>
      <c r="C340" s="15">
        <f>VLOOKUP(A340, Title_Prescreening!A339:C351, 3,FALSE)</f>
        <v>0</v>
      </c>
      <c r="D340" s="15">
        <v>1</v>
      </c>
      <c r="E340" s="14">
        <v>0</v>
      </c>
      <c r="F340" s="14">
        <v>1</v>
      </c>
      <c r="G340" s="14">
        <v>0</v>
      </c>
      <c r="J340" s="14">
        <f t="shared" si="15"/>
        <v>1</v>
      </c>
      <c r="K340" s="14">
        <f t="shared" si="16"/>
        <v>0</v>
      </c>
      <c r="L340" s="14">
        <f t="shared" si="17"/>
        <v>0</v>
      </c>
    </row>
    <row r="341" spans="1:12" x14ac:dyDescent="0.2">
      <c r="A341" s="15" t="s">
        <v>4150</v>
      </c>
      <c r="B341" s="4" t="str">
        <f>VLOOKUP(A341, PaperMeta!A340:O507, 6,FALSE)</f>
        <v>Intersecting minority statuses and tryptophan degradation among stimulant-using, sexual minority men living with HIV.</v>
      </c>
      <c r="C341" s="15">
        <f>VLOOKUP(A341, Title_Prescreening!A340:C352, 3,FALSE)</f>
        <v>0</v>
      </c>
      <c r="D341" s="15">
        <v>1</v>
      </c>
      <c r="E341" s="14">
        <v>0</v>
      </c>
      <c r="F341" s="14">
        <v>1</v>
      </c>
      <c r="G341" s="14">
        <v>0</v>
      </c>
      <c r="J341" s="14">
        <f t="shared" si="15"/>
        <v>1</v>
      </c>
      <c r="K341" s="14">
        <f t="shared" si="16"/>
        <v>0</v>
      </c>
      <c r="L341" s="14">
        <f t="shared" si="17"/>
        <v>0</v>
      </c>
    </row>
    <row r="342" spans="1:12" x14ac:dyDescent="0.2">
      <c r="A342" s="15" t="s">
        <v>4151</v>
      </c>
      <c r="B342" s="4" t="str">
        <f>VLOOKUP(A342, PaperMeta!A341:O508, 6,FALSE)</f>
        <v>Predicting suicidality using a computer adaptive test: Two longitudinal studies of sexual and gender minority youth.</v>
      </c>
      <c r="C342" s="15">
        <f>VLOOKUP(A342, Title_Prescreening!A341:C353, 3,FALSE)</f>
        <v>0</v>
      </c>
      <c r="D342" s="15">
        <v>1</v>
      </c>
      <c r="E342" s="14">
        <v>1</v>
      </c>
      <c r="F342" s="14">
        <v>1</v>
      </c>
      <c r="G342" s="14">
        <v>1</v>
      </c>
      <c r="J342" s="14">
        <f t="shared" si="15"/>
        <v>1</v>
      </c>
      <c r="K342" s="14">
        <f t="shared" si="16"/>
        <v>1</v>
      </c>
      <c r="L342" s="14">
        <f t="shared" si="17"/>
        <v>1</v>
      </c>
    </row>
    <row r="343" spans="1:12" x14ac:dyDescent="0.2">
      <c r="A343" s="15" t="s">
        <v>4152</v>
      </c>
      <c r="B343" s="4" t="str">
        <f>VLOOKUP(A343, PaperMeta!A342:O509, 6,FALSE)</f>
        <v>Does fearlessness about death mediate the association between NSSI and suicide attempts? A longitudinal study of over 1,000 high-risk individuals.</v>
      </c>
      <c r="C343" s="15">
        <f>VLOOKUP(A343, Title_Prescreening!A342:C354, 3,FALSE)</f>
        <v>0</v>
      </c>
      <c r="D343" s="15">
        <v>1</v>
      </c>
      <c r="E343" s="14">
        <v>0</v>
      </c>
      <c r="F343" s="14">
        <v>1</v>
      </c>
      <c r="G343" s="14">
        <v>0</v>
      </c>
      <c r="J343" s="14">
        <f t="shared" si="15"/>
        <v>1</v>
      </c>
      <c r="K343" s="14">
        <f t="shared" si="16"/>
        <v>0</v>
      </c>
      <c r="L343" s="14">
        <f t="shared" si="17"/>
        <v>0</v>
      </c>
    </row>
    <row r="344" spans="1:12" x14ac:dyDescent="0.2">
      <c r="A344" s="15" t="s">
        <v>4153</v>
      </c>
      <c r="B344" s="4" t="str">
        <f>VLOOKUP(A344, PaperMeta!A343:O510, 6,FALSE)</f>
        <v>Are therapist adherence and competence related to clinical outcomes in cognitive-behavioral treatment for youth anxiety?</v>
      </c>
      <c r="C344" s="15">
        <f>VLOOKUP(A344, Title_Prescreening!A343:C355, 3,FALSE)</f>
        <v>0</v>
      </c>
      <c r="D344" s="15">
        <v>1</v>
      </c>
      <c r="E344" s="14">
        <v>0</v>
      </c>
      <c r="F344" s="14">
        <v>1</v>
      </c>
      <c r="G344" s="14">
        <v>0</v>
      </c>
      <c r="J344" s="14">
        <f t="shared" si="15"/>
        <v>1</v>
      </c>
      <c r="K344" s="14">
        <f t="shared" si="16"/>
        <v>0</v>
      </c>
      <c r="L344" s="14">
        <f t="shared" si="17"/>
        <v>0</v>
      </c>
    </row>
    <row r="345" spans="1:12" x14ac:dyDescent="0.2">
      <c r="A345" s="15" t="s">
        <v>4154</v>
      </c>
      <c r="B345" s="4" t="str">
        <f>VLOOKUP(A345, PaperMeta!A344:O511, 6,FALSE)</f>
        <v>The dose–effect and good enough level models of change for specific psychological concerns.</v>
      </c>
      <c r="C345" s="15">
        <f>VLOOKUP(A345, Title_Prescreening!A344:C356, 3,FALSE)</f>
        <v>0</v>
      </c>
      <c r="D345" s="15">
        <v>1</v>
      </c>
      <c r="E345" s="14">
        <v>0</v>
      </c>
      <c r="F345" s="14">
        <v>1</v>
      </c>
      <c r="G345" s="14">
        <v>0</v>
      </c>
      <c r="J345" s="14">
        <f t="shared" si="15"/>
        <v>1</v>
      </c>
      <c r="K345" s="14">
        <f t="shared" si="16"/>
        <v>0</v>
      </c>
      <c r="L345" s="14">
        <f t="shared" si="17"/>
        <v>0</v>
      </c>
    </row>
    <row r="346" spans="1:12" x14ac:dyDescent="0.2">
      <c r="A346" s="15" t="s">
        <v>4155</v>
      </c>
      <c r="B346" s="4" t="str">
        <f>VLOOKUP(A346, PaperMeta!A345:O512, 6,FALSE)</f>
        <v>Agency and alliance as change factors in psychotherapy.</v>
      </c>
      <c r="C346" s="15">
        <f>VLOOKUP(A346, Title_Prescreening!A345:C357, 3,FALSE)</f>
        <v>0</v>
      </c>
      <c r="D346" s="15">
        <v>1</v>
      </c>
      <c r="E346" s="14">
        <v>0</v>
      </c>
      <c r="F346" s="14">
        <v>1</v>
      </c>
      <c r="G346" s="14">
        <v>0</v>
      </c>
      <c r="J346" s="14">
        <f t="shared" si="15"/>
        <v>1</v>
      </c>
      <c r="K346" s="14">
        <f t="shared" si="16"/>
        <v>0</v>
      </c>
      <c r="L346" s="14">
        <f t="shared" si="17"/>
        <v>0</v>
      </c>
    </row>
    <row r="347" spans="1:12" x14ac:dyDescent="0.2">
      <c r="A347" s="15" t="s">
        <v>4156</v>
      </c>
      <c r="B347" s="4" t="str">
        <f>VLOOKUP(A347, PaperMeta!A346:O513, 6,FALSE)</f>
        <v>Intrapersonal and interpersonal vocal affect dynamics during psychotherapy.</v>
      </c>
      <c r="C347" s="15">
        <f>VLOOKUP(A347, Title_Prescreening!A346:C358, 3,FALSE)</f>
        <v>0</v>
      </c>
      <c r="D347" s="15">
        <v>1</v>
      </c>
      <c r="E347" s="14">
        <v>0</v>
      </c>
      <c r="F347" s="14">
        <v>1</v>
      </c>
      <c r="G347" s="14">
        <v>0</v>
      </c>
      <c r="J347" s="14">
        <f t="shared" si="15"/>
        <v>1</v>
      </c>
      <c r="K347" s="14">
        <f t="shared" si="16"/>
        <v>0</v>
      </c>
      <c r="L347" s="14">
        <f t="shared" si="17"/>
        <v>0</v>
      </c>
    </row>
    <row r="348" spans="1:12" x14ac:dyDescent="0.2">
      <c r="A348" s="15" t="s">
        <v>4157</v>
      </c>
      <c r="B348" s="4" t="str">
        <f>VLOOKUP(A348, PaperMeta!A347:O514, 6,FALSE)</f>
        <v>Symptom-specific effects of cognitive therapy and behavior therapy for insomnia: A network intervention analysis.</v>
      </c>
      <c r="C348" s="15">
        <f>VLOOKUP(A348, Title_Prescreening!A347:C359, 3,FALSE)</f>
        <v>0</v>
      </c>
      <c r="D348" s="15">
        <v>1</v>
      </c>
      <c r="E348" s="14">
        <v>0</v>
      </c>
      <c r="F348" s="14">
        <v>1</v>
      </c>
      <c r="G348" s="14">
        <v>0</v>
      </c>
      <c r="J348" s="14">
        <f t="shared" si="15"/>
        <v>1</v>
      </c>
      <c r="K348" s="14">
        <f t="shared" si="16"/>
        <v>0</v>
      </c>
      <c r="L348" s="14">
        <f t="shared" si="17"/>
        <v>0</v>
      </c>
    </row>
    <row r="349" spans="1:12" x14ac:dyDescent="0.2">
      <c r="A349" s="15" t="s">
        <v>4158</v>
      </c>
      <c r="B349" s="4" t="str">
        <f>VLOOKUP(A349, PaperMeta!A348:O515, 6,FALSE)</f>
        <v>Effects of a brief motivational smoking intervention in non-treatment seeking disadvantaged Black smokers.</v>
      </c>
      <c r="C349" s="15">
        <f>VLOOKUP(A349, Title_Prescreening!A348:C360, 3,FALSE)</f>
        <v>0</v>
      </c>
      <c r="D349" s="15">
        <v>1</v>
      </c>
      <c r="E349" s="14">
        <v>0</v>
      </c>
      <c r="F349" s="14">
        <v>1</v>
      </c>
      <c r="G349" s="14">
        <v>0</v>
      </c>
      <c r="J349" s="14">
        <f t="shared" si="15"/>
        <v>1</v>
      </c>
      <c r="K349" s="14">
        <f t="shared" si="16"/>
        <v>0</v>
      </c>
      <c r="L349" s="14">
        <f t="shared" si="17"/>
        <v>0</v>
      </c>
    </row>
    <row r="350" spans="1:12" x14ac:dyDescent="0.2">
      <c r="A350" s="15" t="s">
        <v>4159</v>
      </c>
      <c r="B350" s="4" t="str">
        <f>VLOOKUP(A350, PaperMeta!A349:O516, 6,FALSE)</f>
        <v>How well do indirect measures assess sexual interest in children? A meta-analysis.</v>
      </c>
      <c r="C350" s="15">
        <f>VLOOKUP(A350, Title_Prescreening!A349:C361, 3,FALSE)</f>
        <v>1</v>
      </c>
      <c r="D350" s="15">
        <v>0</v>
      </c>
      <c r="E350" s="14">
        <v>0</v>
      </c>
      <c r="F350" s="14">
        <v>0</v>
      </c>
      <c r="G350" s="14">
        <v>0</v>
      </c>
      <c r="J350" s="14">
        <f t="shared" si="15"/>
        <v>0</v>
      </c>
      <c r="K350" s="14">
        <f t="shared" si="16"/>
        <v>0</v>
      </c>
      <c r="L350" s="14">
        <f t="shared" si="17"/>
        <v>0</v>
      </c>
    </row>
    <row r="351" spans="1:12" x14ac:dyDescent="0.2">
      <c r="A351" s="15" t="s">
        <v>4160</v>
      </c>
      <c r="B351" s="4" t="str">
        <f>VLOOKUP(A351, PaperMeta!A350:O517, 6,FALSE)</f>
        <v>Day-level shifts in social contexts during youth cannabis use treatment.</v>
      </c>
      <c r="C351" s="15">
        <f>VLOOKUP(A351, Title_Prescreening!A350:C362, 3,FALSE)</f>
        <v>0</v>
      </c>
      <c r="D351" s="15">
        <v>1</v>
      </c>
      <c r="E351" s="14">
        <v>0</v>
      </c>
      <c r="F351" s="14">
        <v>1</v>
      </c>
      <c r="G351" s="14">
        <v>0</v>
      </c>
      <c r="J351" s="14">
        <f t="shared" si="15"/>
        <v>1</v>
      </c>
      <c r="K351" s="14">
        <f t="shared" si="16"/>
        <v>0</v>
      </c>
      <c r="L351" s="14">
        <f t="shared" si="17"/>
        <v>0</v>
      </c>
    </row>
    <row r="352" spans="1:12" x14ac:dyDescent="0.2">
      <c r="A352" s="15" t="s">
        <v>4161</v>
      </c>
      <c r="B352" s="4" t="str">
        <f>VLOOKUP(A352, PaperMeta!A351:O518, 6,FALSE)</f>
        <v>Momentary coping and marijuana use in treated adults: Exploring mechanisms of treatment.</v>
      </c>
      <c r="C352" s="15">
        <f>VLOOKUP(A352, Title_Prescreening!A351:C363, 3,FALSE)</f>
        <v>0</v>
      </c>
      <c r="D352" s="15">
        <v>1</v>
      </c>
      <c r="E352" s="14">
        <v>0</v>
      </c>
      <c r="F352" s="14">
        <v>1</v>
      </c>
      <c r="G352" s="14">
        <v>0</v>
      </c>
      <c r="J352" s="14">
        <f t="shared" si="15"/>
        <v>1</v>
      </c>
      <c r="K352" s="14">
        <f t="shared" si="16"/>
        <v>0</v>
      </c>
      <c r="L352" s="14">
        <f t="shared" si="17"/>
        <v>0</v>
      </c>
    </row>
    <row r="353" spans="1:12" x14ac:dyDescent="0.2">
      <c r="A353" s="15" t="s">
        <v>4162</v>
      </c>
      <c r="B353" s="4" t="str">
        <f>VLOOKUP(A353, PaperMeta!A352:O519, 6,FALSE)</f>
        <v>Optimizing the length and reliability of measures of mechanisms of change to support measurement-based care in alcohol use disorder treatment.</v>
      </c>
      <c r="C353" s="15">
        <f>VLOOKUP(A353, Title_Prescreening!A352:C364, 3,FALSE)</f>
        <v>0</v>
      </c>
      <c r="D353" s="15">
        <v>1</v>
      </c>
      <c r="E353" s="14">
        <v>0</v>
      </c>
      <c r="F353" s="14">
        <v>1</v>
      </c>
      <c r="G353" s="14">
        <v>0</v>
      </c>
      <c r="J353" s="14">
        <f t="shared" si="15"/>
        <v>1</v>
      </c>
      <c r="K353" s="14">
        <f t="shared" si="16"/>
        <v>0</v>
      </c>
      <c r="L353" s="14">
        <f t="shared" si="17"/>
        <v>0</v>
      </c>
    </row>
    <row r="354" spans="1:12" x14ac:dyDescent="0.2">
      <c r="A354" s="15" t="s">
        <v>4163</v>
      </c>
      <c r="B354" s="4" t="str">
        <f>VLOOKUP(A354, PaperMeta!A353:O520, 6,FALSE)</f>
        <v>Applying methods for personalized medicine to the treatment of alcohol use disorder.</v>
      </c>
      <c r="C354" s="15">
        <f>VLOOKUP(A354, Title_Prescreening!A353:C365, 3,FALSE)</f>
        <v>0</v>
      </c>
      <c r="D354" s="15">
        <v>1</v>
      </c>
      <c r="E354" s="14">
        <v>0</v>
      </c>
      <c r="F354" s="14">
        <v>1</v>
      </c>
      <c r="G354" s="14">
        <v>0</v>
      </c>
      <c r="J354" s="14">
        <f t="shared" si="15"/>
        <v>1</v>
      </c>
      <c r="K354" s="14">
        <f t="shared" si="16"/>
        <v>0</v>
      </c>
      <c r="L354" s="14">
        <f t="shared" si="17"/>
        <v>0</v>
      </c>
    </row>
    <row r="355" spans="1:12" x14ac:dyDescent="0.2">
      <c r="A355" s="15" t="s">
        <v>4164</v>
      </c>
      <c r="B355" s="4" t="str">
        <f>VLOOKUP(A355, PaperMeta!A354:O521, 6,FALSE)</f>
        <v>Inclusive dissonance-based body image interventions for college students: Two randomized-controlled trials of the EVERYbody Project.</v>
      </c>
      <c r="C355" s="15">
        <f>VLOOKUP(A355, Title_Prescreening!A354:C366, 3,FALSE)</f>
        <v>0</v>
      </c>
      <c r="D355" s="15">
        <v>1</v>
      </c>
      <c r="E355" s="14">
        <v>1</v>
      </c>
      <c r="F355" s="14">
        <v>1</v>
      </c>
      <c r="G355" s="14">
        <v>1</v>
      </c>
      <c r="J355" s="14">
        <f t="shared" si="15"/>
        <v>1</v>
      </c>
      <c r="K355" s="14">
        <f t="shared" si="16"/>
        <v>1</v>
      </c>
      <c r="L355" s="14">
        <f t="shared" si="17"/>
        <v>1</v>
      </c>
    </row>
    <row r="356" spans="1:12" x14ac:dyDescent="0.2">
      <c r="A356" s="15" t="s">
        <v>4165</v>
      </c>
      <c r="B356" s="4" t="str">
        <f>VLOOKUP(A356, PaperMeta!A355:O522, 6,FALSE)</f>
        <v>Cognitive-behavioral couple therapy versus lidocaine for provoked vestibulodynia: A randomized clinical trial.</v>
      </c>
      <c r="C356" s="15">
        <f>VLOOKUP(A356, Title_Prescreening!A355:C367, 3,FALSE)</f>
        <v>0</v>
      </c>
      <c r="D356" s="15">
        <v>1</v>
      </c>
      <c r="E356" s="14">
        <v>0</v>
      </c>
      <c r="F356" s="14">
        <v>1</v>
      </c>
      <c r="G356" s="14">
        <v>0</v>
      </c>
      <c r="J356" s="14">
        <f t="shared" si="15"/>
        <v>1</v>
      </c>
      <c r="K356" s="14">
        <f t="shared" si="16"/>
        <v>0</v>
      </c>
      <c r="L356" s="14">
        <f t="shared" si="17"/>
        <v>0</v>
      </c>
    </row>
    <row r="357" spans="1:12" x14ac:dyDescent="0.2">
      <c r="A357" s="15" t="s">
        <v>4166</v>
      </c>
      <c r="B357" s="4" t="str">
        <f>VLOOKUP(A357, PaperMeta!A356:O523, 6,FALSE)</f>
        <v>Randomized trial of acceptance and commitment therapy for anxious cancer survivors in community clinics: Outcomes and moderators.</v>
      </c>
      <c r="C357" s="15">
        <f>VLOOKUP(A357, Title_Prescreening!A356:C368, 3,FALSE)</f>
        <v>0</v>
      </c>
      <c r="D357" s="15">
        <v>1</v>
      </c>
      <c r="E357" s="14">
        <v>0</v>
      </c>
      <c r="F357" s="14">
        <v>1</v>
      </c>
      <c r="G357" s="14">
        <v>0</v>
      </c>
      <c r="J357" s="14">
        <f t="shared" si="15"/>
        <v>1</v>
      </c>
      <c r="K357" s="14">
        <f t="shared" si="16"/>
        <v>0</v>
      </c>
      <c r="L357" s="14">
        <f t="shared" si="17"/>
        <v>0</v>
      </c>
    </row>
    <row r="358" spans="1:12" x14ac:dyDescent="0.2">
      <c r="A358" s="15" t="s">
        <v>4167</v>
      </c>
      <c r="B358" s="4" t="str">
        <f>VLOOKUP(A358, PaperMeta!A357:O524, 6,FALSE)</f>
        <v>Long-term effects of telephone-based cognitive-behavioral intervention for family caregivers of people with dementia: Findings at 3-year follow-up.</v>
      </c>
      <c r="C358" s="15">
        <f>VLOOKUP(A358, Title_Prescreening!A357:C369, 3,FALSE)</f>
        <v>0</v>
      </c>
      <c r="D358" s="15">
        <v>1</v>
      </c>
      <c r="E358" s="14">
        <v>0</v>
      </c>
      <c r="F358" s="14">
        <v>1</v>
      </c>
      <c r="G358" s="14">
        <v>0</v>
      </c>
      <c r="J358" s="14">
        <f t="shared" si="15"/>
        <v>1</v>
      </c>
      <c r="K358" s="14">
        <f t="shared" si="16"/>
        <v>0</v>
      </c>
      <c r="L358" s="14">
        <f t="shared" si="17"/>
        <v>0</v>
      </c>
    </row>
    <row r="359" spans="1:12" x14ac:dyDescent="0.2">
      <c r="A359" s="15" t="s">
        <v>4168</v>
      </c>
      <c r="B359" s="4" t="str">
        <f>VLOOKUP(A359, PaperMeta!A358:O525, 6,FALSE)</f>
        <v>Examining therapist effects in the alliance–outcome relationship: A multilevel meta-analysis.</v>
      </c>
      <c r="C359" s="15">
        <f>VLOOKUP(A359, Title_Prescreening!A358:C370, 3,FALSE)</f>
        <v>1</v>
      </c>
      <c r="D359" s="15">
        <v>0</v>
      </c>
      <c r="E359" s="14">
        <v>0</v>
      </c>
      <c r="F359" s="14">
        <v>0</v>
      </c>
      <c r="G359" s="14">
        <v>0</v>
      </c>
      <c r="J359" s="14">
        <f t="shared" si="15"/>
        <v>0</v>
      </c>
      <c r="K359" s="14">
        <f t="shared" si="16"/>
        <v>0</v>
      </c>
      <c r="L359" s="14">
        <f t="shared" si="17"/>
        <v>0</v>
      </c>
    </row>
    <row r="360" spans="1:12" x14ac:dyDescent="0.2">
      <c r="A360" s="15" t="s">
        <v>4169</v>
      </c>
      <c r="B360" s="4" t="str">
        <f>VLOOKUP(A360, PaperMeta!A359:O526, 6,FALSE)</f>
        <v>High-psychopathy men with a history of sexual offending have protective factors too: But are these risk relevant and can they change in treatment?</v>
      </c>
      <c r="C360" s="15">
        <f>VLOOKUP(A360, Title_Prescreening!A359:C371, 3,FALSE)</f>
        <v>0</v>
      </c>
      <c r="D360" s="15">
        <v>1</v>
      </c>
      <c r="E360" s="14">
        <v>0</v>
      </c>
      <c r="F360" s="14">
        <v>1</v>
      </c>
      <c r="G360" s="14">
        <v>0</v>
      </c>
      <c r="J360" s="14">
        <f t="shared" si="15"/>
        <v>1</v>
      </c>
      <c r="K360" s="14">
        <f t="shared" si="16"/>
        <v>0</v>
      </c>
      <c r="L360" s="14">
        <f t="shared" si="17"/>
        <v>0</v>
      </c>
    </row>
    <row r="361" spans="1:12" x14ac:dyDescent="0.2">
      <c r="A361" s="15" t="s">
        <v>4170</v>
      </c>
      <c r="B361" s="4" t="str">
        <f>VLOOKUP(A361, PaperMeta!A360:O527, 6,FALSE)</f>
        <v>Exploring change in cognitive-behavioral therapy for generalized anxiety disorder—A two-arms ABAB crossed-therapist randomized clinical implementation trial.</v>
      </c>
      <c r="C361" s="15">
        <f>VLOOKUP(A361, Title_Prescreening!A360:C372, 3,FALSE)</f>
        <v>0</v>
      </c>
      <c r="D361" s="15">
        <v>1</v>
      </c>
      <c r="E361" s="14">
        <v>0</v>
      </c>
      <c r="F361" s="14">
        <v>1</v>
      </c>
      <c r="G361" s="14">
        <v>0</v>
      </c>
      <c r="J361" s="14">
        <f t="shared" si="15"/>
        <v>1</v>
      </c>
      <c r="K361" s="14">
        <f t="shared" si="16"/>
        <v>0</v>
      </c>
      <c r="L361" s="14">
        <f t="shared" si="17"/>
        <v>0</v>
      </c>
    </row>
    <row r="362" spans="1:12" x14ac:dyDescent="0.2">
      <c r="A362" s="15" t="s">
        <v>4171</v>
      </c>
      <c r="B362" s="4" t="str">
        <f>VLOOKUP(A362, PaperMeta!A361:O528, 6,FALSE)</f>
        <v>Long-term effects of multisystemic therapy for problem sexual behaviors: A 24.9-year follow-up to a randomized clinical trial.</v>
      </c>
      <c r="C362" s="15">
        <f>VLOOKUP(A362, Title_Prescreening!A361:C373, 3,FALSE)</f>
        <v>0</v>
      </c>
      <c r="D362" s="15">
        <v>1</v>
      </c>
      <c r="E362" s="14">
        <v>0</v>
      </c>
      <c r="F362" s="14">
        <v>1</v>
      </c>
      <c r="G362" s="14">
        <v>0</v>
      </c>
      <c r="J362" s="14">
        <f t="shared" si="15"/>
        <v>1</v>
      </c>
      <c r="K362" s="14">
        <f t="shared" si="16"/>
        <v>0</v>
      </c>
      <c r="L362" s="14">
        <f t="shared" si="17"/>
        <v>0</v>
      </c>
    </row>
    <row r="363" spans="1:12" x14ac:dyDescent="0.2">
      <c r="A363" s="15" t="s">
        <v>4172</v>
      </c>
      <c r="B363" s="4" t="str">
        <f>VLOOKUP(A363, PaperMeta!A362:O529, 6,FALSE)</f>
        <v>Psychotherapy and depressive symptom trajectories among VA patients: Comparing dose-effect and good-enough level models.</v>
      </c>
      <c r="C363" s="15">
        <f>VLOOKUP(A363, Title_Prescreening!A362:C374, 3,FALSE)</f>
        <v>0</v>
      </c>
      <c r="D363" s="15">
        <v>1</v>
      </c>
      <c r="E363" s="14">
        <v>0</v>
      </c>
      <c r="F363" s="14">
        <v>1</v>
      </c>
      <c r="G363" s="14">
        <v>0</v>
      </c>
      <c r="J363" s="14">
        <f t="shared" si="15"/>
        <v>1</v>
      </c>
      <c r="K363" s="14">
        <f t="shared" si="16"/>
        <v>0</v>
      </c>
      <c r="L363" s="14">
        <f t="shared" si="17"/>
        <v>0</v>
      </c>
    </row>
    <row r="364" spans="1:12" x14ac:dyDescent="0.2">
      <c r="A364" s="15" t="s">
        <v>4173</v>
      </c>
      <c r="B364" s="4" t="str">
        <f>VLOOKUP(A364, PaperMeta!A363:O530, 6,FALSE)</f>
        <v>Interpretation bias modification for hostility: A randomized clinical trial.</v>
      </c>
      <c r="C364" s="15">
        <f>VLOOKUP(A364, Title_Prescreening!A363:C375, 3,FALSE)</f>
        <v>0</v>
      </c>
      <c r="D364" s="15">
        <v>1</v>
      </c>
      <c r="E364" s="14">
        <v>0</v>
      </c>
      <c r="F364" s="14">
        <v>1</v>
      </c>
      <c r="G364" s="14">
        <v>0</v>
      </c>
      <c r="J364" s="14">
        <f t="shared" si="15"/>
        <v>1</v>
      </c>
      <c r="K364" s="14">
        <f t="shared" si="16"/>
        <v>0</v>
      </c>
      <c r="L364" s="14">
        <f t="shared" si="17"/>
        <v>0</v>
      </c>
    </row>
    <row r="365" spans="1:12" x14ac:dyDescent="0.2">
      <c r="A365" s="15" t="s">
        <v>4174</v>
      </c>
      <c r="B365" s="4" t="str">
        <f>VLOOKUP(A365, PaperMeta!A364:O531, 6,FALSE)</f>
        <v>Specific and common mediators of gastrointestinal symptom improvement in patients undergoing education/support vs. cognitive behavioral therapy for irritable bowel syndrome.</v>
      </c>
      <c r="C365" s="15">
        <f>VLOOKUP(A365, Title_Prescreening!A364:C376, 3,FALSE)</f>
        <v>0</v>
      </c>
      <c r="D365" s="15">
        <v>1</v>
      </c>
      <c r="E365" s="14">
        <v>0</v>
      </c>
      <c r="F365" s="14">
        <v>1</v>
      </c>
      <c r="G365" s="14">
        <v>0</v>
      </c>
      <c r="J365" s="14">
        <f t="shared" si="15"/>
        <v>1</v>
      </c>
      <c r="K365" s="14">
        <f t="shared" si="16"/>
        <v>0</v>
      </c>
      <c r="L365" s="14">
        <f t="shared" si="17"/>
        <v>0</v>
      </c>
    </row>
    <row r="366" spans="1:12" x14ac:dyDescent="0.2">
      <c r="A366" s="15" t="s">
        <v>4175</v>
      </c>
      <c r="B366" s="4" t="str">
        <f>VLOOKUP(A366, PaperMeta!A365:O532, 6,FALSE)</f>
        <v>Comparing recidivism rates among domestically violent men enrolled in ACTV versus Duluth/CBT.</v>
      </c>
      <c r="C366" s="15">
        <f>VLOOKUP(A366, Title_Prescreening!A365:C377, 3,FALSE)</f>
        <v>0</v>
      </c>
      <c r="D366" s="15">
        <v>1</v>
      </c>
      <c r="E366" s="14">
        <v>0</v>
      </c>
      <c r="F366" s="14">
        <v>1</v>
      </c>
      <c r="G366" s="14">
        <v>0</v>
      </c>
      <c r="J366" s="14">
        <f t="shared" si="15"/>
        <v>1</v>
      </c>
      <c r="K366" s="14">
        <f t="shared" si="16"/>
        <v>0</v>
      </c>
      <c r="L366" s="14">
        <f t="shared" si="17"/>
        <v>0</v>
      </c>
    </row>
    <row r="367" spans="1:12" x14ac:dyDescent="0.2">
      <c r="A367" s="15" t="s">
        <v>4176</v>
      </c>
      <c r="B367" s="4" t="str">
        <f>VLOOKUP(A367, PaperMeta!A366:O533, 6,FALSE)</f>
        <v>Efficacy of individual and group cognitive processing therapy for military personnel with and without child abuse histories.</v>
      </c>
      <c r="C367" s="15">
        <f>VLOOKUP(A367, Title_Prescreening!A366:C378, 3,FALSE)</f>
        <v>0</v>
      </c>
      <c r="D367" s="15">
        <v>1</v>
      </c>
      <c r="E367" s="14">
        <v>0</v>
      </c>
      <c r="F367" s="14">
        <v>1</v>
      </c>
      <c r="G367" s="14">
        <v>0</v>
      </c>
      <c r="J367" s="14">
        <f t="shared" si="15"/>
        <v>1</v>
      </c>
      <c r="K367" s="14">
        <f t="shared" si="16"/>
        <v>0</v>
      </c>
      <c r="L367" s="14">
        <f t="shared" si="17"/>
        <v>0</v>
      </c>
    </row>
    <row r="368" spans="1:12" x14ac:dyDescent="0.2">
      <c r="A368" s="15" t="s">
        <v>4177</v>
      </c>
      <c r="B368" s="4" t="str">
        <f>VLOOKUP(A368, PaperMeta!A367:O534, 6,FALSE)</f>
        <v>The prospective impact of adverse childhood experiences on justice-involved youth’s psychiatric symptoms and substance use.</v>
      </c>
      <c r="C368" s="15">
        <f>VLOOKUP(A368, Title_Prescreening!A367:C379, 3,FALSE)</f>
        <v>0</v>
      </c>
      <c r="D368" s="15">
        <v>1</v>
      </c>
      <c r="E368" s="14">
        <v>1</v>
      </c>
      <c r="F368" s="14">
        <v>1</v>
      </c>
      <c r="G368" s="14">
        <v>1</v>
      </c>
      <c r="J368" s="14">
        <f t="shared" si="15"/>
        <v>1</v>
      </c>
      <c r="K368" s="14">
        <f t="shared" si="16"/>
        <v>1</v>
      </c>
      <c r="L368" s="14">
        <f t="shared" si="17"/>
        <v>1</v>
      </c>
    </row>
    <row r="369" spans="1:12" x14ac:dyDescent="0.2">
      <c r="A369" s="15" t="s">
        <v>4178</v>
      </c>
      <c r="B369" s="4" t="str">
        <f>VLOOKUP(A369, PaperMeta!A368:O535, 6,FALSE)</f>
        <v>The efficacy of the PSYCHOPATHY.COMP program in reducing psychopathic traits: A controlled trial with male detained youth.</v>
      </c>
      <c r="C369" s="15">
        <f>VLOOKUP(A369, Title_Prescreening!A368:C380, 3,FALSE)</f>
        <v>0</v>
      </c>
      <c r="D369" s="15">
        <v>1</v>
      </c>
      <c r="E369" s="14">
        <v>0</v>
      </c>
      <c r="F369" s="14">
        <v>1</v>
      </c>
      <c r="G369" s="14">
        <v>0</v>
      </c>
      <c r="J369" s="14">
        <f t="shared" si="15"/>
        <v>1</v>
      </c>
      <c r="K369" s="14">
        <f t="shared" si="16"/>
        <v>0</v>
      </c>
      <c r="L369" s="14">
        <f t="shared" si="17"/>
        <v>0</v>
      </c>
    </row>
    <row r="370" spans="1:12" x14ac:dyDescent="0.2">
      <c r="A370" s="15" t="s">
        <v>4179</v>
      </c>
      <c r="B370" s="4" t="str">
        <f>VLOOKUP(A370, PaperMeta!A369:O536, 6,FALSE)</f>
        <v>Systematic review and meta-analysis of noninstitutional psychosocial interventions to prevent juvenile criminal recidivism.</v>
      </c>
      <c r="C370" s="15">
        <f>VLOOKUP(A370, Title_Prescreening!A369:C381, 3,FALSE)</f>
        <v>1</v>
      </c>
      <c r="D370" s="15">
        <v>0</v>
      </c>
      <c r="E370" s="14">
        <v>0</v>
      </c>
      <c r="F370" s="14">
        <v>0</v>
      </c>
      <c r="G370" s="14">
        <v>0</v>
      </c>
      <c r="J370" s="14">
        <f t="shared" si="15"/>
        <v>0</v>
      </c>
      <c r="K370" s="14">
        <f t="shared" si="16"/>
        <v>0</v>
      </c>
      <c r="L370" s="14">
        <f t="shared" si="17"/>
        <v>0</v>
      </c>
    </row>
    <row r="371" spans="1:12" x14ac:dyDescent="0.2">
      <c r="A371" s="15" t="s">
        <v>4180</v>
      </c>
      <c r="B371" s="4" t="str">
        <f>VLOOKUP(A371, PaperMeta!A370:O537, 6,FALSE)</f>
        <v>Exploring the relations between interpersonal risk and adolescent suicidality during treatment.</v>
      </c>
      <c r="C371" s="15">
        <f>VLOOKUP(A371, Title_Prescreening!A370:C382, 3,FALSE)</f>
        <v>0</v>
      </c>
      <c r="D371" s="15">
        <v>1</v>
      </c>
      <c r="E371" s="14">
        <v>0</v>
      </c>
      <c r="F371" s="14">
        <v>1</v>
      </c>
      <c r="G371" s="14">
        <v>0</v>
      </c>
      <c r="J371" s="14">
        <f t="shared" si="15"/>
        <v>1</v>
      </c>
      <c r="K371" s="14">
        <f t="shared" si="16"/>
        <v>0</v>
      </c>
      <c r="L371" s="14">
        <f t="shared" si="17"/>
        <v>0</v>
      </c>
    </row>
    <row r="372" spans="1:12" x14ac:dyDescent="0.2">
      <c r="A372" s="15" t="s">
        <v>4181</v>
      </c>
      <c r="B372" s="4" t="str">
        <f>VLOOKUP(A372, PaperMeta!A371:O538, 6,FALSE)</f>
        <v>A randomized controlled trial of the Transdiagnostic Intervention for Sleep and Circadian Dysfunction (TranS-C) to improve serious mental illness outcomes in a community setting.</v>
      </c>
      <c r="C372" s="15">
        <f>VLOOKUP(A372, Title_Prescreening!A371:C383, 3,FALSE)</f>
        <v>0</v>
      </c>
      <c r="D372" s="15">
        <v>1</v>
      </c>
      <c r="E372" s="14">
        <v>0</v>
      </c>
      <c r="F372" s="14">
        <v>1</v>
      </c>
      <c r="G372" s="14">
        <v>0</v>
      </c>
      <c r="J372" s="14">
        <f t="shared" si="15"/>
        <v>1</v>
      </c>
      <c r="K372" s="14">
        <f t="shared" si="16"/>
        <v>0</v>
      </c>
      <c r="L372" s="14">
        <f t="shared" si="17"/>
        <v>0</v>
      </c>
    </row>
    <row r="373" spans="1:12" x14ac:dyDescent="0.2">
      <c r="A373" s="15" t="s">
        <v>4182</v>
      </c>
      <c r="B373" s="4" t="str">
        <f>VLOOKUP(A373, PaperMeta!A372:O539, 6,FALSE)</f>
        <v>Tracking positive and negative affect in PTSD inpatients during a service dog intervention.</v>
      </c>
      <c r="C373" s="15">
        <f>VLOOKUP(A373, Title_Prescreening!A372:C384, 3,FALSE)</f>
        <v>0</v>
      </c>
      <c r="D373" s="15">
        <v>1</v>
      </c>
      <c r="E373" s="14">
        <v>0</v>
      </c>
      <c r="F373" s="14">
        <v>1</v>
      </c>
      <c r="G373" s="14">
        <v>0</v>
      </c>
      <c r="J373" s="14">
        <f t="shared" si="15"/>
        <v>1</v>
      </c>
      <c r="K373" s="14">
        <f t="shared" si="16"/>
        <v>0</v>
      </c>
      <c r="L373" s="14">
        <f t="shared" si="17"/>
        <v>0</v>
      </c>
    </row>
    <row r="374" spans="1:12" x14ac:dyDescent="0.2">
      <c r="A374" s="15" t="s">
        <v>4183</v>
      </c>
      <c r="B374" s="4" t="str">
        <f>VLOOKUP(A374, PaperMeta!A373:O540, 6,FALSE)</f>
        <v>Cognitive restructuring, behavioral activation and cognitive-behavioral therapy in the treatment of adult depression: A network meta-analysis.</v>
      </c>
      <c r="C374" s="15">
        <f>VLOOKUP(A374, Title_Prescreening!A373:C385, 3,FALSE)</f>
        <v>1</v>
      </c>
      <c r="D374" s="15">
        <v>0</v>
      </c>
      <c r="E374" s="14">
        <v>0</v>
      </c>
      <c r="F374" s="14">
        <v>0</v>
      </c>
      <c r="G374" s="14">
        <v>0</v>
      </c>
      <c r="J374" s="14">
        <f t="shared" si="15"/>
        <v>0</v>
      </c>
      <c r="K374" s="14">
        <f t="shared" si="16"/>
        <v>0</v>
      </c>
      <c r="L374" s="14">
        <f t="shared" si="17"/>
        <v>0</v>
      </c>
    </row>
    <row r="375" spans="1:12" x14ac:dyDescent="0.2">
      <c r="A375" s="15" t="s">
        <v>4184</v>
      </c>
      <c r="B375" s="4" t="str">
        <f>VLOOKUP(A375, PaperMeta!A374:O541, 6,FALSE)</f>
        <v>To be mindful of the breath or pain: Comparing two brief preoperative mindfulness techniques for total joint arthroplasty patients.</v>
      </c>
      <c r="C375" s="15">
        <f>VLOOKUP(A375, Title_Prescreening!A374:C386, 3,FALSE)</f>
        <v>0</v>
      </c>
      <c r="D375" s="15">
        <v>1</v>
      </c>
      <c r="E375" s="14">
        <v>1</v>
      </c>
      <c r="F375" s="14">
        <v>1</v>
      </c>
      <c r="G375" s="14">
        <v>0</v>
      </c>
      <c r="I375" s="14">
        <v>0</v>
      </c>
      <c r="J375" s="14">
        <f t="shared" si="15"/>
        <v>1</v>
      </c>
      <c r="K375" s="14">
        <f t="shared" si="16"/>
        <v>0</v>
      </c>
      <c r="L375" s="14">
        <f t="shared" si="17"/>
        <v>0</v>
      </c>
    </row>
    <row r="376" spans="1:12" x14ac:dyDescent="0.2">
      <c r="A376" s="15" t="s">
        <v>4185</v>
      </c>
      <c r="B376" s="4" t="str">
        <f>VLOOKUP(A376, PaperMeta!A375:O542, 6,FALSE)</f>
        <v>Internet-delivered interpretation training reduces worry and anxiety in individuals with generalized anxiety disorder: A randomized controlled experiment.</v>
      </c>
      <c r="C376" s="15">
        <f>VLOOKUP(A376, Title_Prescreening!A375:C387, 3,FALSE)</f>
        <v>0</v>
      </c>
      <c r="D376" s="15">
        <v>1</v>
      </c>
      <c r="E376" s="14">
        <v>0</v>
      </c>
      <c r="F376" s="14">
        <v>1</v>
      </c>
      <c r="G376" s="14">
        <v>0</v>
      </c>
      <c r="J376" s="14">
        <f t="shared" si="15"/>
        <v>1</v>
      </c>
      <c r="K376" s="14">
        <f t="shared" si="16"/>
        <v>0</v>
      </c>
      <c r="L376" s="14">
        <f t="shared" si="17"/>
        <v>0</v>
      </c>
    </row>
    <row r="377" spans="1:12" x14ac:dyDescent="0.2">
      <c r="A377" s="15" t="s">
        <v>4186</v>
      </c>
      <c r="B377" s="4" t="str">
        <f>VLOOKUP(A377, PaperMeta!A376:O543, 6,FALSE)</f>
        <v>Main outcomes of M-bridge: A sequential multiple assignment randomized trial (SMART) for developing an adaptive preventive intervention for college drinking.</v>
      </c>
      <c r="C377" s="15">
        <f>VLOOKUP(A377, Title_Prescreening!A376:C388, 3,FALSE)</f>
        <v>0</v>
      </c>
      <c r="D377" s="15">
        <v>1</v>
      </c>
      <c r="E377" s="14">
        <v>0</v>
      </c>
      <c r="F377" s="14">
        <v>1</v>
      </c>
      <c r="G377" s="14">
        <v>0</v>
      </c>
      <c r="J377" s="14">
        <f t="shared" si="15"/>
        <v>1</v>
      </c>
      <c r="K377" s="14">
        <f t="shared" si="16"/>
        <v>0</v>
      </c>
      <c r="L377" s="14">
        <f t="shared" si="17"/>
        <v>0</v>
      </c>
    </row>
    <row r="378" spans="1:12" x14ac:dyDescent="0.2">
      <c r="A378" s="15" t="s">
        <v>4187</v>
      </c>
      <c r="B378" s="4" t="str">
        <f>VLOOKUP(A378, PaperMeta!A377:O544, 6,FALSE)</f>
        <v>Effects of methylphenidate on cognitive functions in boys with attention deficit hyperactivity disorder: Does baseline performance matter?</v>
      </c>
      <c r="C378" s="15">
        <f>VLOOKUP(A378, Title_Prescreening!A377:C389, 3,FALSE)</f>
        <v>0</v>
      </c>
      <c r="D378" s="15">
        <v>1</v>
      </c>
      <c r="E378" s="14">
        <v>0</v>
      </c>
      <c r="F378" s="14">
        <v>1</v>
      </c>
      <c r="G378" s="14">
        <v>0</v>
      </c>
      <c r="J378" s="14">
        <f t="shared" si="15"/>
        <v>1</v>
      </c>
      <c r="K378" s="14">
        <f t="shared" si="16"/>
        <v>0</v>
      </c>
      <c r="L378" s="14">
        <f t="shared" si="17"/>
        <v>0</v>
      </c>
    </row>
    <row r="379" spans="1:12" x14ac:dyDescent="0.2">
      <c r="A379" s="15" t="s">
        <v>4188</v>
      </c>
      <c r="B379" s="4" t="str">
        <f>VLOOKUP(A379, PaperMeta!A378:O545, 6,FALSE)</f>
        <v>A randomized trial comparing group mindfulness-based cognitive therapy with group supportive sex education and therapy for the treatment of female sexual interest/arousal disorder.</v>
      </c>
      <c r="C379" s="15">
        <f>VLOOKUP(A379, Title_Prescreening!A378:C390, 3,FALSE)</f>
        <v>0</v>
      </c>
      <c r="D379" s="15">
        <v>1</v>
      </c>
      <c r="E379" s="14">
        <v>0</v>
      </c>
      <c r="F379" s="14">
        <v>1</v>
      </c>
      <c r="G379" s="14">
        <v>0</v>
      </c>
      <c r="J379" s="14">
        <f t="shared" si="15"/>
        <v>1</v>
      </c>
      <c r="K379" s="14">
        <f t="shared" si="16"/>
        <v>0</v>
      </c>
      <c r="L379" s="14">
        <f t="shared" si="17"/>
        <v>0</v>
      </c>
    </row>
    <row r="380" spans="1:12" x14ac:dyDescent="0.2">
      <c r="A380" s="15" t="s">
        <v>4189</v>
      </c>
      <c r="B380" s="4" t="str">
        <f>VLOOKUP(A380, PaperMeta!A379:O546, 6,FALSE)</f>
        <v>A controlled trial of two mind–body interventions for grief in widows and widowers.</v>
      </c>
      <c r="C380" s="15">
        <f>VLOOKUP(A380, Title_Prescreening!A379:C391, 3,FALSE)</f>
        <v>0</v>
      </c>
      <c r="D380" s="15">
        <v>1</v>
      </c>
      <c r="E380" s="14">
        <v>1</v>
      </c>
      <c r="F380" s="14">
        <v>1</v>
      </c>
      <c r="G380" s="14">
        <v>1</v>
      </c>
      <c r="J380" s="14">
        <f t="shared" si="15"/>
        <v>1</v>
      </c>
      <c r="K380" s="14">
        <f t="shared" si="16"/>
        <v>1</v>
      </c>
      <c r="L380" s="14">
        <f t="shared" si="17"/>
        <v>1</v>
      </c>
    </row>
    <row r="381" spans="1:12" x14ac:dyDescent="0.2">
      <c r="A381" s="15" t="s">
        <v>4190</v>
      </c>
      <c r="B381" s="4" t="str">
        <f>VLOOKUP(A381, PaperMeta!A380:O547, 6,FALSE)</f>
        <v>Correction to Lehavot et al. (2021).</v>
      </c>
      <c r="C381" s="15">
        <f>VLOOKUP(A381, Title_Prescreening!A380:C392, 3,FALSE)</f>
        <v>1</v>
      </c>
      <c r="D381" s="15">
        <v>0</v>
      </c>
      <c r="E381" s="14">
        <v>0</v>
      </c>
      <c r="F381" s="14">
        <v>0</v>
      </c>
      <c r="G381" s="14">
        <v>0</v>
      </c>
      <c r="J381" s="14">
        <f t="shared" si="15"/>
        <v>0</v>
      </c>
      <c r="K381" s="14">
        <f t="shared" si="16"/>
        <v>0</v>
      </c>
      <c r="L381" s="14">
        <f t="shared" si="17"/>
        <v>0</v>
      </c>
    </row>
    <row r="382" spans="1:12" x14ac:dyDescent="0.2">
      <c r="A382" s="15" t="s">
        <v>4191</v>
      </c>
      <c r="B382" s="4" t="str">
        <f>VLOOKUP(A382, PaperMeta!A381:O548, 6,FALSE)</f>
        <v>Economic evaluation of an online single-session intervention for depression in Kenyan adolescents.</v>
      </c>
      <c r="C382" s="15">
        <f>VLOOKUP(A382, Title_Prescreening!A381:C393, 3,FALSE)</f>
        <v>0</v>
      </c>
      <c r="D382" s="15">
        <v>1</v>
      </c>
      <c r="E382" s="14">
        <v>0</v>
      </c>
      <c r="F382" s="14">
        <v>1</v>
      </c>
      <c r="G382" s="14">
        <v>0</v>
      </c>
      <c r="J382" s="14">
        <f t="shared" si="15"/>
        <v>1</v>
      </c>
      <c r="K382" s="14">
        <f t="shared" si="16"/>
        <v>0</v>
      </c>
      <c r="L382" s="14">
        <f t="shared" si="17"/>
        <v>0</v>
      </c>
    </row>
    <row r="383" spans="1:12" x14ac:dyDescent="0.2">
      <c r="A383" s="15" t="s">
        <v>4192</v>
      </c>
      <c r="B383" s="4" t="str">
        <f>VLOOKUP(A383, PaperMeta!A382:O549, 6,FALSE)</f>
        <v>Treatment effect modifiers in a randomized trial of the good behavior game during middle childhood.</v>
      </c>
      <c r="C383" s="15">
        <f>VLOOKUP(A383, Title_Prescreening!A382:C394, 3,FALSE)</f>
        <v>0</v>
      </c>
      <c r="D383" s="15">
        <v>1</v>
      </c>
      <c r="E383" s="14">
        <v>0</v>
      </c>
      <c r="F383" s="14">
        <v>1</v>
      </c>
      <c r="G383" s="14">
        <v>0</v>
      </c>
      <c r="J383" s="14">
        <f t="shared" si="15"/>
        <v>1</v>
      </c>
      <c r="K383" s="14">
        <f t="shared" si="16"/>
        <v>0</v>
      </c>
      <c r="L383" s="14">
        <f t="shared" si="17"/>
        <v>0</v>
      </c>
    </row>
    <row r="384" spans="1:12" x14ac:dyDescent="0.2">
      <c r="A384" s="15" t="s">
        <v>4193</v>
      </c>
      <c r="B384" s="4" t="str">
        <f>VLOOKUP(A384, PaperMeta!A383:O550, 6,FALSE)</f>
        <v>Impact of a self-guided, eHealth program targeting weight loss and depression in men: A randomized trial.</v>
      </c>
      <c r="C384" s="15">
        <f>VLOOKUP(A384, Title_Prescreening!A383:C395, 3,FALSE)</f>
        <v>0</v>
      </c>
      <c r="D384" s="15">
        <v>1</v>
      </c>
      <c r="E384" s="14">
        <v>0</v>
      </c>
      <c r="F384" s="14">
        <v>1</v>
      </c>
      <c r="G384" s="14">
        <v>0</v>
      </c>
      <c r="J384" s="14">
        <f t="shared" si="15"/>
        <v>1</v>
      </c>
      <c r="K384" s="14">
        <f t="shared" si="16"/>
        <v>0</v>
      </c>
      <c r="L384" s="14">
        <f t="shared" si="17"/>
        <v>0</v>
      </c>
    </row>
    <row r="385" spans="1:12" x14ac:dyDescent="0.2">
      <c r="A385" s="15" t="s">
        <v>4194</v>
      </c>
      <c r="B385" s="4" t="str">
        <f>VLOOKUP(A385, PaperMeta!A384:O551, 6,FALSE)</f>
        <v>Group cognitive remediation therapy prior to behavioral weight loss treatment for adults with severe obesity: A randomized clinical trial (CRT study).</v>
      </c>
      <c r="C385" s="15">
        <f>VLOOKUP(A385, Title_Prescreening!A384:C396, 3,FALSE)</f>
        <v>0</v>
      </c>
      <c r="D385" s="15">
        <v>1</v>
      </c>
      <c r="E385" s="14">
        <v>0</v>
      </c>
      <c r="F385" s="14">
        <v>1</v>
      </c>
      <c r="G385" s="14">
        <v>0</v>
      </c>
      <c r="J385" s="14">
        <f t="shared" si="15"/>
        <v>1</v>
      </c>
      <c r="K385" s="14">
        <f t="shared" si="16"/>
        <v>0</v>
      </c>
      <c r="L385" s="14">
        <f t="shared" si="17"/>
        <v>0</v>
      </c>
    </row>
    <row r="386" spans="1:12" x14ac:dyDescent="0.2">
      <c r="A386" s="15" t="s">
        <v>4195</v>
      </c>
      <c r="B386" s="4" t="str">
        <f>VLOOKUP(A386, PaperMeta!A385:O552, 6,FALSE)</f>
        <v>Motivational interviewing technical and relational skills, change talk, and alcohol outcomes—A moderated mediation analysis.</v>
      </c>
      <c r="C386" s="15">
        <f>VLOOKUP(A386, Title_Prescreening!A385:C397, 3,FALSE)</f>
        <v>0</v>
      </c>
      <c r="D386" s="15">
        <v>1</v>
      </c>
      <c r="E386" s="14">
        <v>0</v>
      </c>
      <c r="F386" s="14">
        <v>1</v>
      </c>
      <c r="G386" s="14">
        <v>0</v>
      </c>
      <c r="J386" s="14">
        <f t="shared" si="15"/>
        <v>1</v>
      </c>
      <c r="K386" s="14">
        <f t="shared" si="16"/>
        <v>0</v>
      </c>
      <c r="L386" s="14">
        <f t="shared" si="17"/>
        <v>0</v>
      </c>
    </row>
    <row r="387" spans="1:12" x14ac:dyDescent="0.2">
      <c r="A387" s="15" t="s">
        <v>4196</v>
      </c>
      <c r="B387" s="4" t="str">
        <f>VLOOKUP(A387, PaperMeta!A386:O553, 6,FALSE)</f>
        <v>Condition or cognition? Mechanism of change in fatigue in a randomized controlled trial of graded exercise therapy or cognitive behavior therapy for severe fatigue in patients with advanced cancer.</v>
      </c>
      <c r="C387" s="15">
        <f>VLOOKUP(A387, Title_Prescreening!A386:C398, 3,FALSE)</f>
        <v>0</v>
      </c>
      <c r="D387" s="15">
        <v>1</v>
      </c>
      <c r="E387" s="14">
        <v>0</v>
      </c>
      <c r="F387" s="14">
        <v>1</v>
      </c>
      <c r="G387" s="14">
        <v>0</v>
      </c>
      <c r="J387" s="14">
        <f t="shared" ref="J387:J450" si="18">IF(AND(NOT(ISBLANK(D387)), NOT(ISBLANK(F387))), IF(D387=F387,D387,IF(NOT(ISBLANK(H387)),H387,-1)),-1)</f>
        <v>1</v>
      </c>
      <c r="K387" s="14">
        <f t="shared" ref="K387:K450" si="19">IF(AND(NOT(ISBLANK(E387)), NOT(ISBLANK(G387))), IF(E387=G387,E387,IF(NOT(ISBLANK(I387)),I387,-1)),-1)</f>
        <v>0</v>
      </c>
      <c r="L387" s="14">
        <f t="shared" ref="L387:L450" si="20">IF(AND(J387&gt;=0,K387&gt;=0),J387*K387, -1)*(1-C387)</f>
        <v>0</v>
      </c>
    </row>
    <row r="388" spans="1:12" x14ac:dyDescent="0.2">
      <c r="A388" s="15" t="s">
        <v>4197</v>
      </c>
      <c r="B388" s="4" t="str">
        <f>VLOOKUP(A388, PaperMeta!A387:O554, 6,FALSE)</f>
        <v>Dropout from psychological interventions for refugees and asylum seekers: A meta-analysis.</v>
      </c>
      <c r="C388" s="15">
        <f>VLOOKUP(A388, Title_Prescreening!A387:C399, 3,FALSE)</f>
        <v>1</v>
      </c>
      <c r="D388" s="15">
        <v>0</v>
      </c>
      <c r="E388" s="14">
        <v>0</v>
      </c>
      <c r="F388" s="14">
        <v>0</v>
      </c>
      <c r="G388" s="14">
        <v>0</v>
      </c>
      <c r="J388" s="14">
        <f t="shared" si="18"/>
        <v>0</v>
      </c>
      <c r="K388" s="14">
        <f t="shared" si="19"/>
        <v>0</v>
      </c>
      <c r="L388" s="14">
        <f t="shared" si="20"/>
        <v>0</v>
      </c>
    </row>
    <row r="389" spans="1:12" x14ac:dyDescent="0.2">
      <c r="A389" s="15" t="s">
        <v>4198</v>
      </c>
      <c r="B389" s="4" t="str">
        <f>VLOOKUP(A389, PaperMeta!A388:O555, 6,FALSE)</f>
        <v>Does cognitive behavioral therapy for depression target positive affect? Examining affect and cognitive change session-to-session.</v>
      </c>
      <c r="C389" s="15">
        <f>VLOOKUP(A389, Title_Prescreening!A388:C400, 3,FALSE)</f>
        <v>0</v>
      </c>
      <c r="D389" s="15">
        <v>1</v>
      </c>
      <c r="E389" s="14">
        <v>0</v>
      </c>
      <c r="F389" s="14">
        <v>1</v>
      </c>
      <c r="G389" s="14">
        <v>0</v>
      </c>
      <c r="J389" s="14">
        <f t="shared" si="18"/>
        <v>1</v>
      </c>
      <c r="K389" s="14">
        <f t="shared" si="19"/>
        <v>0</v>
      </c>
      <c r="L389" s="14">
        <f t="shared" si="20"/>
        <v>0</v>
      </c>
    </row>
    <row r="390" spans="1:12" x14ac:dyDescent="0.2">
      <c r="A390" s="15" t="s">
        <v>4199</v>
      </c>
      <c r="B390" s="4" t="str">
        <f>VLOOKUP(A390, PaperMeta!A389:O556, 6,FALSE)</f>
        <v>In-session reflective functioning in psychotherapies for borderline personality disorder: The emotion regulatory role of reflective functioning.</v>
      </c>
      <c r="C390" s="15">
        <f>VLOOKUP(A390, Title_Prescreening!A389:C401, 3,FALSE)</f>
        <v>0</v>
      </c>
      <c r="D390" s="15">
        <v>1</v>
      </c>
      <c r="E390" s="14">
        <v>0</v>
      </c>
      <c r="F390" s="14">
        <v>1</v>
      </c>
      <c r="G390" s="14">
        <v>0</v>
      </c>
      <c r="J390" s="14">
        <f t="shared" si="18"/>
        <v>1</v>
      </c>
      <c r="K390" s="14">
        <f t="shared" si="19"/>
        <v>0</v>
      </c>
      <c r="L390" s="14">
        <f t="shared" si="20"/>
        <v>0</v>
      </c>
    </row>
    <row r="391" spans="1:12" x14ac:dyDescent="0.2">
      <c r="A391" s="15" t="s">
        <v>4200</v>
      </c>
      <c r="B391" s="4" t="str">
        <f>VLOOKUP(A391, PaperMeta!A390:O557, 6,FALSE)</f>
        <v>Exploring termination setback in a psychodynamic therapy for panic disorder.</v>
      </c>
      <c r="C391" s="15">
        <f>VLOOKUP(A391, Title_Prescreening!A390:C402, 3,FALSE)</f>
        <v>0</v>
      </c>
      <c r="D391" s="15">
        <v>1</v>
      </c>
      <c r="E391" s="14">
        <v>0</v>
      </c>
      <c r="F391" s="14">
        <v>1</v>
      </c>
      <c r="G391" s="14">
        <v>0</v>
      </c>
      <c r="J391" s="14">
        <f t="shared" si="18"/>
        <v>1</v>
      </c>
      <c r="K391" s="14">
        <f t="shared" si="19"/>
        <v>0</v>
      </c>
      <c r="L391" s="14">
        <f t="shared" si="20"/>
        <v>0</v>
      </c>
    </row>
    <row r="392" spans="1:12" x14ac:dyDescent="0.2">
      <c r="A392" s="15" t="s">
        <v>4201</v>
      </c>
      <c r="B392" s="4" t="str">
        <f>VLOOKUP(A392, PaperMeta!A391:O558, 6,FALSE)</f>
        <v>Long-term cross-over effects of the family check-up prevention program on child and adolescent depression: Integrative data analysis of three randomized trials.</v>
      </c>
      <c r="C392" s="15">
        <f>VLOOKUP(A392, Title_Prescreening!A391:C403, 3,FALSE)</f>
        <v>0</v>
      </c>
      <c r="D392" s="15">
        <v>1</v>
      </c>
      <c r="E392" s="14">
        <v>0</v>
      </c>
      <c r="F392" s="14">
        <v>1</v>
      </c>
      <c r="G392" s="14">
        <v>0</v>
      </c>
      <c r="J392" s="14">
        <f t="shared" si="18"/>
        <v>1</v>
      </c>
      <c r="K392" s="14">
        <f t="shared" si="19"/>
        <v>0</v>
      </c>
      <c r="L392" s="14">
        <f t="shared" si="20"/>
        <v>0</v>
      </c>
    </row>
    <row r="393" spans="1:12" x14ac:dyDescent="0.2">
      <c r="A393" s="15" t="s">
        <v>4202</v>
      </c>
      <c r="B393" s="4" t="str">
        <f>VLOOKUP(A393, PaperMeta!A392:O559, 6,FALSE)</f>
        <v>Family-centered prevention buffers the effect of financial strain on parenting interactions, reducing youth conduct problems in African American families.</v>
      </c>
      <c r="C393" s="15">
        <f>VLOOKUP(A393, Title_Prescreening!A392:C404, 3,FALSE)</f>
        <v>0</v>
      </c>
      <c r="D393" s="15">
        <v>1</v>
      </c>
      <c r="E393" s="14">
        <v>0</v>
      </c>
      <c r="F393" s="14">
        <v>1</v>
      </c>
      <c r="G393" s="14">
        <v>0</v>
      </c>
      <c r="J393" s="14">
        <f t="shared" si="18"/>
        <v>1</v>
      </c>
      <c r="K393" s="14">
        <f t="shared" si="19"/>
        <v>0</v>
      </c>
      <c r="L393" s="14">
        <f t="shared" si="20"/>
        <v>0</v>
      </c>
    </row>
    <row r="394" spans="1:12" x14ac:dyDescent="0.2">
      <c r="A394" s="15" t="s">
        <v>4203</v>
      </c>
      <c r="B394" s="4" t="str">
        <f>VLOOKUP(A394, PaperMeta!A393:O560, 6,FALSE)</f>
        <v>Enhancing efficacy of a dissonance-based obesity and eating disorder prevention program: Experimental therapeutics.</v>
      </c>
      <c r="C394" s="15">
        <f>VLOOKUP(A394, Title_Prescreening!A393:C405, 3,FALSE)</f>
        <v>0</v>
      </c>
      <c r="D394" s="15">
        <v>1</v>
      </c>
      <c r="E394" s="14">
        <v>0</v>
      </c>
      <c r="F394" s="14">
        <v>1</v>
      </c>
      <c r="G394" s="14">
        <v>0</v>
      </c>
      <c r="J394" s="14">
        <f t="shared" si="18"/>
        <v>1</v>
      </c>
      <c r="K394" s="14">
        <f t="shared" si="19"/>
        <v>0</v>
      </c>
      <c r="L394" s="14">
        <f t="shared" si="20"/>
        <v>0</v>
      </c>
    </row>
    <row r="395" spans="1:12" x14ac:dyDescent="0.2">
      <c r="A395" s="15" t="s">
        <v>4204</v>
      </c>
      <c r="B395" s="4" t="str">
        <f>VLOOKUP(A395, PaperMeta!A394:O561, 6,FALSE)</f>
        <v>Cognitive remediation therapy in anorexia nervosa—A randomized clinical trial.</v>
      </c>
      <c r="C395" s="15">
        <f>VLOOKUP(A395, Title_Prescreening!A394:C406, 3,FALSE)</f>
        <v>0</v>
      </c>
      <c r="D395" s="15">
        <v>1</v>
      </c>
      <c r="E395" s="14">
        <v>0</v>
      </c>
      <c r="F395" s="14">
        <v>1</v>
      </c>
      <c r="G395" s="14">
        <v>0</v>
      </c>
      <c r="J395" s="14">
        <f t="shared" si="18"/>
        <v>1</v>
      </c>
      <c r="K395" s="14">
        <f t="shared" si="19"/>
        <v>0</v>
      </c>
      <c r="L395" s="14">
        <f t="shared" si="20"/>
        <v>0</v>
      </c>
    </row>
    <row r="396" spans="1:12" x14ac:dyDescent="0.2">
      <c r="A396" s="15" t="s">
        <v>4205</v>
      </c>
      <c r="B396" s="4" t="str">
        <f>VLOOKUP(A396, PaperMeta!A395:O562, 6,FALSE)</f>
        <v>Mindfulness-based online intervention to improve quality of life in late-stage bipolar disorder: A randomized clinical trial.</v>
      </c>
      <c r="C396" s="15">
        <f>VLOOKUP(A396, Title_Prescreening!A395:C407, 3,FALSE)</f>
        <v>0</v>
      </c>
      <c r="D396" s="15">
        <v>1</v>
      </c>
      <c r="E396" s="14">
        <v>0</v>
      </c>
      <c r="F396" s="14">
        <v>1</v>
      </c>
      <c r="G396" s="14">
        <v>0</v>
      </c>
      <c r="J396" s="14">
        <f t="shared" si="18"/>
        <v>1</v>
      </c>
      <c r="K396" s="14">
        <f t="shared" si="19"/>
        <v>0</v>
      </c>
      <c r="L396" s="14">
        <f t="shared" si="20"/>
        <v>0</v>
      </c>
    </row>
    <row r="397" spans="1:12" x14ac:dyDescent="0.2">
      <c r="A397" s="15" t="s">
        <v>4206</v>
      </c>
      <c r="B397" s="4" t="str">
        <f>VLOOKUP(A397, PaperMeta!A396:O563, 6,FALSE)</f>
        <v>Prospective associations between bi+ minority stressors and internalizing symptoms: The mediating roles of general and group-specific processes.</v>
      </c>
      <c r="C397" s="15">
        <f>VLOOKUP(A397, Title_Prescreening!A396:C408, 3,FALSE)</f>
        <v>0</v>
      </c>
      <c r="D397" s="15">
        <v>1</v>
      </c>
      <c r="E397" s="14">
        <v>0</v>
      </c>
      <c r="F397" s="14">
        <v>1</v>
      </c>
      <c r="G397" s="14">
        <v>0</v>
      </c>
      <c r="J397" s="14">
        <f t="shared" si="18"/>
        <v>1</v>
      </c>
      <c r="K397" s="14">
        <f t="shared" si="19"/>
        <v>0</v>
      </c>
      <c r="L397" s="14">
        <f t="shared" si="20"/>
        <v>0</v>
      </c>
    </row>
    <row r="398" spans="1:12" x14ac:dyDescent="0.2">
      <c r="A398" s="15" t="s">
        <v>4207</v>
      </c>
      <c r="B398" s="4" t="str">
        <f>VLOOKUP(A398, PaperMeta!A397:O564, 6,FALSE)</f>
        <v>Estimating prevalence of PTSD among veterans with minoritized sexual orientations using electronic health record data.</v>
      </c>
      <c r="C398" s="15">
        <f>VLOOKUP(A398, Title_Prescreening!A397:C409, 3,FALSE)</f>
        <v>0</v>
      </c>
      <c r="D398" s="15">
        <v>1</v>
      </c>
      <c r="E398" s="14">
        <v>0</v>
      </c>
      <c r="F398" s="14">
        <v>1</v>
      </c>
      <c r="G398" s="14">
        <v>0</v>
      </c>
      <c r="J398" s="14">
        <f t="shared" si="18"/>
        <v>1</v>
      </c>
      <c r="K398" s="14">
        <f t="shared" si="19"/>
        <v>0</v>
      </c>
      <c r="L398" s="14">
        <f t="shared" si="20"/>
        <v>0</v>
      </c>
    </row>
    <row r="399" spans="1:12" x14ac:dyDescent="0.2">
      <c r="A399" s="15" t="s">
        <v>4208</v>
      </c>
      <c r="B399" s="4" t="str">
        <f>VLOOKUP(A399, PaperMeta!A398:O565, 6,FALSE)</f>
        <v>Seeing the forest for the trees: Predicting attendance in trials for co-occurring PTSD and substance use disorders with a machine learning approach.</v>
      </c>
      <c r="C399" s="15">
        <f>VLOOKUP(A399, Title_Prescreening!A398:C410, 3,FALSE)</f>
        <v>0</v>
      </c>
      <c r="D399" s="15">
        <v>1</v>
      </c>
      <c r="E399" s="14">
        <v>0</v>
      </c>
      <c r="F399" s="14">
        <v>1</v>
      </c>
      <c r="G399" s="14">
        <v>0</v>
      </c>
      <c r="J399" s="14">
        <f t="shared" si="18"/>
        <v>1</v>
      </c>
      <c r="K399" s="14">
        <f t="shared" si="19"/>
        <v>0</v>
      </c>
      <c r="L399" s="14">
        <f t="shared" si="20"/>
        <v>0</v>
      </c>
    </row>
    <row r="400" spans="1:12" x14ac:dyDescent="0.2">
      <c r="A400" s="15" t="s">
        <v>4209</v>
      </c>
      <c r="B400" s="4" t="str">
        <f>VLOOKUP(A400, PaperMeta!A399:O566, 6,FALSE)</f>
        <v>Efficacy of internet-based treatment for genito-pelvic pain/penetration disorder: Results of a randomized controlled trial.</v>
      </c>
      <c r="C400" s="15">
        <f>VLOOKUP(A400, Title_Prescreening!A399:C411, 3,FALSE)</f>
        <v>0</v>
      </c>
      <c r="D400" s="15">
        <v>1</v>
      </c>
      <c r="E400" s="14">
        <v>0</v>
      </c>
      <c r="F400" s="14">
        <v>1</v>
      </c>
      <c r="G400" s="14">
        <v>0</v>
      </c>
      <c r="J400" s="14">
        <f t="shared" si="18"/>
        <v>1</v>
      </c>
      <c r="K400" s="14">
        <f t="shared" si="19"/>
        <v>0</v>
      </c>
      <c r="L400" s="14">
        <f t="shared" si="20"/>
        <v>0</v>
      </c>
    </row>
    <row r="401" spans="1:12" x14ac:dyDescent="0.2">
      <c r="A401" s="15" t="s">
        <v>4210</v>
      </c>
      <c r="B401" s="4" t="str">
        <f>VLOOKUP(A401, PaperMeta!A400:O567, 6,FALSE)</f>
        <v>Effects of competence feedback on therapist competence and patient outcome: A randomized controlled trial.</v>
      </c>
      <c r="C401" s="15">
        <f>VLOOKUP(A401, Title_Prescreening!A400:C412, 3,FALSE)</f>
        <v>0</v>
      </c>
      <c r="D401" s="15">
        <v>1</v>
      </c>
      <c r="E401" s="14">
        <v>1</v>
      </c>
      <c r="F401" s="14">
        <v>1</v>
      </c>
      <c r="G401" s="14">
        <v>1</v>
      </c>
      <c r="J401" s="14">
        <f t="shared" si="18"/>
        <v>1</v>
      </c>
      <c r="K401" s="14">
        <f t="shared" si="19"/>
        <v>1</v>
      </c>
      <c r="L401" s="14">
        <f t="shared" si="20"/>
        <v>1</v>
      </c>
    </row>
    <row r="402" spans="1:12" x14ac:dyDescent="0.2">
      <c r="A402" s="15" t="s">
        <v>4211</v>
      </c>
      <c r="B402" s="4" t="str">
        <f>VLOOKUP(A402, PaperMeta!A401:O568, 6,FALSE)</f>
        <v>Interpersonal cognitions as a mechanism of change in cognitive behavioral therapy for generalized anxiety disorder? A multilevel dynamic structural equation model approach.</v>
      </c>
      <c r="C402" s="15">
        <f>VLOOKUP(A402, Title_Prescreening!A401:C413, 3,FALSE)</f>
        <v>0</v>
      </c>
      <c r="D402" s="15">
        <v>1</v>
      </c>
      <c r="E402" s="14">
        <v>0</v>
      </c>
      <c r="F402" s="14">
        <v>1</v>
      </c>
      <c r="G402" s="14">
        <v>0</v>
      </c>
      <c r="J402" s="14">
        <f t="shared" si="18"/>
        <v>1</v>
      </c>
      <c r="K402" s="14">
        <f t="shared" si="19"/>
        <v>0</v>
      </c>
      <c r="L402" s="14">
        <f t="shared" si="20"/>
        <v>0</v>
      </c>
    </row>
    <row r="403" spans="1:12" x14ac:dyDescent="0.2">
      <c r="A403" s="15" t="s">
        <v>4212</v>
      </c>
      <c r="B403" s="4" t="str">
        <f>VLOOKUP(A403, PaperMeta!A402:O569, 6,FALSE)</f>
        <v>Treating adults with a dual diagnosis of borderline personality disorder and posttraumatic stress disorder related to childhood abuse: Results from a randomized clinical trial.</v>
      </c>
      <c r="C403" s="15">
        <f>VLOOKUP(A403, Title_Prescreening!A402:C414, 3,FALSE)</f>
        <v>0</v>
      </c>
      <c r="D403" s="15">
        <v>1</v>
      </c>
      <c r="E403" s="14">
        <v>0</v>
      </c>
      <c r="F403" s="14">
        <v>1</v>
      </c>
      <c r="G403" s="14">
        <v>0</v>
      </c>
      <c r="J403" s="14">
        <f t="shared" si="18"/>
        <v>1</v>
      </c>
      <c r="K403" s="14">
        <f t="shared" si="19"/>
        <v>0</v>
      </c>
      <c r="L403" s="14">
        <f t="shared" si="20"/>
        <v>0</v>
      </c>
    </row>
    <row r="404" spans="1:12" x14ac:dyDescent="0.2">
      <c r="A404" s="15" t="s">
        <v>4213</v>
      </c>
      <c r="B404" s="4" t="str">
        <f>VLOOKUP(A404, PaperMeta!A403:O570, 6,FALSE)</f>
        <v>Neurocognitive predictors of treatment outcomes in psychotherapy for comorbid PTSD and substance use disorders.</v>
      </c>
      <c r="C404" s="15">
        <f>VLOOKUP(A404, Title_Prescreening!A403:C415, 3,FALSE)</f>
        <v>0</v>
      </c>
      <c r="D404" s="15">
        <v>1</v>
      </c>
      <c r="E404" s="14">
        <v>0</v>
      </c>
      <c r="F404" s="14">
        <v>1</v>
      </c>
      <c r="G404" s="14">
        <v>0</v>
      </c>
      <c r="J404" s="14">
        <f t="shared" si="18"/>
        <v>1</v>
      </c>
      <c r="K404" s="14">
        <f t="shared" si="19"/>
        <v>0</v>
      </c>
      <c r="L404" s="14">
        <f t="shared" si="20"/>
        <v>0</v>
      </c>
    </row>
    <row r="405" spans="1:12" x14ac:dyDescent="0.2">
      <c r="A405" s="15" t="s">
        <v>4214</v>
      </c>
      <c r="B405" s="4" t="str">
        <f>VLOOKUP(A405, PaperMeta!A404:O571, 6,FALSE)</f>
        <v>Extracurricular involvement in the school-age period and adolescent problem behavior among low-income youth.</v>
      </c>
      <c r="C405" s="15">
        <f>VLOOKUP(A405, Title_Prescreening!A404:C416, 3,FALSE)</f>
        <v>0</v>
      </c>
      <c r="D405" s="15">
        <v>1</v>
      </c>
      <c r="E405" s="14">
        <v>0</v>
      </c>
      <c r="F405" s="14">
        <v>1</v>
      </c>
      <c r="G405" s="14">
        <v>0</v>
      </c>
      <c r="J405" s="14">
        <f t="shared" si="18"/>
        <v>1</v>
      </c>
      <c r="K405" s="14">
        <f t="shared" si="19"/>
        <v>0</v>
      </c>
      <c r="L405" s="14">
        <f t="shared" si="20"/>
        <v>0</v>
      </c>
    </row>
    <row r="406" spans="1:12" x14ac:dyDescent="0.2">
      <c r="A406" s="15" t="s">
        <v>4215</v>
      </c>
      <c r="B406" s="4" t="str">
        <f>VLOOKUP(A406, PaperMeta!A405:O572, 6,FALSE)</f>
        <v>A comparison of the effects of sudden gains and depression spikes on short- and long-term depressive symptoms in a randomized controlled trial of behavioral activation and cognitive behavioural therapy.</v>
      </c>
      <c r="C406" s="15">
        <f>VLOOKUP(A406, Title_Prescreening!A405:C417, 3,FALSE)</f>
        <v>0</v>
      </c>
      <c r="D406" s="15">
        <v>1</v>
      </c>
      <c r="E406" s="14">
        <v>1</v>
      </c>
      <c r="F406" s="14">
        <v>1</v>
      </c>
      <c r="G406" s="14">
        <v>1</v>
      </c>
      <c r="J406" s="14">
        <f t="shared" si="18"/>
        <v>1</v>
      </c>
      <c r="K406" s="14">
        <f t="shared" si="19"/>
        <v>1</v>
      </c>
      <c r="L406" s="14">
        <f t="shared" si="20"/>
        <v>1</v>
      </c>
    </row>
    <row r="407" spans="1:12" x14ac:dyDescent="0.2">
      <c r="A407" s="15" t="s">
        <v>4216</v>
      </c>
      <c r="B407" s="4" t="str">
        <f>VLOOKUP(A407, PaperMeta!A406:O573, 6,FALSE)</f>
        <v>Smartphone-delivered multicomponent lifestyle medicine intervention for depressive symptoms: A randomized controlled trial.</v>
      </c>
      <c r="C407" s="15">
        <f>VLOOKUP(A407, Title_Prescreening!A406:C418, 3,FALSE)</f>
        <v>0</v>
      </c>
      <c r="D407" s="15">
        <v>1</v>
      </c>
      <c r="E407" s="14">
        <v>0</v>
      </c>
      <c r="F407" s="14">
        <v>1</v>
      </c>
      <c r="G407" s="14">
        <v>0</v>
      </c>
      <c r="J407" s="14">
        <f t="shared" si="18"/>
        <v>1</v>
      </c>
      <c r="K407" s="14">
        <f t="shared" si="19"/>
        <v>0</v>
      </c>
      <c r="L407" s="14">
        <f t="shared" si="20"/>
        <v>0</v>
      </c>
    </row>
    <row r="408" spans="1:12" x14ac:dyDescent="0.2">
      <c r="A408" s="15" t="s">
        <v>4217</v>
      </c>
      <c r="B408" s="4" t="str">
        <f>VLOOKUP(A408, PaperMeta!A407:O574, 6,FALSE)</f>
        <v>A randomized controlled trial for identifying the most suitable treatment for depression based on patients’ attachment orientation.</v>
      </c>
      <c r="C408" s="15">
        <f>VLOOKUP(A408, Title_Prescreening!A407:C419, 3,FALSE)</f>
        <v>0</v>
      </c>
      <c r="D408" s="15">
        <v>1</v>
      </c>
      <c r="E408" s="14">
        <v>0</v>
      </c>
      <c r="F408" s="14">
        <v>1</v>
      </c>
      <c r="G408" s="14">
        <v>0</v>
      </c>
      <c r="J408" s="14">
        <f t="shared" si="18"/>
        <v>1</v>
      </c>
      <c r="K408" s="14">
        <f t="shared" si="19"/>
        <v>0</v>
      </c>
      <c r="L408" s="14">
        <f t="shared" si="20"/>
        <v>0</v>
      </c>
    </row>
    <row r="409" spans="1:12" x14ac:dyDescent="0.2">
      <c r="A409" s="15" t="s">
        <v>4218</v>
      </c>
      <c r="B409" s="4" t="str">
        <f>VLOOKUP(A409, PaperMeta!A408:O575, 6,FALSE)</f>
        <v>Comparing the effectiveness of three substance use interventions for youth with and without homelessness experiences prior to treatment.</v>
      </c>
      <c r="C409" s="15">
        <f>VLOOKUP(A409, Title_Prescreening!A408:C420, 3,FALSE)</f>
        <v>0</v>
      </c>
      <c r="D409" s="15">
        <v>1</v>
      </c>
      <c r="E409" s="14">
        <v>0</v>
      </c>
      <c r="F409" s="14">
        <v>1</v>
      </c>
      <c r="G409" s="14">
        <v>0</v>
      </c>
      <c r="J409" s="14">
        <f t="shared" si="18"/>
        <v>1</v>
      </c>
      <c r="K409" s="14">
        <f t="shared" si="19"/>
        <v>0</v>
      </c>
      <c r="L409" s="14">
        <f t="shared" si="20"/>
        <v>0</v>
      </c>
    </row>
    <row r="410" spans="1:12" x14ac:dyDescent="0.2">
      <c r="A410" s="15" t="s">
        <v>4219</v>
      </c>
      <c r="B410" s="4" t="str">
        <f>VLOOKUP(A410, PaperMeta!A409:O576, 6,FALSE)</f>
        <v>Effectiveness of the Body Project eating disorder prevention program for different racial and ethnic groups and an evaluation of the potential benefits of ethnic matching.</v>
      </c>
      <c r="C410" s="15">
        <f>VLOOKUP(A410, Title_Prescreening!A409:C421, 3,FALSE)</f>
        <v>0</v>
      </c>
      <c r="D410" s="15">
        <v>1</v>
      </c>
      <c r="E410" s="14">
        <v>1</v>
      </c>
      <c r="F410" s="14">
        <v>1</v>
      </c>
      <c r="G410" s="14">
        <v>1</v>
      </c>
      <c r="J410" s="14">
        <f t="shared" si="18"/>
        <v>1</v>
      </c>
      <c r="K410" s="14">
        <f t="shared" si="19"/>
        <v>1</v>
      </c>
      <c r="L410" s="14">
        <f t="shared" si="20"/>
        <v>1</v>
      </c>
    </row>
    <row r="411" spans="1:12" x14ac:dyDescent="0.2">
      <c r="A411" s="15" t="s">
        <v>4220</v>
      </c>
      <c r="B411" s="4" t="str">
        <f>VLOOKUP(A411, PaperMeta!A410:O577, 6,FALSE)</f>
        <v>Subtyping patients with binge-eating disorder by dietary restraint and negative affect: Characteristics and treatment outcome.</v>
      </c>
      <c r="C411" s="15">
        <f>VLOOKUP(A411, Title_Prescreening!A410:C422, 3,FALSE)</f>
        <v>0</v>
      </c>
      <c r="D411" s="15">
        <v>1</v>
      </c>
      <c r="E411" s="14">
        <v>1</v>
      </c>
      <c r="F411" s="14">
        <v>1</v>
      </c>
      <c r="G411" s="14">
        <v>1</v>
      </c>
      <c r="J411" s="14">
        <f t="shared" si="18"/>
        <v>1</v>
      </c>
      <c r="K411" s="14">
        <f t="shared" si="19"/>
        <v>1</v>
      </c>
      <c r="L411" s="14">
        <f t="shared" si="20"/>
        <v>1</v>
      </c>
    </row>
    <row r="412" spans="1:12" x14ac:dyDescent="0.2">
      <c r="A412" s="15" t="s">
        <v>4221</v>
      </c>
      <c r="B412" s="4" t="str">
        <f>VLOOKUP(A412, PaperMeta!A411:O578, 6,FALSE)</f>
        <v>Dose of psychotherapy and long-term recovery outcomes: An examination of attendance patterns in alcohol use disorder treatment.</v>
      </c>
      <c r="C412" s="15">
        <f>VLOOKUP(A412, Title_Prescreening!A411:C423, 3,FALSE)</f>
        <v>0</v>
      </c>
      <c r="D412" s="15">
        <v>1</v>
      </c>
      <c r="E412" s="14">
        <v>0</v>
      </c>
      <c r="F412" s="14">
        <v>1</v>
      </c>
      <c r="G412" s="14">
        <v>0</v>
      </c>
      <c r="J412" s="14">
        <f t="shared" si="18"/>
        <v>1</v>
      </c>
      <c r="K412" s="14">
        <f t="shared" si="19"/>
        <v>0</v>
      </c>
      <c r="L412" s="14">
        <f t="shared" si="20"/>
        <v>0</v>
      </c>
    </row>
    <row r="413" spans="1:12" x14ac:dyDescent="0.2">
      <c r="A413" s="18" t="s">
        <v>4222</v>
      </c>
      <c r="B413" s="4" t="str">
        <f>VLOOKUP(A413, PaperMeta!A412:O579, 6,FALSE)</f>
        <v>Cerebellar hypoactivation is associated with impaired sensory integration in schizophrenia.</v>
      </c>
      <c r="C413" s="15">
        <f>VLOOKUP(A413, Title_Prescreening!A412:C424, 3,FALSE)</f>
        <v>0</v>
      </c>
      <c r="D413" s="15">
        <v>1</v>
      </c>
      <c r="E413" s="14">
        <v>0</v>
      </c>
      <c r="F413" s="14">
        <v>1</v>
      </c>
      <c r="G413" s="14">
        <v>1</v>
      </c>
      <c r="I413" s="14">
        <v>1</v>
      </c>
      <c r="J413" s="14">
        <f t="shared" si="18"/>
        <v>1</v>
      </c>
      <c r="K413" s="14">
        <f t="shared" si="19"/>
        <v>1</v>
      </c>
      <c r="L413" s="14">
        <f t="shared" si="20"/>
        <v>1</v>
      </c>
    </row>
    <row r="414" spans="1:12" x14ac:dyDescent="0.2">
      <c r="A414" s="15" t="s">
        <v>4223</v>
      </c>
      <c r="B414" s="4" t="str">
        <f>VLOOKUP(A414, PaperMeta!A413:O580, 6,FALSE)</f>
        <v>Love and war: Prospective associations between relationship distress and incidence of psychiatric disorders in active-duty Army personnel.</v>
      </c>
      <c r="C414" s="15">
        <f>VLOOKUP(A414, Title_Prescreening!A413:C425, 3,FALSE)</f>
        <v>0</v>
      </c>
      <c r="D414" s="15">
        <v>1</v>
      </c>
      <c r="E414" s="14">
        <v>0</v>
      </c>
      <c r="F414" s="14">
        <v>1</v>
      </c>
      <c r="G414" s="14">
        <v>0</v>
      </c>
      <c r="J414" s="14">
        <f t="shared" si="18"/>
        <v>1</v>
      </c>
      <c r="K414" s="14">
        <f t="shared" si="19"/>
        <v>0</v>
      </c>
      <c r="L414" s="14">
        <f t="shared" si="20"/>
        <v>0</v>
      </c>
    </row>
    <row r="415" spans="1:12" x14ac:dyDescent="0.2">
      <c r="A415" s="15" t="s">
        <v>4224</v>
      </c>
      <c r="B415" s="4" t="str">
        <f>VLOOKUP(A415, PaperMeta!A414:O581, 6,FALSE)</f>
        <v>Extraversion and interpersonal support as risk, resource, and protective factors in the prediction of unipolar mood and anxiety disorders.</v>
      </c>
      <c r="C415" s="15">
        <f>VLOOKUP(A415, Title_Prescreening!A414:C426, 3,FALSE)</f>
        <v>0</v>
      </c>
      <c r="D415" s="15">
        <v>1</v>
      </c>
      <c r="E415" s="14">
        <v>0</v>
      </c>
      <c r="F415" s="14">
        <v>1</v>
      </c>
      <c r="G415" s="14">
        <v>0</v>
      </c>
      <c r="J415" s="14">
        <f t="shared" si="18"/>
        <v>1</v>
      </c>
      <c r="K415" s="14">
        <f t="shared" si="19"/>
        <v>0</v>
      </c>
      <c r="L415" s="14">
        <f t="shared" si="20"/>
        <v>0</v>
      </c>
    </row>
    <row r="416" spans="1:12" x14ac:dyDescent="0.2">
      <c r="A416" s="15" t="s">
        <v>4225</v>
      </c>
      <c r="B416" s="4" t="str">
        <f>VLOOKUP(A416, PaperMeta!A415:O582, 6,FALSE)</f>
        <v>Sleep and circadian rhythm disruption predict persecutory symptom severity in day-to-day life: A combined actigraphy and experience sampling study.</v>
      </c>
      <c r="C416" s="15">
        <f>VLOOKUP(A416, Title_Prescreening!A415:C427, 3,FALSE)</f>
        <v>0</v>
      </c>
      <c r="D416" s="15">
        <v>1</v>
      </c>
      <c r="E416" s="14">
        <v>0</v>
      </c>
      <c r="F416" s="14">
        <v>1</v>
      </c>
      <c r="G416" s="14">
        <v>0</v>
      </c>
      <c r="J416" s="14">
        <f t="shared" si="18"/>
        <v>1</v>
      </c>
      <c r="K416" s="14">
        <f t="shared" si="19"/>
        <v>0</v>
      </c>
      <c r="L416" s="14">
        <f t="shared" si="20"/>
        <v>0</v>
      </c>
    </row>
    <row r="417" spans="1:12" x14ac:dyDescent="0.2">
      <c r="A417" s="15" t="s">
        <v>4226</v>
      </c>
      <c r="B417" s="4" t="str">
        <f>VLOOKUP(A417, PaperMeta!A416:O583, 6,FALSE)</f>
        <v>Temporal networks of tobacco withdrawal symptoms during smoking cessation treatment.</v>
      </c>
      <c r="C417" s="15">
        <f>VLOOKUP(A417, Title_Prescreening!A416:C428, 3,FALSE)</f>
        <v>0</v>
      </c>
      <c r="D417" s="15">
        <v>1</v>
      </c>
      <c r="E417" s="14">
        <v>0</v>
      </c>
      <c r="F417" s="14">
        <v>1</v>
      </c>
      <c r="G417" s="14">
        <v>0</v>
      </c>
      <c r="J417" s="14">
        <f t="shared" si="18"/>
        <v>1</v>
      </c>
      <c r="K417" s="14">
        <f t="shared" si="19"/>
        <v>0</v>
      </c>
      <c r="L417" s="14">
        <f t="shared" si="20"/>
        <v>0</v>
      </c>
    </row>
    <row r="418" spans="1:12" x14ac:dyDescent="0.2">
      <c r="A418" s="15" t="s">
        <v>4227</v>
      </c>
      <c r="B418" s="4" t="str">
        <f>VLOOKUP(A418, PaperMeta!A417:O584, 6,FALSE)</f>
        <v>A virtual reality study of cognitive biases in body dysmorphic disorder.</v>
      </c>
      <c r="C418" s="15">
        <f>VLOOKUP(A418, Title_Prescreening!A417:C429, 3,FALSE)</f>
        <v>0</v>
      </c>
      <c r="D418" s="15">
        <v>1</v>
      </c>
      <c r="E418" s="14">
        <v>0</v>
      </c>
      <c r="F418" s="14">
        <v>1</v>
      </c>
      <c r="G418" s="14">
        <v>0</v>
      </c>
      <c r="J418" s="14">
        <f t="shared" si="18"/>
        <v>1</v>
      </c>
      <c r="K418" s="14">
        <f t="shared" si="19"/>
        <v>0</v>
      </c>
      <c r="L418" s="14">
        <f t="shared" si="20"/>
        <v>0</v>
      </c>
    </row>
    <row r="419" spans="1:12" x14ac:dyDescent="0.2">
      <c r="A419" s="15" t="s">
        <v>4228</v>
      </c>
      <c r="B419" s="4" t="str">
        <f>VLOOKUP(A419, PaperMeta!A418:O585, 6,FALSE)</f>
        <v>Reciprocal effects of personality and general distress: Neuroticism vulnerability is stronger than scarring.</v>
      </c>
      <c r="C419" s="15">
        <f>VLOOKUP(A419, Title_Prescreening!A418:C430, 3,FALSE)</f>
        <v>0</v>
      </c>
      <c r="D419" s="15">
        <v>1</v>
      </c>
      <c r="E419" s="14">
        <v>0</v>
      </c>
      <c r="F419" s="14">
        <v>1</v>
      </c>
      <c r="G419" s="14">
        <v>0</v>
      </c>
      <c r="J419" s="14">
        <f t="shared" si="18"/>
        <v>1</v>
      </c>
      <c r="K419" s="14">
        <f t="shared" si="19"/>
        <v>0</v>
      </c>
      <c r="L419" s="14">
        <f t="shared" si="20"/>
        <v>0</v>
      </c>
    </row>
    <row r="420" spans="1:12" x14ac:dyDescent="0.2">
      <c r="A420" s="15" t="s">
        <v>4229</v>
      </c>
      <c r="B420" s="4" t="str">
        <f>VLOOKUP(A420, PaperMeta!A419:O586, 6,FALSE)</f>
        <v>Comparison of three models of adverse childhood experiences: Associations with child and adolescent internalizing and externalizing symptoms.</v>
      </c>
      <c r="C420" s="15">
        <f>VLOOKUP(A420, Title_Prescreening!A419:C431, 3,FALSE)</f>
        <v>0</v>
      </c>
      <c r="D420" s="15">
        <v>1</v>
      </c>
      <c r="E420" s="14">
        <v>0</v>
      </c>
      <c r="F420" s="14">
        <v>1</v>
      </c>
      <c r="G420" s="14">
        <v>0</v>
      </c>
      <c r="J420" s="14">
        <f t="shared" si="18"/>
        <v>1</v>
      </c>
      <c r="K420" s="14">
        <f t="shared" si="19"/>
        <v>0</v>
      </c>
      <c r="L420" s="14">
        <f t="shared" si="20"/>
        <v>0</v>
      </c>
    </row>
    <row r="421" spans="1:12" x14ac:dyDescent="0.2">
      <c r="A421" s="15" t="s">
        <v>4230</v>
      </c>
      <c r="B421" s="4" t="str">
        <f>VLOOKUP(A421, PaperMeta!A420:O587, 6,FALSE)</f>
        <v>The Journal of Psychopathology and Clinical Science is the future of the Journal of Abnormal Psychology: An editorial.</v>
      </c>
      <c r="C421" s="15">
        <f>VLOOKUP(A421, Title_Prescreening!A420:C432, 3,FALSE)</f>
        <v>1</v>
      </c>
      <c r="D421" s="15">
        <v>0</v>
      </c>
      <c r="E421" s="14">
        <v>0</v>
      </c>
      <c r="F421" s="14">
        <v>0</v>
      </c>
      <c r="G421" s="14">
        <v>0</v>
      </c>
      <c r="J421" s="14">
        <f t="shared" si="18"/>
        <v>0</v>
      </c>
      <c r="K421" s="14">
        <f t="shared" si="19"/>
        <v>0</v>
      </c>
      <c r="L421" s="14">
        <f t="shared" si="20"/>
        <v>0</v>
      </c>
    </row>
    <row r="422" spans="1:12" x14ac:dyDescent="0.2">
      <c r="A422" s="15" t="s">
        <v>4231</v>
      </c>
      <c r="B422" s="4" t="str">
        <f>VLOOKUP(A422, PaperMeta!A421:O588, 6,FALSE)</f>
        <v>Depression in mothers and the externalizing and internalizing behavior of children: An attempt to go beyond association.</v>
      </c>
      <c r="C422" s="15">
        <f>VLOOKUP(A422, Title_Prescreening!A421:C433, 3,FALSE)</f>
        <v>0</v>
      </c>
      <c r="D422" s="15">
        <v>1</v>
      </c>
      <c r="E422" s="14">
        <v>0</v>
      </c>
      <c r="F422" s="14">
        <v>1</v>
      </c>
      <c r="G422" s="14">
        <v>0</v>
      </c>
      <c r="J422" s="14">
        <f t="shared" si="18"/>
        <v>1</v>
      </c>
      <c r="K422" s="14">
        <f t="shared" si="19"/>
        <v>0</v>
      </c>
      <c r="L422" s="14">
        <f t="shared" si="20"/>
        <v>0</v>
      </c>
    </row>
    <row r="423" spans="1:12" x14ac:dyDescent="0.2">
      <c r="A423" s="15" t="s">
        <v>4232</v>
      </c>
      <c r="B423" s="4" t="str">
        <f>VLOOKUP(A423, PaperMeta!A422:O589, 6,FALSE)</f>
        <v>Repeated measurement of implicit self-associations in clinical depression: Psychometric, neural, and computational properties.</v>
      </c>
      <c r="C423" s="15">
        <f>VLOOKUP(A423, Title_Prescreening!A422:C434, 3,FALSE)</f>
        <v>0</v>
      </c>
      <c r="D423" s="15">
        <v>1</v>
      </c>
      <c r="E423" s="14">
        <v>0</v>
      </c>
      <c r="F423" s="14">
        <v>1</v>
      </c>
      <c r="G423" s="14">
        <v>0</v>
      </c>
      <c r="J423" s="14">
        <f t="shared" si="18"/>
        <v>1</v>
      </c>
      <c r="K423" s="14">
        <f t="shared" si="19"/>
        <v>0</v>
      </c>
      <c r="L423" s="14">
        <f t="shared" si="20"/>
        <v>0</v>
      </c>
    </row>
    <row r="424" spans="1:12" x14ac:dyDescent="0.2">
      <c r="A424" s="15" t="s">
        <v>4233</v>
      </c>
      <c r="B424" s="4" t="str">
        <f>VLOOKUP(A424, PaperMeta!A423:O590, 6,FALSE)</f>
        <v>The effect of mortality salience on bodily scanning behaviors in anxiety-related disorders.</v>
      </c>
      <c r="C424" s="15">
        <f>VLOOKUP(A424, Title_Prescreening!A423:C435, 3,FALSE)</f>
        <v>0</v>
      </c>
      <c r="D424" s="15">
        <v>1</v>
      </c>
      <c r="E424" s="14">
        <v>1</v>
      </c>
      <c r="F424" s="14">
        <v>1</v>
      </c>
      <c r="G424" s="14">
        <v>1</v>
      </c>
      <c r="J424" s="14">
        <f t="shared" si="18"/>
        <v>1</v>
      </c>
      <c r="K424" s="14">
        <f t="shared" si="19"/>
        <v>1</v>
      </c>
      <c r="L424" s="14">
        <f t="shared" si="20"/>
        <v>1</v>
      </c>
    </row>
    <row r="425" spans="1:12" x14ac:dyDescent="0.2">
      <c r="A425" s="15" t="s">
        <v>4234</v>
      </c>
      <c r="B425" s="4" t="str">
        <f>VLOOKUP(A425, PaperMeta!A424:O591, 6,FALSE)</f>
        <v>Neuroticism and the longitudinal trajectories of anxiety and depressive symptoms in older adolescents.</v>
      </c>
      <c r="C425" s="15">
        <f>VLOOKUP(A425, Title_Prescreening!A424:C436, 3,FALSE)</f>
        <v>0</v>
      </c>
      <c r="D425" s="15">
        <v>1</v>
      </c>
      <c r="E425" s="14">
        <v>0</v>
      </c>
      <c r="F425" s="14">
        <v>1</v>
      </c>
      <c r="G425" s="14">
        <v>0</v>
      </c>
      <c r="J425" s="14">
        <f t="shared" si="18"/>
        <v>1</v>
      </c>
      <c r="K425" s="14">
        <f t="shared" si="19"/>
        <v>0</v>
      </c>
      <c r="L425" s="14">
        <f t="shared" si="20"/>
        <v>0</v>
      </c>
    </row>
    <row r="426" spans="1:12" x14ac:dyDescent="0.2">
      <c r="A426" s="15" t="s">
        <v>4235</v>
      </c>
      <c r="B426" s="4" t="str">
        <f>VLOOKUP(A426, PaperMeta!A425:O592, 6,FALSE)</f>
        <v>Affective inhibitory control and risk for internalizing problems in adolescents exposed to child maltreatment: A population-based study.</v>
      </c>
      <c r="C426" s="15">
        <f>VLOOKUP(A426, Title_Prescreening!A425:C437, 3,FALSE)</f>
        <v>0</v>
      </c>
      <c r="D426" s="15">
        <v>1</v>
      </c>
      <c r="E426" s="14">
        <v>0</v>
      </c>
      <c r="F426" s="14">
        <v>1</v>
      </c>
      <c r="G426" s="14">
        <v>0</v>
      </c>
      <c r="J426" s="14">
        <f t="shared" si="18"/>
        <v>1</v>
      </c>
      <c r="K426" s="14">
        <f t="shared" si="19"/>
        <v>0</v>
      </c>
      <c r="L426" s="14">
        <f t="shared" si="20"/>
        <v>0</v>
      </c>
    </row>
    <row r="427" spans="1:12" x14ac:dyDescent="0.2">
      <c r="A427" s="15" t="s">
        <v>4236</v>
      </c>
      <c r="B427" s="4" t="str">
        <f>VLOOKUP(A427, PaperMeta!A426:O593, 6,FALSE)</f>
        <v>Disentangling temporal dynamics in attention bias from measurement error: A state-space modeling approach.</v>
      </c>
      <c r="C427" s="15">
        <f>VLOOKUP(A427, Title_Prescreening!A426:C438, 3,FALSE)</f>
        <v>0</v>
      </c>
      <c r="D427" s="15">
        <v>1</v>
      </c>
      <c r="E427" s="14">
        <v>0</v>
      </c>
      <c r="F427" s="14">
        <v>1</v>
      </c>
      <c r="G427" s="14">
        <v>0</v>
      </c>
      <c r="J427" s="14">
        <f t="shared" si="18"/>
        <v>1</v>
      </c>
      <c r="K427" s="14">
        <f t="shared" si="19"/>
        <v>0</v>
      </c>
      <c r="L427" s="14">
        <f t="shared" si="20"/>
        <v>0</v>
      </c>
    </row>
    <row r="428" spans="1:12" x14ac:dyDescent="0.2">
      <c r="A428" s="15" t="s">
        <v>4237</v>
      </c>
      <c r="B428" s="4" t="str">
        <f>VLOOKUP(A428, PaperMeta!A427:O594, 6,FALSE)</f>
        <v>How real do you feel? Self- and partner-authenticity in social anxiety disorder.</v>
      </c>
      <c r="C428" s="15">
        <f>VLOOKUP(A428, Title_Prescreening!A427:C439, 3,FALSE)</f>
        <v>0</v>
      </c>
      <c r="D428" s="15">
        <v>1</v>
      </c>
      <c r="E428" s="14">
        <v>0</v>
      </c>
      <c r="F428" s="14">
        <v>1</v>
      </c>
      <c r="G428" s="14">
        <v>0</v>
      </c>
      <c r="J428" s="14">
        <f t="shared" si="18"/>
        <v>1</v>
      </c>
      <c r="K428" s="14">
        <f t="shared" si="19"/>
        <v>0</v>
      </c>
      <c r="L428" s="14">
        <f t="shared" si="20"/>
        <v>0</v>
      </c>
    </row>
    <row r="429" spans="1:12" x14ac:dyDescent="0.2">
      <c r="A429" s="15" t="s">
        <v>4238</v>
      </c>
      <c r="B429" s="4" t="str">
        <f>VLOOKUP(A429, PaperMeta!A428:O595, 6,FALSE)</f>
        <v>Stronger tilt aftereffects in persons with schizophrenia.</v>
      </c>
      <c r="C429" s="15">
        <f>VLOOKUP(A429, Title_Prescreening!A428:C440, 3,FALSE)</f>
        <v>0</v>
      </c>
      <c r="D429" s="15">
        <v>1</v>
      </c>
      <c r="E429" s="14">
        <v>1</v>
      </c>
      <c r="F429" s="14">
        <v>1</v>
      </c>
      <c r="G429" s="14">
        <v>1</v>
      </c>
      <c r="J429" s="14">
        <f t="shared" si="18"/>
        <v>1</v>
      </c>
      <c r="K429" s="14">
        <f t="shared" si="19"/>
        <v>1</v>
      </c>
      <c r="L429" s="14">
        <f t="shared" si="20"/>
        <v>1</v>
      </c>
    </row>
    <row r="430" spans="1:12" x14ac:dyDescent="0.2">
      <c r="A430" s="15" t="s">
        <v>4239</v>
      </c>
      <c r="B430" s="4" t="str">
        <f>VLOOKUP(A430, PaperMeta!A429:O596, 6,FALSE)</f>
        <v>Social reward, punishment, and prosociality in paranoia.</v>
      </c>
      <c r="C430" s="15">
        <f>VLOOKUP(A430, Title_Prescreening!A429:C441, 3,FALSE)</f>
        <v>0</v>
      </c>
      <c r="D430" s="15">
        <v>1</v>
      </c>
      <c r="E430" s="14">
        <v>0</v>
      </c>
      <c r="F430" s="14">
        <v>1</v>
      </c>
      <c r="G430" s="14">
        <v>0</v>
      </c>
      <c r="J430" s="14">
        <f t="shared" si="18"/>
        <v>1</v>
      </c>
      <c r="K430" s="14">
        <f t="shared" si="19"/>
        <v>0</v>
      </c>
      <c r="L430" s="14">
        <f t="shared" si="20"/>
        <v>0</v>
      </c>
    </row>
    <row r="431" spans="1:12" x14ac:dyDescent="0.2">
      <c r="A431" s="15" t="s">
        <v>4240</v>
      </c>
      <c r="B431" s="4" t="str">
        <f>VLOOKUP(A431, PaperMeta!A430:O597, 6,FALSE)</f>
        <v>Paranoia is associated with impaired novelty detection and overconfidence in recognition memory judgments.</v>
      </c>
      <c r="C431" s="15">
        <f>VLOOKUP(A431, Title_Prescreening!A430:C442, 3,FALSE)</f>
        <v>0</v>
      </c>
      <c r="D431" s="15">
        <v>1</v>
      </c>
      <c r="E431" s="14">
        <v>0</v>
      </c>
      <c r="F431" s="14">
        <v>1</v>
      </c>
      <c r="G431" s="14">
        <v>0</v>
      </c>
      <c r="J431" s="14">
        <f t="shared" si="18"/>
        <v>1</v>
      </c>
      <c r="K431" s="14">
        <f t="shared" si="19"/>
        <v>0</v>
      </c>
      <c r="L431" s="14">
        <f t="shared" si="20"/>
        <v>0</v>
      </c>
    </row>
    <row r="432" spans="1:12" x14ac:dyDescent="0.2">
      <c r="A432" s="15" t="s">
        <v>4241</v>
      </c>
      <c r="B432" s="4" t="str">
        <f>VLOOKUP(A432, PaperMeta!A431:O598, 6,FALSE)</f>
        <v>Symptoms as rapidly fluctuating over time: Revealing the close psychological interconnections among borderline personality disorder symptoms via within-person structures.</v>
      </c>
      <c r="C432" s="15">
        <f>VLOOKUP(A432, Title_Prescreening!A431:C443, 3,FALSE)</f>
        <v>0</v>
      </c>
      <c r="D432" s="15">
        <v>1</v>
      </c>
      <c r="E432" s="14">
        <v>0</v>
      </c>
      <c r="F432" s="14">
        <v>1</v>
      </c>
      <c r="G432" s="14">
        <v>0</v>
      </c>
      <c r="J432" s="14">
        <f t="shared" si="18"/>
        <v>1</v>
      </c>
      <c r="K432" s="14">
        <f t="shared" si="19"/>
        <v>0</v>
      </c>
      <c r="L432" s="14">
        <f t="shared" si="20"/>
        <v>0</v>
      </c>
    </row>
    <row r="433" spans="1:12" x14ac:dyDescent="0.2">
      <c r="A433" s="15" t="s">
        <v>4242</v>
      </c>
      <c r="B433" s="4" t="str">
        <f>VLOOKUP(A433, PaperMeta!A432:O599, 6,FALSE)</f>
        <v>Neuroticism and reward-related ventral striatum activity: Probing vulnerability to stress-related depression.</v>
      </c>
      <c r="C433" s="15">
        <f>VLOOKUP(A433, Title_Prescreening!A432:C444, 3,FALSE)</f>
        <v>0</v>
      </c>
      <c r="D433" s="15">
        <v>1</v>
      </c>
      <c r="E433" s="14">
        <v>0</v>
      </c>
      <c r="F433" s="14">
        <v>1</v>
      </c>
      <c r="G433" s="14">
        <v>0</v>
      </c>
      <c r="J433" s="14">
        <f t="shared" si="18"/>
        <v>1</v>
      </c>
      <c r="K433" s="14">
        <f t="shared" si="19"/>
        <v>0</v>
      </c>
      <c r="L433" s="14">
        <f t="shared" si="20"/>
        <v>0</v>
      </c>
    </row>
    <row r="434" spans="1:12" x14ac:dyDescent="0.2">
      <c r="A434" s="15" t="s">
        <v>4243</v>
      </c>
      <c r="B434" s="4" t="str">
        <f>VLOOKUP(A434, PaperMeta!A433:O600, 6,FALSE)</f>
        <v>Three recommendations based on a comparison of the reliability and validity of the predominant models used in research on the empirical structure of psychopathology.</v>
      </c>
      <c r="C434" s="15">
        <f>VLOOKUP(A434, Title_Prescreening!A433:C445, 3,FALSE)</f>
        <v>0</v>
      </c>
      <c r="D434" s="15">
        <v>1</v>
      </c>
      <c r="E434" s="14">
        <v>0</v>
      </c>
      <c r="F434" s="14">
        <v>1</v>
      </c>
      <c r="G434" s="14">
        <v>0</v>
      </c>
      <c r="J434" s="14">
        <f t="shared" si="18"/>
        <v>1</v>
      </c>
      <c r="K434" s="14">
        <f t="shared" si="19"/>
        <v>0</v>
      </c>
      <c r="L434" s="14">
        <f t="shared" si="20"/>
        <v>0</v>
      </c>
    </row>
    <row r="435" spans="1:12" x14ac:dyDescent="0.2">
      <c r="A435" s="15" t="s">
        <v>4244</v>
      </c>
      <c r="B435" s="4" t="str">
        <f>VLOOKUP(A435, PaperMeta!A434:O601, 6,FALSE)</f>
        <v>The structure of peritraumatic reactions and their relationship with PTSD among disaster survivors.</v>
      </c>
      <c r="C435" s="15">
        <f>VLOOKUP(A435, Title_Prescreening!A434:C446, 3,FALSE)</f>
        <v>0</v>
      </c>
      <c r="D435" s="15">
        <v>1</v>
      </c>
      <c r="E435" s="14">
        <v>0</v>
      </c>
      <c r="F435" s="14">
        <v>1</v>
      </c>
      <c r="G435" s="14">
        <v>0</v>
      </c>
      <c r="J435" s="14">
        <f t="shared" si="18"/>
        <v>1</v>
      </c>
      <c r="K435" s="14">
        <f t="shared" si="19"/>
        <v>0</v>
      </c>
      <c r="L435" s="14">
        <f t="shared" si="20"/>
        <v>0</v>
      </c>
    </row>
    <row r="436" spans="1:12" x14ac:dyDescent="0.2">
      <c r="A436" s="15" t="s">
        <v>4245</v>
      </c>
      <c r="B436" s="4" t="str">
        <f>VLOOKUP(A436, PaperMeta!A435:O602, 6,FALSE)</f>
        <v>The distinct role of body image aspects in predicting eating disorder onset in adolescents after one year.</v>
      </c>
      <c r="C436" s="15">
        <f>VLOOKUP(A436, Title_Prescreening!A435:C447, 3,FALSE)</f>
        <v>0</v>
      </c>
      <c r="D436" s="15">
        <v>1</v>
      </c>
      <c r="E436" s="14">
        <v>0</v>
      </c>
      <c r="F436" s="14">
        <v>1</v>
      </c>
      <c r="G436" s="14">
        <v>0</v>
      </c>
      <c r="J436" s="14">
        <f t="shared" si="18"/>
        <v>1</v>
      </c>
      <c r="K436" s="14">
        <f t="shared" si="19"/>
        <v>0</v>
      </c>
      <c r="L436" s="14">
        <f t="shared" si="20"/>
        <v>0</v>
      </c>
    </row>
    <row r="437" spans="1:12" x14ac:dyDescent="0.2">
      <c r="A437" s="15" t="s">
        <v>4246</v>
      </c>
      <c r="B437" s="4" t="str">
        <f>VLOOKUP(A437, PaperMeta!A436:O603, 6,FALSE)</f>
        <v>Do suicidal desire and facets of capability for suicide predict future suicidal behavior? A longitudinal test of the desire–capability hypothesis.</v>
      </c>
      <c r="C437" s="15">
        <f>VLOOKUP(A437, Title_Prescreening!A436:C448, 3,FALSE)</f>
        <v>0</v>
      </c>
      <c r="D437" s="15">
        <v>1</v>
      </c>
      <c r="E437" s="14">
        <v>0</v>
      </c>
      <c r="F437" s="14">
        <v>1</v>
      </c>
      <c r="G437" s="14">
        <v>0</v>
      </c>
      <c r="J437" s="14">
        <f t="shared" si="18"/>
        <v>1</v>
      </c>
      <c r="K437" s="14">
        <f t="shared" si="19"/>
        <v>0</v>
      </c>
      <c r="L437" s="14">
        <f t="shared" si="20"/>
        <v>0</v>
      </c>
    </row>
    <row r="438" spans="1:12" x14ac:dyDescent="0.2">
      <c r="A438" s="15" t="s">
        <v>4247</v>
      </c>
      <c r="B438" s="4" t="str">
        <f>VLOOKUP(A438, PaperMeta!A437:O604, 6,FALSE)</f>
        <v>Separating the influences of late talking and dyslexia on brain structure.</v>
      </c>
      <c r="C438" s="15">
        <f>VLOOKUP(A438, Title_Prescreening!A437:C449, 3,FALSE)</f>
        <v>0</v>
      </c>
      <c r="D438" s="15">
        <v>1</v>
      </c>
      <c r="E438" s="14">
        <v>1</v>
      </c>
      <c r="F438" s="14">
        <v>1</v>
      </c>
      <c r="G438" s="14">
        <v>1</v>
      </c>
      <c r="J438" s="14">
        <f t="shared" si="18"/>
        <v>1</v>
      </c>
      <c r="K438" s="14">
        <f t="shared" si="19"/>
        <v>1</v>
      </c>
      <c r="L438" s="14">
        <f t="shared" si="20"/>
        <v>1</v>
      </c>
    </row>
    <row r="439" spans="1:12" x14ac:dyDescent="0.2">
      <c r="A439" s="15" t="s">
        <v>4248</v>
      </c>
      <c r="B439" s="4" t="str">
        <f>VLOOKUP(A439, PaperMeta!A438:O605, 6,FALSE)</f>
        <v>The distribution of daily affect distinguishes internalizing and externalizing spectra and subfactors.</v>
      </c>
      <c r="C439" s="15">
        <f>VLOOKUP(A439, Title_Prescreening!A438:C450, 3,FALSE)</f>
        <v>0</v>
      </c>
      <c r="D439" s="15">
        <v>1</v>
      </c>
      <c r="E439" s="14">
        <v>0</v>
      </c>
      <c r="F439" s="14">
        <v>1</v>
      </c>
      <c r="G439" s="14">
        <v>0</v>
      </c>
      <c r="J439" s="14">
        <f t="shared" si="18"/>
        <v>1</v>
      </c>
      <c r="K439" s="14">
        <f t="shared" si="19"/>
        <v>0</v>
      </c>
      <c r="L439" s="14">
        <f t="shared" si="20"/>
        <v>0</v>
      </c>
    </row>
    <row r="440" spans="1:12" x14ac:dyDescent="0.2">
      <c r="A440" s="15" t="s">
        <v>4249</v>
      </c>
      <c r="B440" s="4" t="str">
        <f>VLOOKUP(A440, PaperMeta!A439:O606, 6,FALSE)</f>
        <v>Longitudinal associations of cannabis, depression, and anxiety in heterosexual and LGB adolescents.</v>
      </c>
      <c r="C440" s="15">
        <f>VLOOKUP(A440, Title_Prescreening!A439:C451, 3,FALSE)</f>
        <v>0</v>
      </c>
      <c r="D440" s="15">
        <v>1</v>
      </c>
      <c r="E440" s="14">
        <v>0</v>
      </c>
      <c r="F440" s="14">
        <v>1</v>
      </c>
      <c r="G440" s="14">
        <v>0</v>
      </c>
      <c r="J440" s="14">
        <f t="shared" si="18"/>
        <v>1</v>
      </c>
      <c r="K440" s="14">
        <f t="shared" si="19"/>
        <v>0</v>
      </c>
      <c r="L440" s="14">
        <f t="shared" si="20"/>
        <v>0</v>
      </c>
    </row>
    <row r="441" spans="1:12" x14ac:dyDescent="0.2">
      <c r="A441" s="15" t="s">
        <v>4250</v>
      </c>
      <c r="B441" s="4" t="str">
        <f>VLOOKUP(A441, PaperMeta!A440:O607, 6,FALSE)</f>
        <v>Modeling a multidimensional model of memory performance in obsessive-compulsive disorder: A multilevel meta-analytic review.</v>
      </c>
      <c r="C441" s="15">
        <f>VLOOKUP(A441, Title_Prescreening!A440:C452, 3,FALSE)</f>
        <v>1</v>
      </c>
      <c r="D441" s="15">
        <v>0</v>
      </c>
      <c r="E441" s="14">
        <v>0</v>
      </c>
      <c r="F441" s="14">
        <v>0</v>
      </c>
      <c r="G441" s="14">
        <v>0</v>
      </c>
      <c r="J441" s="14">
        <f t="shared" si="18"/>
        <v>0</v>
      </c>
      <c r="K441" s="14">
        <f t="shared" si="19"/>
        <v>0</v>
      </c>
      <c r="L441" s="14">
        <f t="shared" si="20"/>
        <v>0</v>
      </c>
    </row>
    <row r="442" spans="1:12" x14ac:dyDescent="0.2">
      <c r="A442" s="15" t="s">
        <v>4251</v>
      </c>
      <c r="B442" s="4" t="str">
        <f>VLOOKUP(A442, PaperMeta!A441:O608, 6,FALSE)</f>
        <v>Temporal dynamics of insight in body dysmorphic disorder: An ecological momentary assessment study.</v>
      </c>
      <c r="C442" s="15">
        <f>VLOOKUP(A442, Title_Prescreening!A441:C453, 3,FALSE)</f>
        <v>0</v>
      </c>
      <c r="D442" s="15">
        <v>1</v>
      </c>
      <c r="E442" s="14">
        <v>0</v>
      </c>
      <c r="F442" s="14">
        <v>1</v>
      </c>
      <c r="G442" s="14">
        <v>0</v>
      </c>
      <c r="J442" s="14">
        <f t="shared" si="18"/>
        <v>1</v>
      </c>
      <c r="K442" s="14">
        <f t="shared" si="19"/>
        <v>0</v>
      </c>
      <c r="L442" s="14">
        <f t="shared" si="20"/>
        <v>0</v>
      </c>
    </row>
    <row r="443" spans="1:12" x14ac:dyDescent="0.2">
      <c r="A443" s="15" t="s">
        <v>4252</v>
      </c>
      <c r="B443" s="4" t="str">
        <f>VLOOKUP(A443, PaperMeta!A442:O609, 6,FALSE)</f>
        <v>Sequencing of symptom emergence in anorexia nervosa, bulimia nervosa, binge eating disorder, and purging disorder and relations of prodromal symptoms to future onset of these disorders.</v>
      </c>
      <c r="C443" s="15">
        <f>VLOOKUP(A443, Title_Prescreening!A442:C454, 3,FALSE)</f>
        <v>0</v>
      </c>
      <c r="D443" s="15">
        <v>1</v>
      </c>
      <c r="E443" s="14">
        <v>0</v>
      </c>
      <c r="F443" s="14">
        <v>1</v>
      </c>
      <c r="G443" s="14">
        <v>0</v>
      </c>
      <c r="J443" s="14">
        <f t="shared" si="18"/>
        <v>1</v>
      </c>
      <c r="K443" s="14">
        <f t="shared" si="19"/>
        <v>0</v>
      </c>
      <c r="L443" s="14">
        <f t="shared" si="20"/>
        <v>0</v>
      </c>
    </row>
    <row r="444" spans="1:12" x14ac:dyDescent="0.2">
      <c r="A444" s="15" t="s">
        <v>4253</v>
      </c>
      <c r="B444" s="4" t="str">
        <f>VLOOKUP(A444, PaperMeta!A443:O610, 6,FALSE)</f>
        <v>How changing life roles predict eating disorder pathology over 30-year follow-up.</v>
      </c>
      <c r="C444" s="15">
        <f>VLOOKUP(A444, Title_Prescreening!A443:C455, 3,FALSE)</f>
        <v>0</v>
      </c>
      <c r="D444" s="15">
        <v>1</v>
      </c>
      <c r="E444" s="14">
        <v>0</v>
      </c>
      <c r="F444" s="14">
        <v>1</v>
      </c>
      <c r="G444" s="14">
        <v>0</v>
      </c>
      <c r="J444" s="14">
        <f t="shared" si="18"/>
        <v>1</v>
      </c>
      <c r="K444" s="14">
        <f t="shared" si="19"/>
        <v>0</v>
      </c>
      <c r="L444" s="14">
        <f t="shared" si="20"/>
        <v>0</v>
      </c>
    </row>
    <row r="445" spans="1:12" x14ac:dyDescent="0.2">
      <c r="A445" s="15" t="s">
        <v>4254</v>
      </c>
      <c r="B445" s="4" t="str">
        <f>VLOOKUP(A445, PaperMeta!A444:O611, 6,FALSE)</f>
        <v>Schizotypy 17 years on: Psychotic symptoms in midlife.</v>
      </c>
      <c r="C445" s="15">
        <f>VLOOKUP(A445, Title_Prescreening!A444:C456, 3,FALSE)</f>
        <v>0</v>
      </c>
      <c r="D445" s="15">
        <v>1</v>
      </c>
      <c r="E445" s="14">
        <v>0</v>
      </c>
      <c r="F445" s="14">
        <v>1</v>
      </c>
      <c r="G445" s="14">
        <v>1</v>
      </c>
      <c r="I445" s="14">
        <v>1</v>
      </c>
      <c r="J445" s="14">
        <f t="shared" si="18"/>
        <v>1</v>
      </c>
      <c r="K445" s="14">
        <f t="shared" si="19"/>
        <v>1</v>
      </c>
      <c r="L445" s="14">
        <f t="shared" si="20"/>
        <v>1</v>
      </c>
    </row>
    <row r="446" spans="1:12" x14ac:dyDescent="0.2">
      <c r="A446" s="15" t="s">
        <v>4255</v>
      </c>
      <c r="B446" s="4" t="str">
        <f>VLOOKUP(A446, PaperMeta!A445:O612, 6,FALSE)</f>
        <v>Face perception predicts affective theory of mind in autism spectrum disorder but not schizophrenia or typical development.</v>
      </c>
      <c r="C446" s="15">
        <f>VLOOKUP(A446, Title_Prescreening!A445:C457, 3,FALSE)</f>
        <v>0</v>
      </c>
      <c r="D446" s="15">
        <v>1</v>
      </c>
      <c r="E446" s="14">
        <v>0</v>
      </c>
      <c r="F446" s="14">
        <v>1</v>
      </c>
      <c r="G446" s="14">
        <v>1</v>
      </c>
      <c r="I446" s="14">
        <v>1</v>
      </c>
      <c r="J446" s="14">
        <f t="shared" si="18"/>
        <v>1</v>
      </c>
      <c r="K446" s="14">
        <f t="shared" si="19"/>
        <v>1</v>
      </c>
      <c r="L446" s="14">
        <f t="shared" si="20"/>
        <v>1</v>
      </c>
    </row>
    <row r="447" spans="1:12" x14ac:dyDescent="0.2">
      <c r="A447" s="15" t="s">
        <v>4256</v>
      </c>
      <c r="B447" s="4" t="str">
        <f>VLOOKUP(A447, PaperMeta!A446:O613, 6,FALSE)</f>
        <v>Relationship between transdiagnostic dimensions of psychopathology and traumatic brain injury (TBI): A TRACK-TBI study.</v>
      </c>
      <c r="C447" s="15">
        <f>VLOOKUP(A447, Title_Prescreening!A446:C458, 3,FALSE)</f>
        <v>0</v>
      </c>
      <c r="D447" s="15">
        <v>1</v>
      </c>
      <c r="E447" s="14">
        <v>0</v>
      </c>
      <c r="F447" s="14">
        <v>1</v>
      </c>
      <c r="G447" s="14">
        <v>0</v>
      </c>
      <c r="J447" s="14">
        <f t="shared" si="18"/>
        <v>1</v>
      </c>
      <c r="K447" s="14">
        <f t="shared" si="19"/>
        <v>0</v>
      </c>
      <c r="L447" s="14">
        <f t="shared" si="20"/>
        <v>0</v>
      </c>
    </row>
    <row r="448" spans="1:12" x14ac:dyDescent="0.2">
      <c r="A448" s="15" t="s">
        <v>4257</v>
      </c>
      <c r="B448" s="4" t="str">
        <f>VLOOKUP(A448, PaperMeta!A447:O614, 6,FALSE)</f>
        <v>Rumination about obsessive symptoms and mood maintains obsessive-compulsive symptoms and depressed mood: An experimental study.</v>
      </c>
      <c r="C448" s="15">
        <f>VLOOKUP(A448, Title_Prescreening!A447:C459, 3,FALSE)</f>
        <v>0</v>
      </c>
      <c r="D448" s="15">
        <v>1</v>
      </c>
      <c r="E448" s="14">
        <v>0</v>
      </c>
      <c r="F448" s="14">
        <v>1</v>
      </c>
      <c r="G448" s="14">
        <v>0</v>
      </c>
      <c r="J448" s="14">
        <f t="shared" si="18"/>
        <v>1</v>
      </c>
      <c r="K448" s="14">
        <f t="shared" si="19"/>
        <v>0</v>
      </c>
      <c r="L448" s="14">
        <f t="shared" si="20"/>
        <v>0</v>
      </c>
    </row>
    <row r="449" spans="1:12" x14ac:dyDescent="0.2">
      <c r="A449" s="15" t="s">
        <v>4258</v>
      </c>
      <c r="B449" s="4" t="str">
        <f>VLOOKUP(A449, PaperMeta!A448:O615, 6,FALSE)</f>
        <v>A computational account of the mechanisms underlying face perception biases in depression.</v>
      </c>
      <c r="C449" s="15">
        <f>VLOOKUP(A449, Title_Prescreening!A448:C460, 3,FALSE)</f>
        <v>0</v>
      </c>
      <c r="D449" s="15">
        <v>1</v>
      </c>
      <c r="E449" s="14">
        <v>0</v>
      </c>
      <c r="F449" s="14">
        <v>1</v>
      </c>
      <c r="G449" s="14">
        <v>0</v>
      </c>
      <c r="J449" s="14">
        <f t="shared" si="18"/>
        <v>1</v>
      </c>
      <c r="K449" s="14">
        <f t="shared" si="19"/>
        <v>0</v>
      </c>
      <c r="L449" s="14">
        <f t="shared" si="20"/>
        <v>0</v>
      </c>
    </row>
    <row r="450" spans="1:12" x14ac:dyDescent="0.2">
      <c r="A450" s="15" t="s">
        <v>4259</v>
      </c>
      <c r="B450" s="4" t="str">
        <f>VLOOKUP(A450, PaperMeta!A449:O616, 6,FALSE)</f>
        <v>Posttraumatic stress symptom dimensions and brain responses to startling auditory stimuli in combat veterans.</v>
      </c>
      <c r="C450" s="15">
        <f>VLOOKUP(A450, Title_Prescreening!A449:C461, 3,FALSE)</f>
        <v>0</v>
      </c>
      <c r="D450" s="15">
        <v>1</v>
      </c>
      <c r="E450" s="14">
        <v>1</v>
      </c>
      <c r="F450" s="14">
        <v>1</v>
      </c>
      <c r="G450" s="14">
        <v>0</v>
      </c>
      <c r="I450" s="14">
        <v>1</v>
      </c>
      <c r="J450" s="14">
        <f t="shared" si="18"/>
        <v>1</v>
      </c>
      <c r="K450" s="14">
        <f t="shared" si="19"/>
        <v>1</v>
      </c>
      <c r="L450" s="14">
        <f t="shared" si="20"/>
        <v>1</v>
      </c>
    </row>
    <row r="451" spans="1:12" x14ac:dyDescent="0.2">
      <c r="A451" s="15" t="s">
        <v>4260</v>
      </c>
      <c r="B451" s="4" t="str">
        <f>VLOOKUP(A451, PaperMeta!A450:O617, 6,FALSE)</f>
        <v>Social comparisons and social anxiety in daily life: An experience-sampling approach.</v>
      </c>
      <c r="C451" s="15">
        <f>VLOOKUP(A451, Title_Prescreening!A450:C462, 3,FALSE)</f>
        <v>0</v>
      </c>
      <c r="D451" s="15">
        <v>1</v>
      </c>
      <c r="E451" s="14">
        <v>0</v>
      </c>
      <c r="F451" s="14">
        <v>1</v>
      </c>
      <c r="G451" s="14">
        <v>0</v>
      </c>
      <c r="J451" s="14">
        <f t="shared" ref="J451:J514" si="21">IF(AND(NOT(ISBLANK(D451)), NOT(ISBLANK(F451))), IF(D451=F451,D451,IF(NOT(ISBLANK(H451)),H451,-1)),-1)</f>
        <v>1</v>
      </c>
      <c r="K451" s="14">
        <f t="shared" ref="K451:K514" si="22">IF(AND(NOT(ISBLANK(E451)), NOT(ISBLANK(G451))), IF(E451=G451,E451,IF(NOT(ISBLANK(I451)),I451,-1)),-1)</f>
        <v>0</v>
      </c>
      <c r="L451" s="14">
        <f t="shared" ref="L451:L514" si="23">IF(AND(J451&gt;=0,K451&gt;=0),J451*K451, -1)*(1-C451)</f>
        <v>0</v>
      </c>
    </row>
    <row r="452" spans="1:12" x14ac:dyDescent="0.2">
      <c r="A452" s="15" t="s">
        <v>4261</v>
      </c>
      <c r="B452" s="4" t="str">
        <f>VLOOKUP(A452, PaperMeta!A451:O618, 6,FALSE)</f>
        <v>Fear conditioning in women with anorexia nervosa and healthy controls: A preliminary study.</v>
      </c>
      <c r="C452" s="15">
        <f>VLOOKUP(A452, Title_Prescreening!A451:C463, 3,FALSE)</f>
        <v>0</v>
      </c>
      <c r="D452" s="15">
        <v>1</v>
      </c>
      <c r="E452" s="14">
        <v>0</v>
      </c>
      <c r="F452" s="14">
        <v>1</v>
      </c>
      <c r="G452" s="14">
        <v>0</v>
      </c>
      <c r="J452" s="14">
        <f t="shared" si="21"/>
        <v>1</v>
      </c>
      <c r="K452" s="14">
        <f t="shared" si="22"/>
        <v>0</v>
      </c>
      <c r="L452" s="14">
        <f t="shared" si="23"/>
        <v>0</v>
      </c>
    </row>
    <row r="453" spans="1:12" x14ac:dyDescent="0.2">
      <c r="A453" s="15" t="s">
        <v>4262</v>
      </c>
      <c r="B453" s="4" t="str">
        <f>VLOOKUP(A453, PaperMeta!A452:O619, 6,FALSE)</f>
        <v>Consequences of exposure to the thin ideal in mass media depend on moderators in young women: An experimental study.</v>
      </c>
      <c r="C453" s="15">
        <f>VLOOKUP(A453, Title_Prescreening!A452:C464, 3,FALSE)</f>
        <v>0</v>
      </c>
      <c r="D453" s="15">
        <v>1</v>
      </c>
      <c r="E453" s="14">
        <v>0</v>
      </c>
      <c r="F453" s="14">
        <v>1</v>
      </c>
      <c r="G453" s="14">
        <v>0</v>
      </c>
      <c r="J453" s="14">
        <f t="shared" si="21"/>
        <v>1</v>
      </c>
      <c r="K453" s="14">
        <f t="shared" si="22"/>
        <v>0</v>
      </c>
      <c r="L453" s="14">
        <f t="shared" si="23"/>
        <v>0</v>
      </c>
    </row>
    <row r="454" spans="1:12" x14ac:dyDescent="0.2">
      <c r="A454" s="15" t="s">
        <v>4263</v>
      </c>
      <c r="B454" s="4" t="str">
        <f>VLOOKUP(A454, PaperMeta!A453:O620, 6,FALSE)</f>
        <v>Does crude measurement contribute to observed unidimensionality of psychological constructs? A demonstration with DSM–5 alcohol use disorder.</v>
      </c>
      <c r="C454" s="15">
        <f>VLOOKUP(A454, Title_Prescreening!A453:C465, 3,FALSE)</f>
        <v>0</v>
      </c>
      <c r="D454" s="15">
        <v>1</v>
      </c>
      <c r="E454" s="14">
        <v>0</v>
      </c>
      <c r="F454" s="14">
        <v>1</v>
      </c>
      <c r="G454" s="14">
        <v>0</v>
      </c>
      <c r="J454" s="14">
        <f t="shared" si="21"/>
        <v>1</v>
      </c>
      <c r="K454" s="14">
        <f t="shared" si="22"/>
        <v>0</v>
      </c>
      <c r="L454" s="14">
        <f t="shared" si="23"/>
        <v>0</v>
      </c>
    </row>
    <row r="455" spans="1:12" x14ac:dyDescent="0.2">
      <c r="A455" s="15" t="s">
        <v>4264</v>
      </c>
      <c r="B455" s="4" t="str">
        <f>VLOOKUP(A455, PaperMeta!A454:O621, 6,FALSE)</f>
        <v>The associations between polygenic risk, sensation seeking, social support, and alcohol use in adulthood.</v>
      </c>
      <c r="C455" s="15">
        <f>VLOOKUP(A455, Title_Prescreening!A454:C466, 3,FALSE)</f>
        <v>0</v>
      </c>
      <c r="D455" s="15">
        <v>1</v>
      </c>
      <c r="E455" s="14">
        <v>0</v>
      </c>
      <c r="F455" s="14">
        <v>1</v>
      </c>
      <c r="G455" s="14">
        <v>0</v>
      </c>
      <c r="J455" s="14">
        <f t="shared" si="21"/>
        <v>1</v>
      </c>
      <c r="K455" s="14">
        <f t="shared" si="22"/>
        <v>0</v>
      </c>
      <c r="L455" s="14">
        <f t="shared" si="23"/>
        <v>0</v>
      </c>
    </row>
    <row r="456" spans="1:12" x14ac:dyDescent="0.2">
      <c r="A456" s="15" t="s">
        <v>4265</v>
      </c>
      <c r="B456" s="4" t="str">
        <f>VLOOKUP(A456, PaperMeta!A455:O622, 6,FALSE)</f>
        <v>I feel good? Anhedonia might not mean “without pleasure” for people treated for opioid use disorder.</v>
      </c>
      <c r="C456" s="15">
        <f>VLOOKUP(A456, Title_Prescreening!A455:C467, 3,FALSE)</f>
        <v>0</v>
      </c>
      <c r="D456" s="15">
        <v>1</v>
      </c>
      <c r="E456" s="14">
        <v>1</v>
      </c>
      <c r="F456" s="14">
        <v>1</v>
      </c>
      <c r="G456" s="14">
        <v>1</v>
      </c>
      <c r="J456" s="14">
        <f t="shared" si="21"/>
        <v>1</v>
      </c>
      <c r="K456" s="14">
        <f t="shared" si="22"/>
        <v>1</v>
      </c>
      <c r="L456" s="14">
        <f t="shared" si="23"/>
        <v>1</v>
      </c>
    </row>
    <row r="457" spans="1:12" x14ac:dyDescent="0.2">
      <c r="A457" s="15" t="s">
        <v>4266</v>
      </c>
      <c r="B457" s="4" t="str">
        <f>VLOOKUP(A457, PaperMeta!A456:O623, 6,FALSE)</f>
        <v>Moral strategies and psychopathic traits.</v>
      </c>
      <c r="C457" s="15">
        <f>VLOOKUP(A457, Title_Prescreening!A456:C468, 3,FALSE)</f>
        <v>0</v>
      </c>
      <c r="D457" s="15">
        <v>1</v>
      </c>
      <c r="E457" s="14">
        <v>0</v>
      </c>
      <c r="F457" s="14">
        <v>1</v>
      </c>
      <c r="G457" s="14">
        <v>0</v>
      </c>
      <c r="J457" s="14">
        <f t="shared" si="21"/>
        <v>1</v>
      </c>
      <c r="K457" s="14">
        <f t="shared" si="22"/>
        <v>0</v>
      </c>
      <c r="L457" s="14">
        <f t="shared" si="23"/>
        <v>0</v>
      </c>
    </row>
    <row r="458" spans="1:12" x14ac:dyDescent="0.2">
      <c r="A458" s="15" t="s">
        <v>4267</v>
      </c>
      <c r="B458" s="4" t="str">
        <f>VLOOKUP(A458, PaperMeta!A457:O624, 6,FALSE)</f>
        <v>Longitudinal attention-deficit/hyperactivity disorder symptom networks in childhood and adolescence: Key symptoms, stability, and predictive validity.</v>
      </c>
      <c r="C458" s="15">
        <f>VLOOKUP(A458, Title_Prescreening!A457:C469, 3,FALSE)</f>
        <v>0</v>
      </c>
      <c r="D458" s="15">
        <v>1</v>
      </c>
      <c r="E458" s="14">
        <v>1</v>
      </c>
      <c r="F458" s="14">
        <v>1</v>
      </c>
      <c r="G458" s="14">
        <v>0</v>
      </c>
      <c r="I458" s="14">
        <v>0</v>
      </c>
      <c r="J458" s="14">
        <f t="shared" si="21"/>
        <v>1</v>
      </c>
      <c r="K458" s="14">
        <f t="shared" si="22"/>
        <v>0</v>
      </c>
      <c r="L458" s="14">
        <f t="shared" si="23"/>
        <v>0</v>
      </c>
    </row>
    <row r="459" spans="1:12" x14ac:dyDescent="0.2">
      <c r="A459" s="15" t="s">
        <v>4268</v>
      </c>
      <c r="B459" s="4" t="str">
        <f>VLOOKUP(A459, PaperMeta!A458:O625, 6,FALSE)</f>
        <v>Evaluating the criterion validity of hierarchical psychopathology dimensions across models: Familial aggregation and associations with research domain criteria (sub)constructs.</v>
      </c>
      <c r="C459" s="15">
        <f>VLOOKUP(A459, Title_Prescreening!A458:C470, 3,FALSE)</f>
        <v>0</v>
      </c>
      <c r="D459" s="15">
        <v>1</v>
      </c>
      <c r="E459" s="14">
        <v>0</v>
      </c>
      <c r="F459" s="14">
        <v>1</v>
      </c>
      <c r="G459" s="14">
        <v>0</v>
      </c>
      <c r="J459" s="14">
        <f t="shared" si="21"/>
        <v>1</v>
      </c>
      <c r="K459" s="14">
        <f t="shared" si="22"/>
        <v>0</v>
      </c>
      <c r="L459" s="14">
        <f t="shared" si="23"/>
        <v>0</v>
      </c>
    </row>
    <row r="460" spans="1:12" x14ac:dyDescent="0.2">
      <c r="A460" s="15" t="s">
        <v>4269</v>
      </c>
      <c r="B460" s="4" t="str">
        <f>VLOOKUP(A460, PaperMeta!A459:O626, 6,FALSE)</f>
        <v>Predictors of internalized mental health stigma in a help-seeking sample of youth: The roles of psychosis-spectrum symptoms and family functioning.</v>
      </c>
      <c r="C460" s="15">
        <f>VLOOKUP(A460, Title_Prescreening!A459:C471, 3,FALSE)</f>
        <v>0</v>
      </c>
      <c r="D460" s="15">
        <v>1</v>
      </c>
      <c r="E460" s="14">
        <v>0</v>
      </c>
      <c r="F460" s="14">
        <v>1</v>
      </c>
      <c r="G460" s="14">
        <v>0</v>
      </c>
      <c r="J460" s="14">
        <f t="shared" si="21"/>
        <v>1</v>
      </c>
      <c r="K460" s="14">
        <f t="shared" si="22"/>
        <v>0</v>
      </c>
      <c r="L460" s="14">
        <f t="shared" si="23"/>
        <v>0</v>
      </c>
    </row>
    <row r="461" spans="1:12" x14ac:dyDescent="0.2">
      <c r="A461" s="15" t="s">
        <v>4270</v>
      </c>
      <c r="B461" s="4" t="str">
        <f>VLOOKUP(A461, PaperMeta!A460:O627, 6,FALSE)</f>
        <v>Hopelessness and depressive symptoms in children and adolescents: An integrative data analysis.</v>
      </c>
      <c r="C461" s="15">
        <f>VLOOKUP(A461, Title_Prescreening!A460:C472, 3,FALSE)</f>
        <v>0</v>
      </c>
      <c r="D461" s="15">
        <v>1</v>
      </c>
      <c r="E461" s="14">
        <v>0</v>
      </c>
      <c r="F461" s="14">
        <v>1</v>
      </c>
      <c r="G461" s="14">
        <v>0</v>
      </c>
      <c r="J461" s="14">
        <f t="shared" si="21"/>
        <v>1</v>
      </c>
      <c r="K461" s="14">
        <f t="shared" si="22"/>
        <v>0</v>
      </c>
      <c r="L461" s="14">
        <f t="shared" si="23"/>
        <v>0</v>
      </c>
    </row>
    <row r="462" spans="1:12" x14ac:dyDescent="0.2">
      <c r="A462" s="15" t="s">
        <v>4271</v>
      </c>
      <c r="B462" s="4" t="str">
        <f>VLOOKUP(A462, PaperMeta!A461:O628, 6,FALSE)</f>
        <v>Comparing healthy adolescent females with and without parental history of eating pathology on neural responsivity to food and thin models and other potential risk factors.</v>
      </c>
      <c r="C462" s="15">
        <f>VLOOKUP(A462, Title_Prescreening!A461:C473, 3,FALSE)</f>
        <v>0</v>
      </c>
      <c r="D462" s="15">
        <v>1</v>
      </c>
      <c r="E462" s="14">
        <v>0</v>
      </c>
      <c r="F462" s="14">
        <v>1</v>
      </c>
      <c r="G462" s="14">
        <v>1</v>
      </c>
      <c r="I462" s="14">
        <v>0</v>
      </c>
      <c r="J462" s="14">
        <f t="shared" si="21"/>
        <v>1</v>
      </c>
      <c r="K462" s="14">
        <f t="shared" si="22"/>
        <v>0</v>
      </c>
      <c r="L462" s="14">
        <f t="shared" si="23"/>
        <v>0</v>
      </c>
    </row>
    <row r="463" spans="1:12" x14ac:dyDescent="0.2">
      <c r="A463" s="15" t="s">
        <v>4272</v>
      </c>
      <c r="B463" s="4" t="str">
        <f>VLOOKUP(A463, PaperMeta!A462:O629, 6,FALSE)</f>
        <v>Adult separation anxiety: Personality characteristics of a neglected clinical syndrome.</v>
      </c>
      <c r="C463" s="15">
        <f>VLOOKUP(A463, Title_Prescreening!A462:C474, 3,FALSE)</f>
        <v>0</v>
      </c>
      <c r="D463" s="15">
        <v>1</v>
      </c>
      <c r="E463" s="14">
        <v>0</v>
      </c>
      <c r="F463" s="14">
        <v>1</v>
      </c>
      <c r="G463" s="14">
        <v>0</v>
      </c>
      <c r="J463" s="14">
        <f t="shared" si="21"/>
        <v>1</v>
      </c>
      <c r="K463" s="14">
        <f t="shared" si="22"/>
        <v>0</v>
      </c>
      <c r="L463" s="14">
        <f t="shared" si="23"/>
        <v>0</v>
      </c>
    </row>
    <row r="464" spans="1:12" x14ac:dyDescent="0.2">
      <c r="A464" s="15" t="s">
        <v>4273</v>
      </c>
      <c r="B464" s="4" t="str">
        <f>VLOOKUP(A464, PaperMeta!A463:O630, 6,FALSE)</f>
        <v>Cortical and subcortical gray matter volume in psychopathy: A voxel-wise meta-analysis.</v>
      </c>
      <c r="C464" s="15">
        <f>VLOOKUP(A464, Title_Prescreening!A463:C475, 3,FALSE)</f>
        <v>1</v>
      </c>
      <c r="D464" s="15">
        <v>0</v>
      </c>
      <c r="E464" s="14">
        <v>0</v>
      </c>
      <c r="F464" s="14">
        <v>0</v>
      </c>
      <c r="G464" s="14">
        <v>0</v>
      </c>
      <c r="J464" s="14">
        <f t="shared" si="21"/>
        <v>0</v>
      </c>
      <c r="K464" s="14">
        <f t="shared" si="22"/>
        <v>0</v>
      </c>
      <c r="L464" s="14">
        <f t="shared" si="23"/>
        <v>0</v>
      </c>
    </row>
    <row r="465" spans="1:12" x14ac:dyDescent="0.2">
      <c r="A465" s="15" t="s">
        <v>4274</v>
      </c>
      <c r="B465" s="4" t="str">
        <f>VLOOKUP(A465, PaperMeta!A464:O631, 6,FALSE)</f>
        <v>Real-time reports of drinking to cope: Associations with subjective relief from alcohol and changes in negative affect.</v>
      </c>
      <c r="C465" s="15">
        <f>VLOOKUP(A465, Title_Prescreening!A464:C476, 3,FALSE)</f>
        <v>0</v>
      </c>
      <c r="D465" s="15">
        <v>1</v>
      </c>
      <c r="E465" s="14">
        <v>0</v>
      </c>
      <c r="F465" s="14">
        <v>1</v>
      </c>
      <c r="G465" s="14">
        <v>0</v>
      </c>
      <c r="J465" s="14">
        <f t="shared" si="21"/>
        <v>1</v>
      </c>
      <c r="K465" s="14">
        <f t="shared" si="22"/>
        <v>0</v>
      </c>
      <c r="L465" s="14">
        <f t="shared" si="23"/>
        <v>0</v>
      </c>
    </row>
    <row r="466" spans="1:12" x14ac:dyDescent="0.2">
      <c r="A466" s="15" t="s">
        <v>4275</v>
      </c>
      <c r="B466" s="4" t="str">
        <f>VLOOKUP(A466, PaperMeta!A465:O632, 6,FALSE)</f>
        <v>Oculomotor inhibition and location priming in schizophrenia.</v>
      </c>
      <c r="C466" s="15">
        <f>VLOOKUP(A466, Title_Prescreening!A465:C477, 3,FALSE)</f>
        <v>0</v>
      </c>
      <c r="D466" s="15">
        <v>1</v>
      </c>
      <c r="E466" s="14">
        <v>1</v>
      </c>
      <c r="F466" s="14">
        <v>1</v>
      </c>
      <c r="G466" s="14">
        <v>1</v>
      </c>
      <c r="J466" s="14">
        <f t="shared" si="21"/>
        <v>1</v>
      </c>
      <c r="K466" s="14">
        <f t="shared" si="22"/>
        <v>1</v>
      </c>
      <c r="L466" s="14">
        <f t="shared" si="23"/>
        <v>1</v>
      </c>
    </row>
    <row r="467" spans="1:12" x14ac:dyDescent="0.2">
      <c r="A467" s="15" t="s">
        <v>4276</v>
      </c>
      <c r="B467" s="4" t="str">
        <f>VLOOKUP(A467, PaperMeta!A466:O633, 6,FALSE)</f>
        <v>Repetitive behavior with objects in infants developing autism predicts diagnosis and later social behavior as early as 9 months.</v>
      </c>
      <c r="C467" s="15">
        <f>VLOOKUP(A467, Title_Prescreening!A466:C478, 3,FALSE)</f>
        <v>0</v>
      </c>
      <c r="D467" s="15">
        <v>1</v>
      </c>
      <c r="E467" s="14">
        <v>0</v>
      </c>
      <c r="F467" s="14">
        <v>1</v>
      </c>
      <c r="G467" s="14">
        <v>0</v>
      </c>
      <c r="J467" s="14">
        <f t="shared" si="21"/>
        <v>1</v>
      </c>
      <c r="K467" s="14">
        <f t="shared" si="22"/>
        <v>0</v>
      </c>
      <c r="L467" s="14">
        <f t="shared" si="23"/>
        <v>0</v>
      </c>
    </row>
    <row r="468" spans="1:12" x14ac:dyDescent="0.2">
      <c r="A468" s="15" t="s">
        <v>4277</v>
      </c>
      <c r="B468" s="4" t="str">
        <f>VLOOKUP(A468, PaperMeta!A467:O634, 6,FALSE)</f>
        <v>Sources of variability in the prospective relation of language to social, emotional, and behavior problem symptoms: Implications for developmental language disorder.</v>
      </c>
      <c r="C468" s="15">
        <f>VLOOKUP(A468, Title_Prescreening!A467:C479, 3,FALSE)</f>
        <v>0</v>
      </c>
      <c r="D468" s="15">
        <v>1</v>
      </c>
      <c r="E468" s="14">
        <v>0</v>
      </c>
      <c r="F468" s="14">
        <v>1</v>
      </c>
      <c r="G468" s="14">
        <v>0</v>
      </c>
      <c r="J468" s="14">
        <f t="shared" si="21"/>
        <v>1</v>
      </c>
      <c r="K468" s="14">
        <f t="shared" si="22"/>
        <v>0</v>
      </c>
      <c r="L468" s="14">
        <f t="shared" si="23"/>
        <v>0</v>
      </c>
    </row>
    <row r="469" spans="1:12" x14ac:dyDescent="0.2">
      <c r="A469" s="15" t="s">
        <v>4278</v>
      </c>
      <c r="B469" s="4" t="str">
        <f>VLOOKUP(A469, PaperMeta!A468:O635, 6,FALSE)</f>
        <v>The dyadic effects of subclinical paranoia on relationship satisfaction in roommate relationships and college adjustment.</v>
      </c>
      <c r="C469" s="15">
        <f>VLOOKUP(A469, Title_Prescreening!A468:C480, 3,FALSE)</f>
        <v>0</v>
      </c>
      <c r="D469" s="15">
        <v>1</v>
      </c>
      <c r="E469" s="14">
        <v>0</v>
      </c>
      <c r="F469" s="14">
        <v>1</v>
      </c>
      <c r="G469" s="14">
        <v>0</v>
      </c>
      <c r="J469" s="14">
        <f t="shared" si="21"/>
        <v>1</v>
      </c>
      <c r="K469" s="14">
        <f t="shared" si="22"/>
        <v>0</v>
      </c>
      <c r="L469" s="14">
        <f t="shared" si="23"/>
        <v>0</v>
      </c>
    </row>
    <row r="470" spans="1:12" x14ac:dyDescent="0.2">
      <c r="A470" s="15" t="s">
        <v>4279</v>
      </c>
      <c r="B470" s="4" t="str">
        <f>VLOOKUP(A470, PaperMeta!A469:O636, 6,FALSE)</f>
        <v>Intrusive memories following disaster: Relationship with peritraumatic responses and later affect.</v>
      </c>
      <c r="C470" s="15">
        <f>VLOOKUP(A470, Title_Prescreening!A469:C481, 3,FALSE)</f>
        <v>0</v>
      </c>
      <c r="D470" s="15">
        <v>1</v>
      </c>
      <c r="E470" s="14">
        <v>0</v>
      </c>
      <c r="F470" s="14">
        <v>1</v>
      </c>
      <c r="G470" s="14">
        <v>1</v>
      </c>
      <c r="I470" s="14">
        <v>1</v>
      </c>
      <c r="J470" s="14">
        <f t="shared" si="21"/>
        <v>1</v>
      </c>
      <c r="K470" s="14">
        <f t="shared" si="22"/>
        <v>1</v>
      </c>
      <c r="L470" s="14">
        <f t="shared" si="23"/>
        <v>1</v>
      </c>
    </row>
    <row r="471" spans="1:12" x14ac:dyDescent="0.2">
      <c r="A471" s="15" t="s">
        <v>4280</v>
      </c>
      <c r="B471" s="4" t="str">
        <f>VLOOKUP(A471, PaperMeta!A470:O637, 6,FALSE)</f>
        <v>Identifying central symptoms of eating disorders among ethnic and racial minority women.</v>
      </c>
      <c r="C471" s="15">
        <f>VLOOKUP(A471, Title_Prescreening!A470:C482, 3,FALSE)</f>
        <v>0</v>
      </c>
      <c r="D471" s="15">
        <v>1</v>
      </c>
      <c r="E471" s="14">
        <v>0</v>
      </c>
      <c r="F471" s="14">
        <v>1</v>
      </c>
      <c r="G471" s="14">
        <v>0</v>
      </c>
      <c r="J471" s="14">
        <f t="shared" si="21"/>
        <v>1</v>
      </c>
      <c r="K471" s="14">
        <f t="shared" si="22"/>
        <v>0</v>
      </c>
      <c r="L471" s="14">
        <f t="shared" si="23"/>
        <v>0</v>
      </c>
    </row>
    <row r="472" spans="1:12" x14ac:dyDescent="0.2">
      <c r="A472" s="15" t="s">
        <v>4281</v>
      </c>
      <c r="B472" s="4" t="str">
        <f>VLOOKUP(A472, PaperMeta!A471:O638, 6,FALSE)</f>
        <v>Neural responses to reward and pleasant pictures prospectively predict remission from depression.</v>
      </c>
      <c r="C472" s="15">
        <f>VLOOKUP(A472, Title_Prescreening!A471:C483, 3,FALSE)</f>
        <v>0</v>
      </c>
      <c r="D472" s="15">
        <v>1</v>
      </c>
      <c r="E472" s="14">
        <v>0</v>
      </c>
      <c r="F472" s="14">
        <v>1</v>
      </c>
      <c r="G472" s="14">
        <v>0</v>
      </c>
      <c r="J472" s="14">
        <f t="shared" si="21"/>
        <v>1</v>
      </c>
      <c r="K472" s="14">
        <f t="shared" si="22"/>
        <v>0</v>
      </c>
      <c r="L472" s="14">
        <f t="shared" si="23"/>
        <v>0</v>
      </c>
    </row>
    <row r="473" spans="1:12" x14ac:dyDescent="0.2">
      <c r="A473" s="15" t="s">
        <v>4282</v>
      </c>
      <c r="B473" s="4" t="str">
        <f>VLOOKUP(A473, PaperMeta!A472:O639, 6,FALSE)</f>
        <v>Adolescent cannabis use and adult psychoticism: A longitudinal co-twin control analysis using data from two cohorts.</v>
      </c>
      <c r="C473" s="15">
        <f>VLOOKUP(A473, Title_Prescreening!A472:C484, 3,FALSE)</f>
        <v>0</v>
      </c>
      <c r="D473" s="15">
        <v>1</v>
      </c>
      <c r="E473" s="14">
        <v>0</v>
      </c>
      <c r="F473" s="14">
        <v>1</v>
      </c>
      <c r="G473" s="14">
        <v>0</v>
      </c>
      <c r="J473" s="14">
        <f t="shared" si="21"/>
        <v>1</v>
      </c>
      <c r="K473" s="14">
        <f t="shared" si="22"/>
        <v>0</v>
      </c>
      <c r="L473" s="14">
        <f t="shared" si="23"/>
        <v>0</v>
      </c>
    </row>
    <row r="474" spans="1:12" x14ac:dyDescent="0.2">
      <c r="A474" s="15" t="s">
        <v>4283</v>
      </c>
      <c r="B474" s="4" t="str">
        <f>VLOOKUP(A474, PaperMeta!A473:O640, 6,FALSE)</f>
        <v>Structural stigma and sexual minority men’s depression and suicidality: A multilevel examination of mechanisms and mobility across 48 countries.</v>
      </c>
      <c r="C474" s="15">
        <f>VLOOKUP(A474, Title_Prescreening!A473:C485, 3,FALSE)</f>
        <v>0</v>
      </c>
      <c r="D474" s="15">
        <v>1</v>
      </c>
      <c r="E474" s="14">
        <v>0</v>
      </c>
      <c r="F474" s="14">
        <v>1</v>
      </c>
      <c r="G474" s="14">
        <v>0</v>
      </c>
      <c r="J474" s="14">
        <f t="shared" si="21"/>
        <v>1</v>
      </c>
      <c r="K474" s="14">
        <f t="shared" si="22"/>
        <v>0</v>
      </c>
      <c r="L474" s="14">
        <f t="shared" si="23"/>
        <v>0</v>
      </c>
    </row>
    <row r="475" spans="1:12" x14ac:dyDescent="0.2">
      <c r="A475" s="15" t="s">
        <v>4284</v>
      </c>
      <c r="B475" s="4" t="str">
        <f>VLOOKUP(A475, PaperMeta!A474:O641, 6,FALSE)</f>
        <v>More by stick than by carrot: A reinforcement learning style rooted in the medial frontal cortex in anorexia nervosa.</v>
      </c>
      <c r="C475" s="15">
        <f>VLOOKUP(A475, Title_Prescreening!A474:C486, 3,FALSE)</f>
        <v>0</v>
      </c>
      <c r="D475" s="15">
        <v>1</v>
      </c>
      <c r="E475" s="14">
        <v>0</v>
      </c>
      <c r="F475" s="14">
        <v>1</v>
      </c>
      <c r="G475" s="14">
        <v>1</v>
      </c>
      <c r="I475" s="14">
        <v>0</v>
      </c>
      <c r="J475" s="14">
        <f t="shared" si="21"/>
        <v>1</v>
      </c>
      <c r="K475" s="14">
        <f t="shared" si="22"/>
        <v>0</v>
      </c>
      <c r="L475" s="14">
        <f t="shared" si="23"/>
        <v>0</v>
      </c>
    </row>
    <row r="476" spans="1:12" x14ac:dyDescent="0.2">
      <c r="A476" s="15" t="s">
        <v>4285</v>
      </c>
      <c r="B476" s="4" t="str">
        <f>VLOOKUP(A476, PaperMeta!A475:O642, 6,FALSE)</f>
        <v>Volatility of subliminal haptic feedback alters the feeling of control in schizophrenia.</v>
      </c>
      <c r="C476" s="15">
        <f>VLOOKUP(A476, Title_Prescreening!A475:C487, 3,FALSE)</f>
        <v>0</v>
      </c>
      <c r="D476" s="15">
        <v>1</v>
      </c>
      <c r="E476" s="14">
        <v>0</v>
      </c>
      <c r="F476" s="14">
        <v>1</v>
      </c>
      <c r="G476" s="14">
        <v>0</v>
      </c>
      <c r="J476" s="14">
        <f t="shared" si="21"/>
        <v>1</v>
      </c>
      <c r="K476" s="14">
        <f t="shared" si="22"/>
        <v>0</v>
      </c>
      <c r="L476" s="14">
        <f t="shared" si="23"/>
        <v>0</v>
      </c>
    </row>
    <row r="477" spans="1:12" x14ac:dyDescent="0.2">
      <c r="A477" s="15" t="s">
        <v>4286</v>
      </c>
      <c r="B477" s="4" t="str">
        <f>VLOOKUP(A477, PaperMeta!A476:O643, 6,FALSE)</f>
        <v>Self-reported perceptual aberrations in psychosis map to event-related potentials and semantic appraisals of objects.</v>
      </c>
      <c r="C477" s="15">
        <f>VLOOKUP(A477, Title_Prescreening!A476:C488, 3,FALSE)</f>
        <v>0</v>
      </c>
      <c r="D477" s="15">
        <v>1</v>
      </c>
      <c r="E477" s="14">
        <v>0</v>
      </c>
      <c r="F477" s="14">
        <v>1</v>
      </c>
      <c r="G477" s="14">
        <v>0</v>
      </c>
      <c r="J477" s="14">
        <f t="shared" si="21"/>
        <v>1</v>
      </c>
      <c r="K477" s="14">
        <f t="shared" si="22"/>
        <v>0</v>
      </c>
      <c r="L477" s="14">
        <f t="shared" si="23"/>
        <v>0</v>
      </c>
    </row>
    <row r="478" spans="1:12" x14ac:dyDescent="0.2">
      <c r="A478" s="15" t="s">
        <v>4287</v>
      </c>
      <c r="B478" s="4" t="str">
        <f>VLOOKUP(A478, PaperMeta!A477:O644, 6,FALSE)</f>
        <v>Functional assessment of restrictive eating: A three-study clinically heterogeneous and transdiagnostic investigation.</v>
      </c>
      <c r="C478" s="15">
        <f>VLOOKUP(A478, Title_Prescreening!A477:C489, 3,FALSE)</f>
        <v>0</v>
      </c>
      <c r="D478" s="15">
        <v>1</v>
      </c>
      <c r="E478" s="14">
        <v>0</v>
      </c>
      <c r="F478" s="14">
        <v>1</v>
      </c>
      <c r="G478" s="14">
        <v>0</v>
      </c>
      <c r="J478" s="14">
        <f t="shared" si="21"/>
        <v>1</v>
      </c>
      <c r="K478" s="14">
        <f t="shared" si="22"/>
        <v>0</v>
      </c>
      <c r="L478" s="14">
        <f t="shared" si="23"/>
        <v>0</v>
      </c>
    </row>
    <row r="479" spans="1:12" x14ac:dyDescent="0.2">
      <c r="A479" s="15" t="s">
        <v>4288</v>
      </c>
      <c r="B479" s="4" t="str">
        <f>VLOOKUP(A479, PaperMeta!A478:O645, 6,FALSE)</f>
        <v>An ecological examination of loneliness and social functioning in people with schizophrenia.</v>
      </c>
      <c r="C479" s="15">
        <f>VLOOKUP(A479, Title_Prescreening!A478:C490, 3,FALSE)</f>
        <v>0</v>
      </c>
      <c r="D479" s="15">
        <v>1</v>
      </c>
      <c r="E479" s="14">
        <v>0</v>
      </c>
      <c r="F479" s="14">
        <v>1</v>
      </c>
      <c r="G479" s="14">
        <v>0</v>
      </c>
      <c r="J479" s="14">
        <f t="shared" si="21"/>
        <v>1</v>
      </c>
      <c r="K479" s="14">
        <f t="shared" si="22"/>
        <v>0</v>
      </c>
      <c r="L479" s="14">
        <f t="shared" si="23"/>
        <v>0</v>
      </c>
    </row>
    <row r="480" spans="1:12" x14ac:dyDescent="0.2">
      <c r="A480" s="15" t="s">
        <v>4289</v>
      </c>
      <c r="B480" s="4" t="str">
        <f>VLOOKUP(A480, PaperMeta!A479:O646, 6,FALSE)</f>
        <v>Increased inflammation predicts nine-year change in major depressive disorder diagnostic status.</v>
      </c>
      <c r="C480" s="15">
        <f>VLOOKUP(A480, Title_Prescreening!A479:C491, 3,FALSE)</f>
        <v>0</v>
      </c>
      <c r="D480" s="15">
        <v>1</v>
      </c>
      <c r="E480" s="14">
        <v>0</v>
      </c>
      <c r="F480" s="14">
        <v>1</v>
      </c>
      <c r="G480" s="14">
        <v>0</v>
      </c>
      <c r="J480" s="14">
        <f t="shared" si="21"/>
        <v>1</v>
      </c>
      <c r="K480" s="14">
        <f t="shared" si="22"/>
        <v>0</v>
      </c>
      <c r="L480" s="14">
        <f t="shared" si="23"/>
        <v>0</v>
      </c>
    </row>
    <row r="481" spans="1:12" x14ac:dyDescent="0.2">
      <c r="A481" s="15" t="s">
        <v>4290</v>
      </c>
      <c r="B481" s="4" t="str">
        <f>VLOOKUP(A481, PaperMeta!A480:O647, 6,FALSE)</f>
        <v>Neural mechanisms of prospection in individuals with schizotypal traits, autistic traits, or depressive symptoms.</v>
      </c>
      <c r="C481" s="15">
        <f>VLOOKUP(A481, Title_Prescreening!A480:C492, 3,FALSE)</f>
        <v>0</v>
      </c>
      <c r="D481" s="15">
        <v>1</v>
      </c>
      <c r="E481" s="14">
        <v>0</v>
      </c>
      <c r="F481" s="14">
        <v>1</v>
      </c>
      <c r="G481" s="14">
        <v>0</v>
      </c>
      <c r="J481" s="14">
        <f t="shared" si="21"/>
        <v>1</v>
      </c>
      <c r="K481" s="14">
        <f t="shared" si="22"/>
        <v>0</v>
      </c>
      <c r="L481" s="14">
        <f t="shared" si="23"/>
        <v>0</v>
      </c>
    </row>
    <row r="482" spans="1:12" x14ac:dyDescent="0.2">
      <c r="A482" s="15" t="s">
        <v>4291</v>
      </c>
      <c r="B482" s="4" t="str">
        <f>VLOOKUP(A482, PaperMeta!A481:O648, 6,FALSE)</f>
        <v>Satiety does not alter the ventral striatum’s response to immediate reward in bulimia nervosa.</v>
      </c>
      <c r="C482" s="15">
        <f>VLOOKUP(A482, Title_Prescreening!A481:C493, 3,FALSE)</f>
        <v>0</v>
      </c>
      <c r="D482" s="15">
        <v>1</v>
      </c>
      <c r="E482" s="14">
        <v>1</v>
      </c>
      <c r="F482" s="14">
        <v>1</v>
      </c>
      <c r="G482" s="14">
        <v>0</v>
      </c>
      <c r="I482" s="14">
        <v>0</v>
      </c>
      <c r="J482" s="14">
        <f t="shared" si="21"/>
        <v>1</v>
      </c>
      <c r="K482" s="14">
        <f t="shared" si="22"/>
        <v>0</v>
      </c>
      <c r="L482" s="14">
        <f t="shared" si="23"/>
        <v>0</v>
      </c>
    </row>
    <row r="483" spans="1:12" x14ac:dyDescent="0.2">
      <c r="A483" s="15" t="s">
        <v>4292</v>
      </c>
      <c r="B483" s="4" t="str">
        <f>VLOOKUP(A483, PaperMeta!A482:O649, 6,FALSE)</f>
        <v>Context matters: Neighborhood disadvantage is associated with increased disordered eating and earlier activation of genetic influences in girls.</v>
      </c>
      <c r="C483" s="15">
        <f>VLOOKUP(A483, Title_Prescreening!A482:C494, 3,FALSE)</f>
        <v>0</v>
      </c>
      <c r="D483" s="15">
        <v>1</v>
      </c>
      <c r="E483" s="14">
        <v>0</v>
      </c>
      <c r="F483" s="14">
        <v>1</v>
      </c>
      <c r="G483" s="14">
        <v>0</v>
      </c>
      <c r="J483" s="14">
        <f t="shared" si="21"/>
        <v>1</v>
      </c>
      <c r="K483" s="14">
        <f t="shared" si="22"/>
        <v>0</v>
      </c>
      <c r="L483" s="14">
        <f t="shared" si="23"/>
        <v>0</v>
      </c>
    </row>
    <row r="484" spans="1:12" x14ac:dyDescent="0.2">
      <c r="A484" s="15" t="s">
        <v>4293</v>
      </c>
      <c r="B484" s="4" t="str">
        <f>VLOOKUP(A484, PaperMeta!A483:O650, 6,FALSE)</f>
        <v>Decreased reward-related brain function prospectively predicts increased substance use.</v>
      </c>
      <c r="C484" s="15">
        <f>VLOOKUP(A484, Title_Prescreening!A483:C495, 3,FALSE)</f>
        <v>0</v>
      </c>
      <c r="D484" s="15">
        <v>1</v>
      </c>
      <c r="E484" s="14">
        <v>1</v>
      </c>
      <c r="F484" s="14">
        <v>1</v>
      </c>
      <c r="G484" s="14">
        <v>0</v>
      </c>
      <c r="I484" s="14">
        <v>1</v>
      </c>
      <c r="J484" s="14">
        <f t="shared" si="21"/>
        <v>1</v>
      </c>
      <c r="K484" s="14">
        <f t="shared" si="22"/>
        <v>1</v>
      </c>
      <c r="L484" s="14">
        <f t="shared" si="23"/>
        <v>1</v>
      </c>
    </row>
    <row r="485" spans="1:12" x14ac:dyDescent="0.2">
      <c r="A485" s="15" t="s">
        <v>4294</v>
      </c>
      <c r="B485" s="4" t="str">
        <f>VLOOKUP(A485, PaperMeta!A484:O651, 6,FALSE)</f>
        <v>Higher-order dimensions of psychopathology in a neurodevelopmental transdiagnostic sample.</v>
      </c>
      <c r="C485" s="15">
        <f>VLOOKUP(A485, Title_Prescreening!A484:C496, 3,FALSE)</f>
        <v>0</v>
      </c>
      <c r="D485" s="15">
        <v>1</v>
      </c>
      <c r="E485" s="14">
        <v>0</v>
      </c>
      <c r="F485" s="14">
        <v>1</v>
      </c>
      <c r="G485" s="14">
        <v>0</v>
      </c>
      <c r="J485" s="14">
        <f t="shared" si="21"/>
        <v>1</v>
      </c>
      <c r="K485" s="14">
        <f t="shared" si="22"/>
        <v>0</v>
      </c>
      <c r="L485" s="14">
        <f t="shared" si="23"/>
        <v>0</v>
      </c>
    </row>
    <row r="486" spans="1:12" x14ac:dyDescent="0.2">
      <c r="A486" s="15" t="s">
        <v>4295</v>
      </c>
      <c r="B486" s="4" t="str">
        <f>VLOOKUP(A486, PaperMeta!A485:O652, 6,FALSE)</f>
        <v>Network models of posttraumatic stress disorder: A meta-analysis.</v>
      </c>
      <c r="C486" s="15">
        <f>VLOOKUP(A486, Title_Prescreening!A485:C497, 3,FALSE)</f>
        <v>1</v>
      </c>
      <c r="D486" s="15">
        <v>0</v>
      </c>
      <c r="E486" s="14">
        <v>0</v>
      </c>
      <c r="F486" s="14">
        <v>0</v>
      </c>
      <c r="G486" s="14">
        <v>0</v>
      </c>
      <c r="J486" s="14">
        <f t="shared" si="21"/>
        <v>0</v>
      </c>
      <c r="K486" s="14">
        <f t="shared" si="22"/>
        <v>0</v>
      </c>
      <c r="L486" s="14">
        <f t="shared" si="23"/>
        <v>0</v>
      </c>
    </row>
    <row r="487" spans="1:12" x14ac:dyDescent="0.2">
      <c r="A487" s="15" t="s">
        <v>4296</v>
      </c>
      <c r="B487" s="4" t="str">
        <f>VLOOKUP(A487, PaperMeta!A486:O653, 6,FALSE)</f>
        <v>Momentary dynamics of emotion-based impulsivity: Exploring associations with dispositional measures of externalizing and internalizing psychopathology.</v>
      </c>
      <c r="C487" s="15">
        <f>VLOOKUP(A487, Title_Prescreening!A486:C498, 3,FALSE)</f>
        <v>0</v>
      </c>
      <c r="D487" s="15">
        <v>1</v>
      </c>
      <c r="E487" s="14">
        <v>0</v>
      </c>
      <c r="F487" s="14">
        <v>1</v>
      </c>
      <c r="G487" s="14">
        <v>0</v>
      </c>
      <c r="J487" s="14">
        <f t="shared" si="21"/>
        <v>1</v>
      </c>
      <c r="K487" s="14">
        <f t="shared" si="22"/>
        <v>0</v>
      </c>
      <c r="L487" s="14">
        <f t="shared" si="23"/>
        <v>0</v>
      </c>
    </row>
    <row r="488" spans="1:12" x14ac:dyDescent="0.2">
      <c r="A488" s="18" t="s">
        <v>4297</v>
      </c>
      <c r="B488" s="4" t="str">
        <f>VLOOKUP(A488, PaperMeta!A487:O654, 6,FALSE)</f>
        <v>Illusory gender-equality paradox, math self-concept, and frame-of-reference effects: New integrative explanations for multiple paradoxes.</v>
      </c>
      <c r="C488" s="15">
        <f>VLOOKUP(A488, Title_Prescreening!A487:C499, 3,FALSE)</f>
        <v>0</v>
      </c>
      <c r="D488" s="15">
        <v>1</v>
      </c>
      <c r="E488" s="14">
        <v>0</v>
      </c>
      <c r="F488" s="14">
        <v>1</v>
      </c>
      <c r="G488" s="14">
        <v>0</v>
      </c>
      <c r="J488" s="14">
        <f t="shared" si="21"/>
        <v>1</v>
      </c>
      <c r="K488" s="14">
        <f t="shared" si="22"/>
        <v>0</v>
      </c>
      <c r="L488" s="14">
        <f t="shared" si="23"/>
        <v>0</v>
      </c>
    </row>
    <row r="489" spans="1:12" x14ac:dyDescent="0.2">
      <c r="A489" s="15" t="s">
        <v>4298</v>
      </c>
      <c r="B489" s="4" t="str">
        <f>VLOOKUP(A489, PaperMeta!A488:O655, 6,FALSE)</f>
        <v>The self-congruity effect of music.</v>
      </c>
      <c r="C489" s="15">
        <f>VLOOKUP(A489, Title_Prescreening!A488:C500, 3,FALSE)</f>
        <v>0</v>
      </c>
      <c r="D489" s="15">
        <v>1</v>
      </c>
      <c r="E489" s="14">
        <v>0</v>
      </c>
      <c r="F489" s="14">
        <v>1</v>
      </c>
      <c r="G489" s="14">
        <v>0</v>
      </c>
      <c r="J489" s="14">
        <f t="shared" si="21"/>
        <v>1</v>
      </c>
      <c r="K489" s="14">
        <f t="shared" si="22"/>
        <v>0</v>
      </c>
      <c r="L489" s="14">
        <f t="shared" si="23"/>
        <v>0</v>
      </c>
    </row>
    <row r="490" spans="1:12" x14ac:dyDescent="0.2">
      <c r="A490" s="15" t="s">
        <v>4299</v>
      </c>
      <c r="B490" s="4" t="str">
        <f>VLOOKUP(A490, PaperMeta!A489:O656, 6,FALSE)</f>
        <v>Reminder avoidance: Why people hesitate to disclose their insecurities to friends.</v>
      </c>
      <c r="C490" s="15">
        <f>VLOOKUP(A490, Title_Prescreening!A489:C501, 3,FALSE)</f>
        <v>0</v>
      </c>
      <c r="D490" s="15">
        <v>1</v>
      </c>
      <c r="E490" s="14">
        <v>1</v>
      </c>
      <c r="F490" s="14">
        <v>1</v>
      </c>
      <c r="G490" s="14">
        <v>1</v>
      </c>
      <c r="J490" s="14">
        <f t="shared" si="21"/>
        <v>1</v>
      </c>
      <c r="K490" s="14">
        <f t="shared" si="22"/>
        <v>1</v>
      </c>
      <c r="L490" s="14">
        <f t="shared" si="23"/>
        <v>1</v>
      </c>
    </row>
    <row r="491" spans="1:12" x14ac:dyDescent="0.2">
      <c r="A491" s="15" t="s">
        <v>4300</v>
      </c>
      <c r="B491" s="4" t="str">
        <f>VLOOKUP(A491, PaperMeta!A490:O657, 6,FALSE)</f>
        <v>When “enemies” become close: Relationship formation among Palestinians and Jewish Israelis at a youth camp.</v>
      </c>
      <c r="C491" s="15">
        <f>VLOOKUP(A491, Title_Prescreening!A490:C502, 3,FALSE)</f>
        <v>0</v>
      </c>
      <c r="D491" s="15">
        <v>1</v>
      </c>
      <c r="E491" s="14">
        <v>0</v>
      </c>
      <c r="F491" s="14">
        <v>1</v>
      </c>
      <c r="G491" s="14">
        <v>0</v>
      </c>
      <c r="J491" s="14">
        <f t="shared" si="21"/>
        <v>1</v>
      </c>
      <c r="K491" s="14">
        <f t="shared" si="22"/>
        <v>0</v>
      </c>
      <c r="L491" s="14">
        <f t="shared" si="23"/>
        <v>0</v>
      </c>
    </row>
    <row r="492" spans="1:12" x14ac:dyDescent="0.2">
      <c r="A492" s="15" t="s">
        <v>4301</v>
      </c>
      <c r="B492" s="4" t="str">
        <f>VLOOKUP(A492, PaperMeta!A491:O658, 6,FALSE)</f>
        <v>Who influences meta-accuracy? It takes two to know the impressions we make.</v>
      </c>
      <c r="C492" s="15">
        <f>VLOOKUP(A492, Title_Prescreening!A491:C503, 3,FALSE)</f>
        <v>0</v>
      </c>
      <c r="D492" s="15">
        <v>1</v>
      </c>
      <c r="E492" s="14">
        <v>0</v>
      </c>
      <c r="F492" s="14">
        <v>1</v>
      </c>
      <c r="G492" s="14">
        <v>0</v>
      </c>
      <c r="J492" s="14">
        <f t="shared" si="21"/>
        <v>1</v>
      </c>
      <c r="K492" s="14">
        <f t="shared" si="22"/>
        <v>0</v>
      </c>
      <c r="L492" s="14">
        <f t="shared" si="23"/>
        <v>0</v>
      </c>
    </row>
    <row r="493" spans="1:12" x14ac:dyDescent="0.2">
      <c r="A493" s="15" t="s">
        <v>4302</v>
      </c>
      <c r="B493" s="4" t="str">
        <f>VLOOKUP(A493, PaperMeta!A492:O659, 6,FALSE)</f>
        <v>Better to give than reciprocate? Status and reciprocity in prosocial exchange.</v>
      </c>
      <c r="C493" s="15">
        <f>VLOOKUP(A493, Title_Prescreening!A492:C504, 3,FALSE)</f>
        <v>0</v>
      </c>
      <c r="D493" s="15">
        <v>1</v>
      </c>
      <c r="E493" s="14">
        <v>1</v>
      </c>
      <c r="F493" s="14">
        <v>1</v>
      </c>
      <c r="G493" s="14">
        <v>1</v>
      </c>
      <c r="J493" s="14">
        <f t="shared" si="21"/>
        <v>1</v>
      </c>
      <c r="K493" s="14">
        <f t="shared" si="22"/>
        <v>1</v>
      </c>
      <c r="L493" s="14">
        <f t="shared" si="23"/>
        <v>1</v>
      </c>
    </row>
    <row r="494" spans="1:12" x14ac:dyDescent="0.2">
      <c r="A494" s="15" t="s">
        <v>4303</v>
      </c>
      <c r="B494" s="4" t="str">
        <f>VLOOKUP(A494, PaperMeta!A493:O660, 6,FALSE)</f>
        <v>The souls of Black folk (and the weight of Black ancestry) in U.S. Black Americans’ racial categorization.</v>
      </c>
      <c r="C494" s="15">
        <f>VLOOKUP(A494, Title_Prescreening!A493:C505, 3,FALSE)</f>
        <v>0</v>
      </c>
      <c r="D494" s="15">
        <v>1</v>
      </c>
      <c r="E494" s="14">
        <v>0</v>
      </c>
      <c r="F494" s="14">
        <v>1</v>
      </c>
      <c r="G494" s="14">
        <v>0</v>
      </c>
      <c r="J494" s="14">
        <f t="shared" si="21"/>
        <v>1</v>
      </c>
      <c r="K494" s="14">
        <f t="shared" si="22"/>
        <v>0</v>
      </c>
      <c r="L494" s="14">
        <f t="shared" si="23"/>
        <v>0</v>
      </c>
    </row>
    <row r="495" spans="1:12" x14ac:dyDescent="0.2">
      <c r="A495" s="15" t="s">
        <v>4304</v>
      </c>
      <c r="B495" s="4" t="str">
        <f>VLOOKUP(A495, PaperMeta!A494:O661, 6,FALSE)</f>
        <v>Perceiving personality through the grapevine: A network approach to reputations.</v>
      </c>
      <c r="C495" s="15">
        <f>VLOOKUP(A495, Title_Prescreening!A494:C506, 3,FALSE)</f>
        <v>0</v>
      </c>
      <c r="D495" s="15">
        <v>1</v>
      </c>
      <c r="E495" s="14">
        <v>0</v>
      </c>
      <c r="F495" s="14">
        <v>1</v>
      </c>
      <c r="G495" s="14">
        <v>0</v>
      </c>
      <c r="J495" s="14">
        <f t="shared" si="21"/>
        <v>1</v>
      </c>
      <c r="K495" s="14">
        <f t="shared" si="22"/>
        <v>0</v>
      </c>
      <c r="L495" s="14">
        <f t="shared" si="23"/>
        <v>0</v>
      </c>
    </row>
    <row r="496" spans="1:12" x14ac:dyDescent="0.2">
      <c r="A496" s="15" t="s">
        <v>4305</v>
      </c>
      <c r="B496" s="4" t="str">
        <f>VLOOKUP(A496, PaperMeta!A495:O662, 6,FALSE)</f>
        <v>Trust in everyday life.</v>
      </c>
      <c r="C496" s="15">
        <f>VLOOKUP(A496, Title_Prescreening!A495:C507, 3,FALSE)</f>
        <v>0</v>
      </c>
      <c r="D496" s="15">
        <v>1</v>
      </c>
      <c r="E496" s="14">
        <v>0</v>
      </c>
      <c r="F496" s="14">
        <v>1</v>
      </c>
      <c r="G496" s="14">
        <v>0</v>
      </c>
      <c r="J496" s="14">
        <f t="shared" si="21"/>
        <v>1</v>
      </c>
      <c r="K496" s="14">
        <f t="shared" si="22"/>
        <v>0</v>
      </c>
      <c r="L496" s="14">
        <f t="shared" si="23"/>
        <v>0</v>
      </c>
    </row>
    <row r="497" spans="1:12" x14ac:dyDescent="0.2">
      <c r="A497" s="15" t="s">
        <v>4306</v>
      </c>
      <c r="B497" s="4" t="str">
        <f>VLOOKUP(A497, PaperMeta!A496:O663, 6,FALSE)</f>
        <v>How trust and distrust shape perception and memory.</v>
      </c>
      <c r="C497" s="15">
        <f>VLOOKUP(A497, Title_Prescreening!A496:C508, 3,FALSE)</f>
        <v>0</v>
      </c>
      <c r="D497" s="15">
        <v>1</v>
      </c>
      <c r="E497" s="14">
        <v>1</v>
      </c>
      <c r="F497" s="14">
        <v>1</v>
      </c>
      <c r="G497" s="14">
        <v>1</v>
      </c>
      <c r="J497" s="14">
        <f t="shared" si="21"/>
        <v>1</v>
      </c>
      <c r="K497" s="14">
        <f t="shared" si="22"/>
        <v>1</v>
      </c>
      <c r="L497" s="14">
        <f t="shared" si="23"/>
        <v>1</v>
      </c>
    </row>
    <row r="498" spans="1:12" x14ac:dyDescent="0.2">
      <c r="A498" s="15" t="s">
        <v>4307</v>
      </c>
      <c r="B498" s="4" t="str">
        <f>VLOOKUP(A498, PaperMeta!A497:O664, 6,FALSE)</f>
        <v>Do I support that it’s good or oppose that it’s bad? The effect of support-oppose framing on attitude sharing.</v>
      </c>
      <c r="C498" s="15">
        <f>VLOOKUP(A498, Title_Prescreening!A497:C509, 3,FALSE)</f>
        <v>0</v>
      </c>
      <c r="D498" s="15">
        <v>1</v>
      </c>
      <c r="E498" s="14">
        <v>0</v>
      </c>
      <c r="F498" s="14">
        <v>1</v>
      </c>
      <c r="G498" s="14">
        <v>0</v>
      </c>
      <c r="J498" s="14">
        <f t="shared" si="21"/>
        <v>1</v>
      </c>
      <c r="K498" s="14">
        <f t="shared" si="22"/>
        <v>0</v>
      </c>
      <c r="L498" s="14">
        <f t="shared" si="23"/>
        <v>0</v>
      </c>
    </row>
    <row r="499" spans="1:12" x14ac:dyDescent="0.2">
      <c r="A499" s="15" t="s">
        <v>4308</v>
      </c>
      <c r="B499" s="4" t="str">
        <f>VLOOKUP(A499, PaperMeta!A498:O665, 6,FALSE)</f>
        <v>Is perceived similarity more than assumed similarity? An interpersonal path to seeing similarity between self and others.</v>
      </c>
      <c r="C499" s="15">
        <f>VLOOKUP(A499, Title_Prescreening!A498:C510, 3,FALSE)</f>
        <v>0</v>
      </c>
      <c r="D499" s="15">
        <v>1</v>
      </c>
      <c r="E499" s="14">
        <v>0</v>
      </c>
      <c r="F499" s="14">
        <v>1</v>
      </c>
      <c r="G499" s="14">
        <v>0</v>
      </c>
      <c r="J499" s="14">
        <f t="shared" si="21"/>
        <v>1</v>
      </c>
      <c r="K499" s="14">
        <f t="shared" si="22"/>
        <v>0</v>
      </c>
      <c r="L499" s="14">
        <f t="shared" si="23"/>
        <v>0</v>
      </c>
    </row>
    <row r="500" spans="1:12" x14ac:dyDescent="0.2">
      <c r="A500" s="15" t="s">
        <v>4309</v>
      </c>
      <c r="B500" s="4" t="str">
        <f>VLOOKUP(A500, PaperMeta!A499:O666, 6,FALSE)</f>
        <v>Using 26,000 diary entries to show ovulatory changes in sexual desire and behavior.</v>
      </c>
      <c r="C500" s="15">
        <f>VLOOKUP(A500, Title_Prescreening!A499:C511, 3,FALSE)</f>
        <v>0</v>
      </c>
      <c r="D500" s="15">
        <v>1</v>
      </c>
      <c r="E500" s="14">
        <v>0</v>
      </c>
      <c r="F500" s="14">
        <v>1</v>
      </c>
      <c r="G500" s="14">
        <v>0</v>
      </c>
      <c r="J500" s="14">
        <f t="shared" si="21"/>
        <v>1</v>
      </c>
      <c r="K500" s="14">
        <f t="shared" si="22"/>
        <v>0</v>
      </c>
      <c r="L500" s="14">
        <f t="shared" si="23"/>
        <v>0</v>
      </c>
    </row>
    <row r="501" spans="1:12" x14ac:dyDescent="0.2">
      <c r="A501" s="15" t="s">
        <v>4310</v>
      </c>
      <c r="B501" s="4" t="str">
        <f>VLOOKUP(A501, PaperMeta!A500:O667, 6,FALSE)</f>
        <v>Spending reflects not only who we are but also who we are around: The joint effects of individual and geographic personality on consumption.</v>
      </c>
      <c r="C501" s="15">
        <f>VLOOKUP(A501, Title_Prescreening!A500:C512, 3,FALSE)</f>
        <v>0</v>
      </c>
      <c r="D501" s="15">
        <v>1</v>
      </c>
      <c r="E501" s="14">
        <v>0</v>
      </c>
      <c r="F501" s="14">
        <v>1</v>
      </c>
      <c r="G501" s="14">
        <v>0</v>
      </c>
      <c r="J501" s="14">
        <f t="shared" si="21"/>
        <v>1</v>
      </c>
      <c r="K501" s="14">
        <f t="shared" si="22"/>
        <v>0</v>
      </c>
      <c r="L501" s="14">
        <f t="shared" si="23"/>
        <v>0</v>
      </c>
    </row>
    <row r="502" spans="1:12" x14ac:dyDescent="0.2">
      <c r="A502" s="15" t="s">
        <v>4311</v>
      </c>
      <c r="B502" s="4" t="str">
        <f>VLOOKUP(A502, PaperMeta!A501:O668, 6,FALSE)</f>
        <v>The new identity theft: Perceptions of cultural appropriation in intergroup contexts.</v>
      </c>
      <c r="C502" s="15">
        <f>VLOOKUP(A502, Title_Prescreening!A501:C513, 3,FALSE)</f>
        <v>0</v>
      </c>
      <c r="D502" s="15">
        <v>1</v>
      </c>
      <c r="E502" s="14">
        <v>1</v>
      </c>
      <c r="F502" s="14">
        <v>1</v>
      </c>
      <c r="G502" s="14">
        <v>1</v>
      </c>
      <c r="J502" s="14">
        <f t="shared" si="21"/>
        <v>1</v>
      </c>
      <c r="K502" s="14">
        <f t="shared" si="22"/>
        <v>1</v>
      </c>
      <c r="L502" s="14">
        <f t="shared" si="23"/>
        <v>1</v>
      </c>
    </row>
    <row r="503" spans="1:12" x14ac:dyDescent="0.2">
      <c r="A503" s="15" t="s">
        <v>4312</v>
      </c>
      <c r="B503" s="4" t="str">
        <f>VLOOKUP(A503, PaperMeta!A502:O669, 6,FALSE)</f>
        <v>I’m up here! Sexual objectification leads to feeling ostracized.</v>
      </c>
      <c r="C503" s="15">
        <f>VLOOKUP(A503, Title_Prescreening!A502:C514, 3,FALSE)</f>
        <v>0</v>
      </c>
      <c r="D503" s="15">
        <v>1</v>
      </c>
      <c r="E503" s="14">
        <v>1</v>
      </c>
      <c r="F503" s="14">
        <v>1</v>
      </c>
      <c r="G503" s="14">
        <v>1</v>
      </c>
      <c r="J503" s="14">
        <f t="shared" si="21"/>
        <v>1</v>
      </c>
      <c r="K503" s="14">
        <f t="shared" si="22"/>
        <v>1</v>
      </c>
      <c r="L503" s="14">
        <f t="shared" si="23"/>
        <v>1</v>
      </c>
    </row>
    <row r="504" spans="1:12" x14ac:dyDescent="0.2">
      <c r="A504" s="15" t="s">
        <v>4313</v>
      </c>
      <c r="B504" s="4" t="str">
        <f>VLOOKUP(A504, PaperMeta!A503:O670, 6,FALSE)</f>
        <v>A matter of taste: Gustatory sensitivity predicts political ideology.</v>
      </c>
      <c r="C504" s="15">
        <f>VLOOKUP(A504, Title_Prescreening!A503:C515, 3,FALSE)</f>
        <v>0</v>
      </c>
      <c r="D504" s="15">
        <v>1</v>
      </c>
      <c r="E504" s="14">
        <v>0</v>
      </c>
      <c r="F504" s="14">
        <v>1</v>
      </c>
      <c r="G504" s="14">
        <v>0</v>
      </c>
      <c r="J504" s="14">
        <f t="shared" si="21"/>
        <v>1</v>
      </c>
      <c r="K504" s="14">
        <f t="shared" si="22"/>
        <v>0</v>
      </c>
      <c r="L504" s="14">
        <f t="shared" si="23"/>
        <v>0</v>
      </c>
    </row>
    <row r="505" spans="1:12" x14ac:dyDescent="0.2">
      <c r="A505" s="15" t="s">
        <v>4314</v>
      </c>
      <c r="B505" s="4" t="str">
        <f>VLOOKUP(A505, PaperMeta!A504:O671, 6,FALSE)</f>
        <v>Extraversion but not depression predicts reward sensitivity: Revisiting the measurement of anhedonic phenotypes.</v>
      </c>
      <c r="C505" s="15">
        <f>VLOOKUP(A505, Title_Prescreening!A504:C516, 3,FALSE)</f>
        <v>0</v>
      </c>
      <c r="D505" s="15">
        <v>1</v>
      </c>
      <c r="E505" s="14">
        <v>1</v>
      </c>
      <c r="F505" s="14">
        <v>1</v>
      </c>
      <c r="G505" s="14">
        <v>1</v>
      </c>
      <c r="J505" s="14">
        <f t="shared" si="21"/>
        <v>1</v>
      </c>
      <c r="K505" s="14">
        <f t="shared" si="22"/>
        <v>1</v>
      </c>
      <c r="L505" s="14">
        <f t="shared" si="23"/>
        <v>1</v>
      </c>
    </row>
    <row r="506" spans="1:12" x14ac:dyDescent="0.2">
      <c r="A506" s="15" t="s">
        <v>4315</v>
      </c>
      <c r="B506" s="4" t="str">
        <f>VLOOKUP(A506, PaperMeta!A505:O672, 6,FALSE)</f>
        <v>Growing desire or growing apart? Consequences of personal self-expansion for romantic passion.</v>
      </c>
      <c r="C506" s="15">
        <f>VLOOKUP(A506, Title_Prescreening!A505:C517, 3,FALSE)</f>
        <v>0</v>
      </c>
      <c r="D506" s="15">
        <v>1</v>
      </c>
      <c r="E506" s="14">
        <v>0</v>
      </c>
      <c r="F506" s="14">
        <v>1</v>
      </c>
      <c r="G506" s="14">
        <v>0</v>
      </c>
      <c r="J506" s="14">
        <f t="shared" si="21"/>
        <v>1</v>
      </c>
      <c r="K506" s="14">
        <f t="shared" si="22"/>
        <v>0</v>
      </c>
      <c r="L506" s="14">
        <f t="shared" si="23"/>
        <v>0</v>
      </c>
    </row>
    <row r="507" spans="1:12" x14ac:dyDescent="0.2">
      <c r="A507" s="15" t="s">
        <v>4316</v>
      </c>
      <c r="B507" s="4" t="str">
        <f>VLOOKUP(A507, PaperMeta!A506:O673, 6,FALSE)</f>
        <v>Robust evidence for moderation of ovulatory shifts by partner attractiveness in Arslan et al.’s (2020) data.</v>
      </c>
      <c r="C507" s="15">
        <f>VLOOKUP(A507, Title_Prescreening!A506:C518, 3,FALSE)</f>
        <v>0</v>
      </c>
      <c r="D507" s="15">
        <v>0</v>
      </c>
      <c r="E507" s="14">
        <v>0</v>
      </c>
      <c r="F507" s="14">
        <v>0</v>
      </c>
      <c r="G507" s="14">
        <v>0</v>
      </c>
      <c r="J507" s="14">
        <f t="shared" si="21"/>
        <v>0</v>
      </c>
      <c r="K507" s="14">
        <f t="shared" si="22"/>
        <v>0</v>
      </c>
      <c r="L507" s="14">
        <f t="shared" si="23"/>
        <v>0</v>
      </c>
    </row>
    <row r="508" spans="1:12" x14ac:dyDescent="0.2">
      <c r="A508" s="15" t="s">
        <v>4317</v>
      </c>
      <c r="B508" s="4" t="str">
        <f>VLOOKUP(A508, PaperMeta!A507:O674, 6,FALSE)</f>
        <v>When every day is a high school reunion: Social media comparisons and self-esteem.</v>
      </c>
      <c r="C508" s="15">
        <f>VLOOKUP(A508, Title_Prescreening!A507:C519, 3,FALSE)</f>
        <v>0</v>
      </c>
      <c r="D508" s="15">
        <v>1</v>
      </c>
      <c r="E508" s="14">
        <v>1</v>
      </c>
      <c r="F508" s="14">
        <v>1</v>
      </c>
      <c r="G508" s="14">
        <v>1</v>
      </c>
      <c r="J508" s="14">
        <f t="shared" si="21"/>
        <v>1</v>
      </c>
      <c r="K508" s="14">
        <f t="shared" si="22"/>
        <v>1</v>
      </c>
      <c r="L508" s="14">
        <f t="shared" si="23"/>
        <v>1</v>
      </c>
    </row>
    <row r="509" spans="1:12" x14ac:dyDescent="0.2">
      <c r="A509" s="15" t="s">
        <v>4318</v>
      </c>
      <c r="B509" s="4" t="str">
        <f>VLOOKUP(A509, PaperMeta!A508:O675, 6,FALSE)</f>
        <v>Normative appeals motivate people to contribute to collective action problems more when they invite people to work together toward a common goal.</v>
      </c>
      <c r="C509" s="15">
        <f>VLOOKUP(A509, Title_Prescreening!A508:C520, 3,FALSE)</f>
        <v>0</v>
      </c>
      <c r="D509" s="15">
        <v>1</v>
      </c>
      <c r="E509" s="14">
        <v>1</v>
      </c>
      <c r="F509" s="14">
        <v>1</v>
      </c>
      <c r="G509" s="14">
        <v>1</v>
      </c>
      <c r="J509" s="14">
        <f t="shared" si="21"/>
        <v>1</v>
      </c>
      <c r="K509" s="14">
        <f t="shared" si="22"/>
        <v>1</v>
      </c>
      <c r="L509" s="14">
        <f t="shared" si="23"/>
        <v>1</v>
      </c>
    </row>
    <row r="510" spans="1:12" x14ac:dyDescent="0.2">
      <c r="A510" s="15" t="s">
        <v>4319</v>
      </c>
      <c r="B510" s="4" t="str">
        <f>VLOOKUP(A510, PaperMeta!A509:O676, 6,FALSE)</f>
        <v>Individual differences in three aspects of evaluation: The motives to have, learn, and express attitudes.</v>
      </c>
      <c r="C510" s="15">
        <f>VLOOKUP(A510, Title_Prescreening!A509:C521, 3,FALSE)</f>
        <v>0</v>
      </c>
      <c r="D510" s="15">
        <v>1</v>
      </c>
      <c r="E510" s="14">
        <v>0</v>
      </c>
      <c r="F510" s="14">
        <v>1</v>
      </c>
      <c r="G510" s="14">
        <v>0</v>
      </c>
      <c r="J510" s="14">
        <f t="shared" si="21"/>
        <v>1</v>
      </c>
      <c r="K510" s="14">
        <f t="shared" si="22"/>
        <v>0</v>
      </c>
      <c r="L510" s="14">
        <f t="shared" si="23"/>
        <v>0</v>
      </c>
    </row>
    <row r="511" spans="1:12" x14ac:dyDescent="0.2">
      <c r="A511" s="15" t="s">
        <v>4320</v>
      </c>
      <c r="B511" s="4" t="str">
        <f>VLOOKUP(A511, PaperMeta!A510:O677, 6,FALSE)</f>
        <v>The evidence for good genes ovulatory shifts in Arslan et al. (2018) is mixed and uncertain.</v>
      </c>
      <c r="C511" s="15">
        <f>VLOOKUP(A511, Title_Prescreening!A510:C522, 3,FALSE)</f>
        <v>0</v>
      </c>
      <c r="D511" s="15">
        <v>0</v>
      </c>
      <c r="E511" s="14">
        <v>0</v>
      </c>
      <c r="F511" s="14">
        <v>0</v>
      </c>
      <c r="G511" s="14">
        <v>0</v>
      </c>
      <c r="J511" s="14">
        <f t="shared" si="21"/>
        <v>0</v>
      </c>
      <c r="K511" s="14">
        <f t="shared" si="22"/>
        <v>0</v>
      </c>
      <c r="L511" s="14">
        <f t="shared" si="23"/>
        <v>0</v>
      </c>
    </row>
    <row r="512" spans="1:12" x14ac:dyDescent="0.2">
      <c r="A512" s="15" t="s">
        <v>4321</v>
      </c>
      <c r="B512" s="4" t="str">
        <f>VLOOKUP(A512, PaperMeta!A511:O678, 6,FALSE)</f>
        <v>Insufficiently complimentary?: Underestimating the positive impact of compliments creates a barrier to expressing them.</v>
      </c>
      <c r="C512" s="15">
        <f>VLOOKUP(A512, Title_Prescreening!A511:C523, 3,FALSE)</f>
        <v>0</v>
      </c>
      <c r="D512" s="15">
        <v>1</v>
      </c>
      <c r="E512" s="14">
        <v>1</v>
      </c>
      <c r="F512" s="14">
        <v>1</v>
      </c>
      <c r="G512" s="14">
        <v>1</v>
      </c>
      <c r="J512" s="14">
        <f t="shared" si="21"/>
        <v>1</v>
      </c>
      <c r="K512" s="14">
        <f t="shared" si="22"/>
        <v>1</v>
      </c>
      <c r="L512" s="14">
        <f t="shared" si="23"/>
        <v>1</v>
      </c>
    </row>
    <row r="513" spans="1:12" x14ac:dyDescent="0.2">
      <c r="A513" s="15" t="s">
        <v>4322</v>
      </c>
      <c r="B513" s="4" t="str">
        <f>VLOOKUP(A513, PaperMeta!A512:O679, 6,FALSE)</f>
        <v>Attachment anxiety and the curvilinear effects of expressive suppression on individuals’ and partners’ outcomes.</v>
      </c>
      <c r="C513" s="15">
        <f>VLOOKUP(A513, Title_Prescreening!A512:C524, 3,FALSE)</f>
        <v>0</v>
      </c>
      <c r="D513" s="15">
        <v>1</v>
      </c>
      <c r="E513" s="14">
        <v>0</v>
      </c>
      <c r="F513" s="14">
        <v>1</v>
      </c>
      <c r="G513" s="14">
        <v>0</v>
      </c>
      <c r="J513" s="14">
        <f t="shared" si="21"/>
        <v>1</v>
      </c>
      <c r="K513" s="14">
        <f t="shared" si="22"/>
        <v>0</v>
      </c>
      <c r="L513" s="14">
        <f t="shared" si="23"/>
        <v>0</v>
      </c>
    </row>
    <row r="514" spans="1:12" x14ac:dyDescent="0.2">
      <c r="A514" s="15" t="s">
        <v>4323</v>
      </c>
      <c r="B514" s="4" t="str">
        <f>VLOOKUP(A514, PaperMeta!A513:O680, 6,FALSE)</f>
        <v>Gendered racial boundary maintenance: Social penalties for White women in interracial relationships.</v>
      </c>
      <c r="C514" s="15">
        <f>VLOOKUP(A514, Title_Prescreening!A513:C525, 3,FALSE)</f>
        <v>0</v>
      </c>
      <c r="D514" s="15">
        <v>1</v>
      </c>
      <c r="E514" s="14">
        <v>0</v>
      </c>
      <c r="F514" s="14">
        <v>1</v>
      </c>
      <c r="G514" s="14">
        <v>0</v>
      </c>
      <c r="J514" s="14">
        <f t="shared" si="21"/>
        <v>1</v>
      </c>
      <c r="K514" s="14">
        <f t="shared" si="22"/>
        <v>0</v>
      </c>
      <c r="L514" s="14">
        <f t="shared" si="23"/>
        <v>0</v>
      </c>
    </row>
    <row r="515" spans="1:12" x14ac:dyDescent="0.2">
      <c r="A515" s="15" t="s">
        <v>4324</v>
      </c>
      <c r="B515" s="4" t="str">
        <f>VLOOKUP(A515, PaperMeta!A514:O681, 6,FALSE)</f>
        <v>On the relation of boredom and sadistic aggression.</v>
      </c>
      <c r="C515" s="15">
        <f>VLOOKUP(A515, Title_Prescreening!A514:C526, 3,FALSE)</f>
        <v>0</v>
      </c>
      <c r="D515" s="15">
        <v>1</v>
      </c>
      <c r="E515" s="14">
        <v>0</v>
      </c>
      <c r="F515" s="14">
        <v>1</v>
      </c>
      <c r="G515" s="14">
        <v>0</v>
      </c>
      <c r="J515" s="14">
        <f t="shared" ref="J515:J578" si="24">IF(AND(NOT(ISBLANK(D515)), NOT(ISBLANK(F515))), IF(D515=F515,D515,IF(NOT(ISBLANK(H515)),H515,-1)),-1)</f>
        <v>1</v>
      </c>
      <c r="K515" s="14">
        <f t="shared" ref="K515:K578" si="25">IF(AND(NOT(ISBLANK(E515)), NOT(ISBLANK(G515))), IF(E515=G515,E515,IF(NOT(ISBLANK(I515)),I515,-1)),-1)</f>
        <v>0</v>
      </c>
      <c r="L515" s="14">
        <f t="shared" ref="L515:L578" si="26">IF(AND(J515&gt;=0,K515&gt;=0),J515*K515, -1)*(1-C515)</f>
        <v>0</v>
      </c>
    </row>
    <row r="516" spans="1:12" x14ac:dyDescent="0.2">
      <c r="A516" s="15" t="s">
        <v>4325</v>
      </c>
      <c r="B516" s="4" t="str">
        <f>VLOOKUP(A516, PaperMeta!A515:O682, 6,FALSE)</f>
        <v>The husband-older age gap in marriage is associated with selective fitness.</v>
      </c>
      <c r="C516" s="15">
        <f>VLOOKUP(A516, Title_Prescreening!A515:C527, 3,FALSE)</f>
        <v>0</v>
      </c>
      <c r="D516" s="15">
        <v>1</v>
      </c>
      <c r="E516" s="14">
        <v>0</v>
      </c>
      <c r="F516" s="14">
        <v>1</v>
      </c>
      <c r="G516" s="14">
        <v>0</v>
      </c>
      <c r="J516" s="14">
        <f t="shared" si="24"/>
        <v>1</v>
      </c>
      <c r="K516" s="14">
        <f t="shared" si="25"/>
        <v>0</v>
      </c>
      <c r="L516" s="14">
        <f t="shared" si="26"/>
        <v>0</v>
      </c>
    </row>
    <row r="517" spans="1:12" x14ac:dyDescent="0.2">
      <c r="A517" s="15" t="s">
        <v>4326</v>
      </c>
      <c r="B517" s="4" t="str">
        <f>VLOOKUP(A517, PaperMeta!A516:O683, 6,FALSE)</f>
        <v>Longitudinal associations between negative life events and depressive symptoms—A 9-year longitudinal study on between-person and within-person effects and the role of family history.</v>
      </c>
      <c r="C517" s="15">
        <f>VLOOKUP(A517, Title_Prescreening!A516:C528, 3,FALSE)</f>
        <v>0</v>
      </c>
      <c r="D517" s="15">
        <v>1</v>
      </c>
      <c r="E517" s="14">
        <v>0</v>
      </c>
      <c r="F517" s="14">
        <v>1</v>
      </c>
      <c r="G517" s="14">
        <v>0</v>
      </c>
      <c r="J517" s="14">
        <f t="shared" si="24"/>
        <v>1</v>
      </c>
      <c r="K517" s="14">
        <f t="shared" si="25"/>
        <v>0</v>
      </c>
      <c r="L517" s="14">
        <f t="shared" si="26"/>
        <v>0</v>
      </c>
    </row>
    <row r="518" spans="1:12" x14ac:dyDescent="0.2">
      <c r="A518" s="15" t="s">
        <v>4327</v>
      </c>
      <c r="B518" s="4" t="str">
        <f>VLOOKUP(A518, PaperMeta!A517:O684, 6,FALSE)</f>
        <v>Longitudinal coupling of momentary stress reactivity and trait neuroticism: Specificity of states, traits, and age period.</v>
      </c>
      <c r="C518" s="15">
        <f>VLOOKUP(A518, Title_Prescreening!A517:C529, 3,FALSE)</f>
        <v>0</v>
      </c>
      <c r="D518" s="15">
        <v>1</v>
      </c>
      <c r="E518" s="14">
        <v>0</v>
      </c>
      <c r="F518" s="14">
        <v>1</v>
      </c>
      <c r="G518" s="14">
        <v>0</v>
      </c>
      <c r="J518" s="14">
        <f t="shared" si="24"/>
        <v>1</v>
      </c>
      <c r="K518" s="14">
        <f t="shared" si="25"/>
        <v>0</v>
      </c>
      <c r="L518" s="14">
        <f t="shared" si="26"/>
        <v>0</v>
      </c>
    </row>
    <row r="519" spans="1:12" x14ac:dyDescent="0.2">
      <c r="A519" s="15" t="s">
        <v>4328</v>
      </c>
      <c r="B519" s="4" t="str">
        <f>VLOOKUP(A519, PaperMeta!A518:O685, 6,FALSE)</f>
        <v>Physical effects of daily stressors are psychologically mediated, heterogeneous, and bidirectional.</v>
      </c>
      <c r="C519" s="15">
        <f>VLOOKUP(A519, Title_Prescreening!A518:C530, 3,FALSE)</f>
        <v>0</v>
      </c>
      <c r="D519" s="15">
        <v>1</v>
      </c>
      <c r="E519" s="14">
        <v>0</v>
      </c>
      <c r="F519" s="14">
        <v>1</v>
      </c>
      <c r="G519" s="14">
        <v>0</v>
      </c>
      <c r="J519" s="14">
        <f t="shared" si="24"/>
        <v>1</v>
      </c>
      <c r="K519" s="14">
        <f t="shared" si="25"/>
        <v>0</v>
      </c>
      <c r="L519" s="14">
        <f t="shared" si="26"/>
        <v>0</v>
      </c>
    </row>
    <row r="520" spans="1:12" x14ac:dyDescent="0.2">
      <c r="A520" s="15" t="s">
        <v>4329</v>
      </c>
      <c r="B520" s="4" t="str">
        <f>VLOOKUP(A520, PaperMeta!A519:O686, 6,FALSE)</f>
        <v>A dimensional taxonomy of perceived characteristics of major life events.</v>
      </c>
      <c r="C520" s="15">
        <f>VLOOKUP(A520, Title_Prescreening!A519:C531, 3,FALSE)</f>
        <v>0</v>
      </c>
      <c r="D520" s="15">
        <v>1</v>
      </c>
      <c r="E520" s="14">
        <v>0</v>
      </c>
      <c r="F520" s="14">
        <v>1</v>
      </c>
      <c r="G520" s="14">
        <v>0</v>
      </c>
      <c r="J520" s="14">
        <f t="shared" si="24"/>
        <v>1</v>
      </c>
      <c r="K520" s="14">
        <f t="shared" si="25"/>
        <v>0</v>
      </c>
      <c r="L520" s="14">
        <f t="shared" si="26"/>
        <v>0</v>
      </c>
    </row>
    <row r="521" spans="1:12" x14ac:dyDescent="0.2">
      <c r="A521" s="15" t="s">
        <v>4330</v>
      </c>
      <c r="B521" s="4" t="str">
        <f>VLOOKUP(A521, PaperMeta!A520:O687, 6,FALSE)</f>
        <v>A propensity-score matched study of changes in loneliness surrounding major life events.</v>
      </c>
      <c r="C521" s="15">
        <f>VLOOKUP(A521, Title_Prescreening!A520:C532, 3,FALSE)</f>
        <v>0</v>
      </c>
      <c r="D521" s="15">
        <v>1</v>
      </c>
      <c r="E521" s="14">
        <v>0</v>
      </c>
      <c r="F521" s="14">
        <v>1</v>
      </c>
      <c r="G521" s="14">
        <v>0</v>
      </c>
      <c r="J521" s="14">
        <f t="shared" si="24"/>
        <v>1</v>
      </c>
      <c r="K521" s="14">
        <f t="shared" si="25"/>
        <v>0</v>
      </c>
      <c r="L521" s="14">
        <f t="shared" si="26"/>
        <v>0</v>
      </c>
    </row>
    <row r="522" spans="1:12" x14ac:dyDescent="0.2">
      <c r="A522" s="15" t="s">
        <v>4331</v>
      </c>
      <c r="B522" s="4" t="str">
        <f>VLOOKUP(A522, PaperMeta!A521:O688, 6,FALSE)</f>
        <v>When the going gets tough, the committed get going: Preexisting goal commitment determines the consequences of experiencing regulatory nonfit.</v>
      </c>
      <c r="C522" s="15">
        <f>VLOOKUP(A522, Title_Prescreening!A521:C533, 3,FALSE)</f>
        <v>0</v>
      </c>
      <c r="D522" s="15">
        <v>1</v>
      </c>
      <c r="E522" s="14">
        <v>1</v>
      </c>
      <c r="F522" s="14">
        <v>1</v>
      </c>
      <c r="G522" s="14">
        <v>1</v>
      </c>
      <c r="J522" s="14">
        <f t="shared" si="24"/>
        <v>1</v>
      </c>
      <c r="K522" s="14">
        <f t="shared" si="25"/>
        <v>1</v>
      </c>
      <c r="L522" s="14">
        <f t="shared" si="26"/>
        <v>1</v>
      </c>
    </row>
    <row r="523" spans="1:12" x14ac:dyDescent="0.2">
      <c r="A523" s="15" t="s">
        <v>4332</v>
      </c>
      <c r="B523" s="4" t="str">
        <f>VLOOKUP(A523, PaperMeta!A522:O689, 6,FALSE)</f>
        <v>Applying hierarchical bayesian modeling to experimental psychopathology data: An introduction and tutorial.</v>
      </c>
      <c r="C523" s="15">
        <f>VLOOKUP(A523, Title_Prescreening!A522:C534, 3,FALSE)</f>
        <v>0</v>
      </c>
      <c r="D523" s="15">
        <v>0</v>
      </c>
      <c r="E523" s="14">
        <v>0</v>
      </c>
      <c r="F523" s="14">
        <v>0</v>
      </c>
      <c r="G523" s="14">
        <v>0</v>
      </c>
      <c r="J523" s="14">
        <f t="shared" si="24"/>
        <v>0</v>
      </c>
      <c r="K523" s="14">
        <f t="shared" si="25"/>
        <v>0</v>
      </c>
      <c r="L523" s="14">
        <f t="shared" si="26"/>
        <v>0</v>
      </c>
    </row>
    <row r="524" spans="1:12" x14ac:dyDescent="0.2">
      <c r="A524" s="15" t="s">
        <v>4333</v>
      </c>
      <c r="B524" s="4" t="str">
        <f>VLOOKUP(A524, PaperMeta!A523:O690, 6,FALSE)</f>
        <v>Forming impressions from self-truncated samples of traits−interplay of Thurstonian and Brunswikian sampling effects.</v>
      </c>
      <c r="C524" s="15">
        <f>VLOOKUP(A524, Title_Prescreening!A523:C535, 3,FALSE)</f>
        <v>0</v>
      </c>
      <c r="D524" s="15">
        <v>1</v>
      </c>
      <c r="E524" s="14">
        <v>0</v>
      </c>
      <c r="F524" s="14">
        <v>1</v>
      </c>
      <c r="G524" s="14">
        <v>0</v>
      </c>
      <c r="J524" s="14">
        <f t="shared" si="24"/>
        <v>1</v>
      </c>
      <c r="K524" s="14">
        <f t="shared" si="25"/>
        <v>0</v>
      </c>
      <c r="L524" s="14">
        <f t="shared" si="26"/>
        <v>0</v>
      </c>
    </row>
    <row r="525" spans="1:12" x14ac:dyDescent="0.2">
      <c r="A525" s="15" t="s">
        <v>4334</v>
      </c>
      <c r="B525" s="4" t="str">
        <f>VLOOKUP(A525, PaperMeta!A524:O691, 6,FALSE)</f>
        <v>The effect of group membership and individuating information on automatic and deliberate evaluation of well-known people.</v>
      </c>
      <c r="C525" s="15">
        <f>VLOOKUP(A525, Title_Prescreening!A524:C536, 3,FALSE)</f>
        <v>0</v>
      </c>
      <c r="D525" s="15">
        <v>1</v>
      </c>
      <c r="E525" s="14">
        <v>0</v>
      </c>
      <c r="F525" s="14">
        <v>1</v>
      </c>
      <c r="G525" s="14">
        <v>0</v>
      </c>
      <c r="J525" s="14">
        <f t="shared" si="24"/>
        <v>1</v>
      </c>
      <c r="K525" s="14">
        <f t="shared" si="25"/>
        <v>0</v>
      </c>
      <c r="L525" s="14">
        <f t="shared" si="26"/>
        <v>0</v>
      </c>
    </row>
    <row r="526" spans="1:12" x14ac:dyDescent="0.2">
      <c r="A526" s="15" t="s">
        <v>4335</v>
      </c>
      <c r="B526" s="4" t="str">
        <f>VLOOKUP(A526, PaperMeta!A525:O692, 6,FALSE)</f>
        <v>Are work activities related to interest change over time? A 22-year longitudinal study.</v>
      </c>
      <c r="C526" s="15">
        <f>VLOOKUP(A526, Title_Prescreening!A525:C537, 3,FALSE)</f>
        <v>0</v>
      </c>
      <c r="D526" s="15">
        <v>1</v>
      </c>
      <c r="E526" s="14">
        <v>0</v>
      </c>
      <c r="F526" s="14">
        <v>1</v>
      </c>
      <c r="G526" s="14">
        <v>0</v>
      </c>
      <c r="J526" s="14">
        <f t="shared" si="24"/>
        <v>1</v>
      </c>
      <c r="K526" s="14">
        <f t="shared" si="25"/>
        <v>0</v>
      </c>
      <c r="L526" s="14">
        <f t="shared" si="26"/>
        <v>0</v>
      </c>
    </row>
    <row r="527" spans="1:12" x14ac:dyDescent="0.2">
      <c r="A527" s="15" t="s">
        <v>4336</v>
      </c>
      <c r="B527" s="4" t="str">
        <f>VLOOKUP(A527, PaperMeta!A526:O693, 6,FALSE)</f>
        <v>Social anxiety and liking: Towards understanding the role of metaperceptions in first impressions.</v>
      </c>
      <c r="C527" s="15">
        <f>VLOOKUP(A527, Title_Prescreening!A526:C538, 3,FALSE)</f>
        <v>0</v>
      </c>
      <c r="D527" s="15">
        <v>1</v>
      </c>
      <c r="E527" s="14">
        <v>0</v>
      </c>
      <c r="F527" s="14">
        <v>1</v>
      </c>
      <c r="G527" s="14">
        <v>0</v>
      </c>
      <c r="J527" s="14">
        <f t="shared" si="24"/>
        <v>1</v>
      </c>
      <c r="K527" s="14">
        <f t="shared" si="25"/>
        <v>0</v>
      </c>
      <c r="L527" s="14">
        <f t="shared" si="26"/>
        <v>0</v>
      </c>
    </row>
    <row r="528" spans="1:12" x14ac:dyDescent="0.2">
      <c r="A528" s="15" t="s">
        <v>4337</v>
      </c>
      <c r="B528" s="4" t="str">
        <f>VLOOKUP(A528, PaperMeta!A527:O694, 6,FALSE)</f>
        <v>The relevance appraisal matrix: Evaluating others’ relevance.</v>
      </c>
      <c r="C528" s="15">
        <f>VLOOKUP(A528, Title_Prescreening!A527:C539, 3,FALSE)</f>
        <v>0</v>
      </c>
      <c r="D528" s="15">
        <v>1</v>
      </c>
      <c r="E528" s="14">
        <v>0</v>
      </c>
      <c r="F528" s="14">
        <v>1</v>
      </c>
      <c r="G528" s="14">
        <v>0</v>
      </c>
      <c r="J528" s="14">
        <f t="shared" si="24"/>
        <v>1</v>
      </c>
      <c r="K528" s="14">
        <f t="shared" si="25"/>
        <v>0</v>
      </c>
      <c r="L528" s="14">
        <f t="shared" si="26"/>
        <v>0</v>
      </c>
    </row>
    <row r="529" spans="1:12" x14ac:dyDescent="0.2">
      <c r="A529" s="15" t="s">
        <v>4338</v>
      </c>
      <c r="B529" s="4" t="str">
        <f>VLOOKUP(A529, PaperMeta!A528:O695, 6,FALSE)</f>
        <v>Situational determinants of young children’s gratitude: The effects of perceived intentionality and the value of the benefit on gratitude and prosocial behavior.</v>
      </c>
      <c r="C529" s="15">
        <f>VLOOKUP(A529, Title_Prescreening!A528:C540, 3,FALSE)</f>
        <v>0</v>
      </c>
      <c r="D529" s="15">
        <v>1</v>
      </c>
      <c r="E529" s="14">
        <v>1</v>
      </c>
      <c r="F529" s="14">
        <v>1</v>
      </c>
      <c r="G529" s="14">
        <v>1</v>
      </c>
      <c r="J529" s="14">
        <f t="shared" si="24"/>
        <v>1</v>
      </c>
      <c r="K529" s="14">
        <f t="shared" si="25"/>
        <v>1</v>
      </c>
      <c r="L529" s="14">
        <f t="shared" si="26"/>
        <v>1</v>
      </c>
    </row>
    <row r="530" spans="1:12" x14ac:dyDescent="0.2">
      <c r="A530" s="15" t="s">
        <v>4339</v>
      </c>
      <c r="B530" s="4" t="str">
        <f>VLOOKUP(A530, PaperMeta!A529:O696, 6,FALSE)</f>
        <v>Having too little or too much time is linked to lower subjective well-being.</v>
      </c>
      <c r="C530" s="15">
        <f>VLOOKUP(A530, Title_Prescreening!A529:C541, 3,FALSE)</f>
        <v>0</v>
      </c>
      <c r="D530" s="15">
        <v>1</v>
      </c>
      <c r="E530" s="14">
        <v>0</v>
      </c>
      <c r="F530" s="14">
        <v>1</v>
      </c>
      <c r="G530" s="14">
        <v>0</v>
      </c>
      <c r="J530" s="14">
        <f t="shared" si="24"/>
        <v>1</v>
      </c>
      <c r="K530" s="14">
        <f t="shared" si="25"/>
        <v>0</v>
      </c>
      <c r="L530" s="14">
        <f t="shared" si="26"/>
        <v>0</v>
      </c>
    </row>
    <row r="531" spans="1:12" x14ac:dyDescent="0.2">
      <c r="A531" s="15" t="s">
        <v>4340</v>
      </c>
      <c r="B531" s="4" t="str">
        <f>VLOOKUP(A531, PaperMeta!A530:O697, 6,FALSE)</f>
        <v>Suppressor effects in self-enhancement research: A critical comment on condition-based regression analysis.</v>
      </c>
      <c r="C531" s="15">
        <f>VLOOKUP(A531, Title_Prescreening!A530:C542, 3,FALSE)</f>
        <v>0</v>
      </c>
      <c r="D531" s="15">
        <v>0</v>
      </c>
      <c r="E531" s="14">
        <v>0</v>
      </c>
      <c r="F531" s="14">
        <v>0</v>
      </c>
      <c r="G531" s="14">
        <v>0</v>
      </c>
      <c r="J531" s="14">
        <f t="shared" si="24"/>
        <v>0</v>
      </c>
      <c r="K531" s="14">
        <f t="shared" si="25"/>
        <v>0</v>
      </c>
      <c r="L531" s="14">
        <f t="shared" si="26"/>
        <v>0</v>
      </c>
    </row>
    <row r="532" spans="1:12" x14ac:dyDescent="0.2">
      <c r="A532" s="15" t="s">
        <v>4341</v>
      </c>
      <c r="B532" s="4" t="str">
        <f>VLOOKUP(A532, PaperMeta!A531:O698, 6,FALSE)</f>
        <v>Do correctional facilities correct our youth?: Effects of incarceration and court-ordered community service on personality development.</v>
      </c>
      <c r="C532" s="15">
        <f>VLOOKUP(A532, Title_Prescreening!A531:C543, 3,FALSE)</f>
        <v>0</v>
      </c>
      <c r="D532" s="15">
        <v>1</v>
      </c>
      <c r="E532" s="14">
        <v>0</v>
      </c>
      <c r="F532" s="14">
        <v>1</v>
      </c>
      <c r="G532" s="14">
        <v>0</v>
      </c>
      <c r="J532" s="14">
        <f t="shared" si="24"/>
        <v>1</v>
      </c>
      <c r="K532" s="14">
        <f t="shared" si="25"/>
        <v>0</v>
      </c>
      <c r="L532" s="14">
        <f t="shared" si="26"/>
        <v>0</v>
      </c>
    </row>
    <row r="533" spans="1:12" x14ac:dyDescent="0.2">
      <c r="A533" s="15" t="s">
        <v>4342</v>
      </c>
      <c r="B533" s="4" t="str">
        <f>VLOOKUP(A533, PaperMeta!A532:O699, 6,FALSE)</f>
        <v>Disrupting the system constructively: Testing the effectiveness of nonnormative nonviolent collective action.</v>
      </c>
      <c r="C533" s="15">
        <f>VLOOKUP(A533, Title_Prescreening!A532:C544, 3,FALSE)</f>
        <v>0</v>
      </c>
      <c r="D533" s="15">
        <v>1</v>
      </c>
      <c r="E533" s="14">
        <v>1</v>
      </c>
      <c r="F533" s="14">
        <v>1</v>
      </c>
      <c r="G533" s="14">
        <v>1</v>
      </c>
      <c r="J533" s="14">
        <f t="shared" si="24"/>
        <v>1</v>
      </c>
      <c r="K533" s="14">
        <f t="shared" si="25"/>
        <v>1</v>
      </c>
      <c r="L533" s="14">
        <f t="shared" si="26"/>
        <v>1</v>
      </c>
    </row>
    <row r="534" spans="1:12" x14ac:dyDescent="0.2">
      <c r="A534" s="15" t="s">
        <v>4343</v>
      </c>
      <c r="B534" s="4" t="str">
        <f>VLOOKUP(A534, PaperMeta!A533:O700, 6,FALSE)</f>
        <v>Reducing implicit racial preferences: III. A process-level examination of changes in implicit preferences.</v>
      </c>
      <c r="C534" s="15">
        <f>VLOOKUP(A534, Title_Prescreening!A533:C545, 3,FALSE)</f>
        <v>0</v>
      </c>
      <c r="D534" s="15">
        <v>1</v>
      </c>
      <c r="E534" s="14">
        <v>0</v>
      </c>
      <c r="F534" s="14">
        <v>1</v>
      </c>
      <c r="G534" s="14">
        <v>0</v>
      </c>
      <c r="J534" s="14">
        <f t="shared" si="24"/>
        <v>1</v>
      </c>
      <c r="K534" s="14">
        <f t="shared" si="25"/>
        <v>0</v>
      </c>
      <c r="L534" s="14">
        <f t="shared" si="26"/>
        <v>0</v>
      </c>
    </row>
    <row r="535" spans="1:12" x14ac:dyDescent="0.2">
      <c r="A535" s="15" t="s">
        <v>4344</v>
      </c>
      <c r="B535" s="4" t="str">
        <f>VLOOKUP(A535, PaperMeta!A534:O701, 6,FALSE)</f>
        <v>Evaluating categories from experience: The simple averaging heuristic.</v>
      </c>
      <c r="C535" s="15">
        <f>VLOOKUP(A535, Title_Prescreening!A534:C546, 3,FALSE)</f>
        <v>0</v>
      </c>
      <c r="D535" s="15">
        <v>1</v>
      </c>
      <c r="E535" s="14">
        <v>0</v>
      </c>
      <c r="F535" s="14">
        <v>1</v>
      </c>
      <c r="G535" s="14">
        <v>0</v>
      </c>
      <c r="J535" s="14">
        <f t="shared" si="24"/>
        <v>1</v>
      </c>
      <c r="K535" s="14">
        <f t="shared" si="25"/>
        <v>0</v>
      </c>
      <c r="L535" s="14">
        <f t="shared" si="26"/>
        <v>0</v>
      </c>
    </row>
    <row r="536" spans="1:12" x14ac:dyDescent="0.2">
      <c r="A536" s="15" t="s">
        <v>4345</v>
      </c>
      <c r="B536" s="4" t="str">
        <f>VLOOKUP(A536, PaperMeta!A535:O702, 6,FALSE)</f>
        <v>Spontaneous state inferences.</v>
      </c>
      <c r="C536" s="15">
        <f>VLOOKUP(A536, Title_Prescreening!A535:C547, 3,FALSE)</f>
        <v>0</v>
      </c>
      <c r="D536" s="15">
        <v>1</v>
      </c>
      <c r="E536" s="14">
        <v>1</v>
      </c>
      <c r="F536" s="14">
        <v>1</v>
      </c>
      <c r="G536" s="14">
        <v>1</v>
      </c>
      <c r="J536" s="14">
        <f t="shared" si="24"/>
        <v>1</v>
      </c>
      <c r="K536" s="14">
        <f t="shared" si="25"/>
        <v>1</v>
      </c>
      <c r="L536" s="14">
        <f t="shared" si="26"/>
        <v>1</v>
      </c>
    </row>
    <row r="537" spans="1:12" x14ac:dyDescent="0.2">
      <c r="A537" s="15" t="s">
        <v>4346</v>
      </c>
      <c r="B537" s="4" t="str">
        <f>VLOOKUP(A537, PaperMeta!A536:O703, 6,FALSE)</f>
        <v>Physiological linkage during shared positive and shared negative emotion.</v>
      </c>
      <c r="C537" s="15">
        <f>VLOOKUP(A537, Title_Prescreening!A536:C548, 3,FALSE)</f>
        <v>0</v>
      </c>
      <c r="D537" s="15">
        <v>1</v>
      </c>
      <c r="E537" s="14">
        <v>0</v>
      </c>
      <c r="F537" s="14">
        <v>1</v>
      </c>
      <c r="G537" s="14">
        <v>0</v>
      </c>
      <c r="J537" s="14">
        <f t="shared" si="24"/>
        <v>1</v>
      </c>
      <c r="K537" s="14">
        <f t="shared" si="25"/>
        <v>0</v>
      </c>
      <c r="L537" s="14">
        <f t="shared" si="26"/>
        <v>0</v>
      </c>
    </row>
    <row r="538" spans="1:12" x14ac:dyDescent="0.2">
      <c r="A538" s="15" t="s">
        <v>4347</v>
      </c>
      <c r="B538" s="4" t="str">
        <f>VLOOKUP(A538, PaperMeta!A537:O704, 6,FALSE)</f>
        <v>Evaluations of empathizers depend on the target of empathy.</v>
      </c>
      <c r="C538" s="15">
        <f>VLOOKUP(A538, Title_Prescreening!A537:C549, 3,FALSE)</f>
        <v>0</v>
      </c>
      <c r="D538" s="15">
        <v>1</v>
      </c>
      <c r="E538" s="14">
        <v>1</v>
      </c>
      <c r="F538" s="14">
        <v>1</v>
      </c>
      <c r="G538" s="14">
        <v>1</v>
      </c>
      <c r="J538" s="14">
        <f t="shared" si="24"/>
        <v>1</v>
      </c>
      <c r="K538" s="14">
        <f t="shared" si="25"/>
        <v>1</v>
      </c>
      <c r="L538" s="14">
        <f t="shared" si="26"/>
        <v>1</v>
      </c>
    </row>
    <row r="539" spans="1:12" x14ac:dyDescent="0.2">
      <c r="A539" s="15" t="s">
        <v>4348</v>
      </c>
      <c r="B539" s="4" t="str">
        <f>VLOOKUP(A539, PaperMeta!A538:O705, 6,FALSE)</f>
        <v>How genetic and environmental variance in personality traits shift across the life span: Evidence from a cross-national twin study.</v>
      </c>
      <c r="C539" s="15">
        <f>VLOOKUP(A539, Title_Prescreening!A538:C550, 3,FALSE)</f>
        <v>0</v>
      </c>
      <c r="D539" s="15">
        <v>1</v>
      </c>
      <c r="E539" s="14">
        <v>0</v>
      </c>
      <c r="F539" s="14">
        <v>1</v>
      </c>
      <c r="G539" s="14">
        <v>0</v>
      </c>
      <c r="J539" s="14">
        <f t="shared" si="24"/>
        <v>1</v>
      </c>
      <c r="K539" s="14">
        <f t="shared" si="25"/>
        <v>0</v>
      </c>
      <c r="L539" s="14">
        <f t="shared" si="26"/>
        <v>0</v>
      </c>
    </row>
    <row r="540" spans="1:12" x14ac:dyDescent="0.2">
      <c r="A540" s="15" t="s">
        <v>4349</v>
      </c>
      <c r="B540" s="4" t="str">
        <f>VLOOKUP(A540, PaperMeta!A539:O706, 6,FALSE)</f>
        <v>Who wants to change and how? On the trait-specificity of personality change goals.</v>
      </c>
      <c r="C540" s="15">
        <f>VLOOKUP(A540, Title_Prescreening!A539:C551, 3,FALSE)</f>
        <v>0</v>
      </c>
      <c r="D540" s="15">
        <v>1</v>
      </c>
      <c r="E540" s="14">
        <v>0</v>
      </c>
      <c r="F540" s="14">
        <v>0</v>
      </c>
      <c r="G540" s="14">
        <v>0</v>
      </c>
      <c r="H540" s="14">
        <v>1</v>
      </c>
      <c r="J540" s="14">
        <f t="shared" si="24"/>
        <v>1</v>
      </c>
      <c r="K540" s="14">
        <f t="shared" si="25"/>
        <v>0</v>
      </c>
      <c r="L540" s="14">
        <f t="shared" si="26"/>
        <v>0</v>
      </c>
    </row>
    <row r="541" spans="1:12" x14ac:dyDescent="0.2">
      <c r="A541" s="15" t="s">
        <v>4350</v>
      </c>
      <c r="B541" s="4" t="str">
        <f>VLOOKUP(A541, PaperMeta!A540:O707, 6,FALSE)</f>
        <v>More threatening and more diagnostic: How moral comparisons differ from social comparisons.</v>
      </c>
      <c r="C541" s="15">
        <f>VLOOKUP(A541, Title_Prescreening!A540:C552, 3,FALSE)</f>
        <v>0</v>
      </c>
      <c r="D541" s="15">
        <v>1</v>
      </c>
      <c r="E541" s="14">
        <v>1</v>
      </c>
      <c r="F541" s="14">
        <v>1</v>
      </c>
      <c r="G541" s="14">
        <v>1</v>
      </c>
      <c r="J541" s="14">
        <f t="shared" si="24"/>
        <v>1</v>
      </c>
      <c r="K541" s="14">
        <f t="shared" si="25"/>
        <v>1</v>
      </c>
      <c r="L541" s="14">
        <f t="shared" si="26"/>
        <v>1</v>
      </c>
    </row>
    <row r="542" spans="1:12" x14ac:dyDescent="0.2">
      <c r="A542" s="15" t="s">
        <v>4351</v>
      </c>
      <c r="B542" s="4" t="str">
        <f>VLOOKUP(A542, PaperMeta!A541:O708, 6,FALSE)</f>
        <v>Who in the world is trying to change their personality traits? Volitional personality change among college students in six continents.</v>
      </c>
      <c r="C542" s="15">
        <f>VLOOKUP(A542, Title_Prescreening!A541:C553, 3,FALSE)</f>
        <v>0</v>
      </c>
      <c r="D542" s="15">
        <v>1</v>
      </c>
      <c r="E542" s="14">
        <v>0</v>
      </c>
      <c r="F542" s="14">
        <v>1</v>
      </c>
      <c r="G542" s="14">
        <v>0</v>
      </c>
      <c r="J542" s="14">
        <f t="shared" si="24"/>
        <v>1</v>
      </c>
      <c r="K542" s="14">
        <f t="shared" si="25"/>
        <v>0</v>
      </c>
      <c r="L542" s="14">
        <f t="shared" si="26"/>
        <v>0</v>
      </c>
    </row>
    <row r="543" spans="1:12" x14ac:dyDescent="0.2">
      <c r="A543" s="15" t="s">
        <v>4352</v>
      </c>
      <c r="B543" s="4" t="str">
        <f>VLOOKUP(A543, PaperMeta!A542:O709, 6,FALSE)</f>
        <v>Facet-level personality development in the transition to adolescence: Maturity, disruption, and gender differences.</v>
      </c>
      <c r="C543" s="15">
        <f>VLOOKUP(A543, Title_Prescreening!A542:C554, 3,FALSE)</f>
        <v>0</v>
      </c>
      <c r="D543" s="15">
        <v>1</v>
      </c>
      <c r="E543" s="14">
        <v>0</v>
      </c>
      <c r="F543" s="14">
        <v>1</v>
      </c>
      <c r="G543" s="14">
        <v>0</v>
      </c>
      <c r="J543" s="14">
        <f t="shared" si="24"/>
        <v>1</v>
      </c>
      <c r="K543" s="14">
        <f t="shared" si="25"/>
        <v>0</v>
      </c>
      <c r="L543" s="14">
        <f t="shared" si="26"/>
        <v>0</v>
      </c>
    </row>
    <row r="544" spans="1:12" x14ac:dyDescent="0.2">
      <c r="A544" s="15" t="s">
        <v>4353</v>
      </c>
      <c r="B544" s="4" t="str">
        <f>VLOOKUP(A544, PaperMeta!A543:O710, 6,FALSE)</f>
        <v>The structure of adolescent temperament and associations with psychological functioning: A replication and extension of Snyder et al. (2015).</v>
      </c>
      <c r="C544" s="15">
        <f>VLOOKUP(A544, Title_Prescreening!A543:C555, 3,FALSE)</f>
        <v>0</v>
      </c>
      <c r="D544" s="15">
        <v>1</v>
      </c>
      <c r="E544" s="14">
        <v>0</v>
      </c>
      <c r="F544" s="14">
        <v>1</v>
      </c>
      <c r="G544" s="14">
        <v>0</v>
      </c>
      <c r="J544" s="14">
        <f t="shared" si="24"/>
        <v>1</v>
      </c>
      <c r="K544" s="14">
        <f t="shared" si="25"/>
        <v>0</v>
      </c>
      <c r="L544" s="14">
        <f t="shared" si="26"/>
        <v>0</v>
      </c>
    </row>
    <row r="545" spans="1:12" x14ac:dyDescent="0.2">
      <c r="A545" s="15" t="s">
        <v>4354</v>
      </c>
      <c r="B545" s="4" t="str">
        <f>VLOOKUP(A545, PaperMeta!A544:O711, 6,FALSE)</f>
        <v>Social media users produce more affect that supports cultural values, but are more influenced by affect that violates cultural values.</v>
      </c>
      <c r="C545" s="15">
        <f>VLOOKUP(A545, Title_Prescreening!A544:C556, 3,FALSE)</f>
        <v>0</v>
      </c>
      <c r="D545" s="15">
        <v>1</v>
      </c>
      <c r="E545" s="14">
        <v>0</v>
      </c>
      <c r="F545" s="14">
        <v>1</v>
      </c>
      <c r="G545" s="14">
        <v>0</v>
      </c>
      <c r="J545" s="14">
        <f t="shared" si="24"/>
        <v>1</v>
      </c>
      <c r="K545" s="14">
        <f t="shared" si="25"/>
        <v>0</v>
      </c>
      <c r="L545" s="14">
        <f t="shared" si="26"/>
        <v>0</v>
      </c>
    </row>
    <row r="546" spans="1:12" x14ac:dyDescent="0.2">
      <c r="A546" s="15" t="s">
        <v>4355</v>
      </c>
      <c r="B546" s="4" t="str">
        <f>VLOOKUP(A546, PaperMeta!A545:O712, 6,FALSE)</f>
        <v>Danger or dislike: Distinguishing threat from negative valence as sources of automatic anti-Black bias.</v>
      </c>
      <c r="C546" s="15">
        <f>VLOOKUP(A546, Title_Prescreening!A545:C557, 3,FALSE)</f>
        <v>0</v>
      </c>
      <c r="D546" s="15">
        <v>1</v>
      </c>
      <c r="E546" s="14">
        <v>0</v>
      </c>
      <c r="F546" s="14">
        <v>1</v>
      </c>
      <c r="G546" s="14">
        <v>0</v>
      </c>
      <c r="J546" s="14">
        <f t="shared" si="24"/>
        <v>1</v>
      </c>
      <c r="K546" s="14">
        <f t="shared" si="25"/>
        <v>0</v>
      </c>
      <c r="L546" s="14">
        <f t="shared" si="26"/>
        <v>0</v>
      </c>
    </row>
    <row r="547" spans="1:12" x14ac:dyDescent="0.2">
      <c r="A547" s="15" t="s">
        <v>4356</v>
      </c>
      <c r="B547" s="4" t="str">
        <f>VLOOKUP(A547, PaperMeta!A546:O713, 6,FALSE)</f>
        <v>Smile pretty and watch your back: Personal safety anxiety and vigilance in objectification theory.</v>
      </c>
      <c r="C547" s="15">
        <f>VLOOKUP(A547, Title_Prescreening!A546:C558, 3,FALSE)</f>
        <v>0</v>
      </c>
      <c r="D547" s="15">
        <v>1</v>
      </c>
      <c r="E547" s="14">
        <v>0</v>
      </c>
      <c r="F547" s="14">
        <v>1</v>
      </c>
      <c r="G547" s="14">
        <v>0</v>
      </c>
      <c r="J547" s="14">
        <f t="shared" si="24"/>
        <v>1</v>
      </c>
      <c r="K547" s="14">
        <f t="shared" si="25"/>
        <v>0</v>
      </c>
      <c r="L547" s="14">
        <f t="shared" si="26"/>
        <v>0</v>
      </c>
    </row>
    <row r="548" spans="1:12" x14ac:dyDescent="0.2">
      <c r="A548" s="15" t="s">
        <v>4357</v>
      </c>
      <c r="B548" s="4" t="str">
        <f>VLOOKUP(A548, PaperMeta!A547:O714, 6,FALSE)</f>
        <v>Personal echo chambers: Openness-to-experience is linked to higher levels of psychological interest diversity in large-scale behavioral data.</v>
      </c>
      <c r="C548" s="15">
        <f>VLOOKUP(A548, Title_Prescreening!A547:C559, 3,FALSE)</f>
        <v>0</v>
      </c>
      <c r="D548" s="15">
        <v>1</v>
      </c>
      <c r="E548" s="14">
        <v>0</v>
      </c>
      <c r="F548" s="14">
        <v>1</v>
      </c>
      <c r="G548" s="14">
        <v>0</v>
      </c>
      <c r="J548" s="14">
        <f t="shared" si="24"/>
        <v>1</v>
      </c>
      <c r="K548" s="14">
        <f t="shared" si="25"/>
        <v>0</v>
      </c>
      <c r="L548" s="14">
        <f t="shared" si="26"/>
        <v>0</v>
      </c>
    </row>
    <row r="549" spans="1:12" x14ac:dyDescent="0.2">
      <c r="A549" s="15" t="s">
        <v>4358</v>
      </c>
      <c r="B549" s="4" t="str">
        <f>VLOOKUP(A549, PaperMeta!A548:O715, 6,FALSE)</f>
        <v>Instrumental use erodes sacred values.</v>
      </c>
      <c r="C549" s="15">
        <f>VLOOKUP(A549, Title_Prescreening!A548:C560, 3,FALSE)</f>
        <v>0</v>
      </c>
      <c r="D549" s="15">
        <v>1</v>
      </c>
      <c r="E549" s="14">
        <v>1</v>
      </c>
      <c r="F549" s="14">
        <v>1</v>
      </c>
      <c r="G549" s="14">
        <v>1</v>
      </c>
      <c r="J549" s="14">
        <f t="shared" si="24"/>
        <v>1</v>
      </c>
      <c r="K549" s="14">
        <f t="shared" si="25"/>
        <v>1</v>
      </c>
      <c r="L549" s="14">
        <f t="shared" si="26"/>
        <v>1</v>
      </c>
    </row>
    <row r="550" spans="1:12" x14ac:dyDescent="0.2">
      <c r="A550" s="15" t="s">
        <v>4359</v>
      </c>
      <c r="B550" s="4" t="str">
        <f>VLOOKUP(A550, PaperMeta!A549:O716, 6,FALSE)</f>
        <v>The effect of gender and male distinctiveness threat on prejudice against homosexuals.</v>
      </c>
      <c r="C550" s="15">
        <f>VLOOKUP(A550, Title_Prescreening!A549:C561, 3,FALSE)</f>
        <v>0</v>
      </c>
      <c r="D550" s="15">
        <v>1</v>
      </c>
      <c r="E550" s="14">
        <v>1</v>
      </c>
      <c r="F550" s="14">
        <v>1</v>
      </c>
      <c r="G550" s="14">
        <v>1</v>
      </c>
      <c r="J550" s="14">
        <f t="shared" si="24"/>
        <v>1</v>
      </c>
      <c r="K550" s="14">
        <f t="shared" si="25"/>
        <v>1</v>
      </c>
      <c r="L550" s="14">
        <f t="shared" si="26"/>
        <v>1</v>
      </c>
    </row>
    <row r="551" spans="1:12" x14ac:dyDescent="0.2">
      <c r="A551" s="15" t="s">
        <v>4360</v>
      </c>
      <c r="B551" s="4" t="str">
        <f>VLOOKUP(A551, PaperMeta!A550:O717, 6,FALSE)</f>
        <v>Correction to Calogero et al. (2020).</v>
      </c>
      <c r="C551" s="15">
        <f>VLOOKUP(A551, Title_Prescreening!A550:C562, 3,FALSE)</f>
        <v>1</v>
      </c>
      <c r="D551" s="15">
        <v>0</v>
      </c>
      <c r="E551" s="14">
        <v>0</v>
      </c>
      <c r="F551" s="14">
        <v>0</v>
      </c>
      <c r="G551" s="14">
        <v>0</v>
      </c>
      <c r="J551" s="14">
        <f t="shared" si="24"/>
        <v>0</v>
      </c>
      <c r="K551" s="14">
        <f t="shared" si="25"/>
        <v>0</v>
      </c>
      <c r="L551" s="14">
        <f t="shared" si="26"/>
        <v>0</v>
      </c>
    </row>
    <row r="552" spans="1:12" x14ac:dyDescent="0.2">
      <c r="A552" s="15" t="s">
        <v>4361</v>
      </c>
      <c r="B552" s="4" t="str">
        <f>VLOOKUP(A552, PaperMeta!A551:O718, 6,FALSE)</f>
        <v>ǂŪsigu: A mixed-method lexical study of character description in Khoekhoegowab.</v>
      </c>
      <c r="C552" s="15">
        <f>VLOOKUP(A552, Title_Prescreening!A551:C563, 3,FALSE)</f>
        <v>0</v>
      </c>
      <c r="D552" s="15">
        <v>1</v>
      </c>
      <c r="E552" s="14">
        <v>0</v>
      </c>
      <c r="F552" s="14">
        <v>1</v>
      </c>
      <c r="G552" s="14">
        <v>0</v>
      </c>
      <c r="J552" s="14">
        <f t="shared" si="24"/>
        <v>1</v>
      </c>
      <c r="K552" s="14">
        <f t="shared" si="25"/>
        <v>0</v>
      </c>
      <c r="L552" s="14">
        <f t="shared" si="26"/>
        <v>0</v>
      </c>
    </row>
    <row r="553" spans="1:12" x14ac:dyDescent="0.2">
      <c r="A553" s="15" t="s">
        <v>4362</v>
      </c>
      <c r="B553" s="4" t="str">
        <f>VLOOKUP(A553, PaperMeta!A552:O719, 6,FALSE)</f>
        <v>Dampening affect via expectations: The case of ambivalence.</v>
      </c>
      <c r="C553" s="15">
        <f>VLOOKUP(A553, Title_Prescreening!A552:C564, 3,FALSE)</f>
        <v>0</v>
      </c>
      <c r="D553" s="15">
        <v>1</v>
      </c>
      <c r="E553" s="14">
        <v>1</v>
      </c>
      <c r="F553" s="14">
        <v>1</v>
      </c>
      <c r="G553" s="14">
        <v>1</v>
      </c>
      <c r="J553" s="14">
        <f t="shared" si="24"/>
        <v>1</v>
      </c>
      <c r="K553" s="14">
        <f t="shared" si="25"/>
        <v>1</v>
      </c>
      <c r="L553" s="14">
        <f t="shared" si="26"/>
        <v>1</v>
      </c>
    </row>
    <row r="554" spans="1:12" x14ac:dyDescent="0.2">
      <c r="A554" s="15" t="s">
        <v>4363</v>
      </c>
      <c r="B554" s="4" t="str">
        <f>VLOOKUP(A554, PaperMeta!A553:O720, 6,FALSE)</f>
        <v>The thin blue waveform: Racial disparities in officer prosody undermine institutional trust in the police.</v>
      </c>
      <c r="C554" s="15">
        <f>VLOOKUP(A554, Title_Prescreening!A553:C565, 3,FALSE)</f>
        <v>0</v>
      </c>
      <c r="D554" s="15">
        <v>1</v>
      </c>
      <c r="E554" s="14">
        <v>0</v>
      </c>
      <c r="F554" s="14">
        <v>1</v>
      </c>
      <c r="G554" s="14">
        <v>0</v>
      </c>
      <c r="J554" s="14">
        <f t="shared" si="24"/>
        <v>1</v>
      </c>
      <c r="K554" s="14">
        <f t="shared" si="25"/>
        <v>0</v>
      </c>
      <c r="L554" s="14">
        <f t="shared" si="26"/>
        <v>0</v>
      </c>
    </row>
    <row r="555" spans="1:12" x14ac:dyDescent="0.2">
      <c r="A555" s="15" t="s">
        <v>4364</v>
      </c>
      <c r="B555" s="4" t="str">
        <f>VLOOKUP(A555, PaperMeta!A554:O721, 6,FALSE)</f>
        <v>Change in negative attention bias mediates the association between attention bias modification training and depression symptom improvement.</v>
      </c>
      <c r="C555" s="15">
        <f>VLOOKUP(A555, Title_Prescreening!A554:C566, 3,FALSE)</f>
        <v>0</v>
      </c>
      <c r="D555" s="15">
        <v>1</v>
      </c>
      <c r="E555" s="14">
        <v>0</v>
      </c>
      <c r="F555" s="14">
        <v>1</v>
      </c>
      <c r="G555" s="14">
        <v>0</v>
      </c>
      <c r="J555" s="14">
        <f t="shared" si="24"/>
        <v>1</v>
      </c>
      <c r="K555" s="14">
        <f t="shared" si="25"/>
        <v>0</v>
      </c>
      <c r="L555" s="14">
        <f t="shared" si="26"/>
        <v>0</v>
      </c>
    </row>
    <row r="556" spans="1:12" x14ac:dyDescent="0.2">
      <c r="A556" s="18" t="s">
        <v>4365</v>
      </c>
      <c r="B556" s="4" t="str">
        <f>VLOOKUP(A556, PaperMeta!A555:O722, 6,FALSE)</f>
        <v>You can't ‘fake it till you make it’: Cooperative motivation does not help proself trustees</v>
      </c>
      <c r="C556" s="15">
        <f>VLOOKUP(A556, Title_Prescreening!A555:C567, 3,FALSE)</f>
        <v>0</v>
      </c>
      <c r="D556" s="15">
        <v>1</v>
      </c>
      <c r="E556" s="14">
        <v>1</v>
      </c>
      <c r="F556" s="14">
        <v>1</v>
      </c>
      <c r="G556" s="14">
        <v>1</v>
      </c>
      <c r="J556" s="14">
        <f t="shared" si="24"/>
        <v>1</v>
      </c>
      <c r="K556" s="14">
        <f t="shared" si="25"/>
        <v>1</v>
      </c>
      <c r="L556" s="14">
        <f t="shared" si="26"/>
        <v>1</v>
      </c>
    </row>
    <row r="557" spans="1:12" x14ac:dyDescent="0.2">
      <c r="A557" s="15" t="s">
        <v>4366</v>
      </c>
      <c r="B557" s="4" t="str">
        <f>VLOOKUP(A557, PaperMeta!A556:O723, 6,FALSE)</f>
        <v>The effects of sexualized video game characters and character personalization on women's self-objectification and body satisfaction</v>
      </c>
      <c r="C557" s="15">
        <f>VLOOKUP(A557, Title_Prescreening!A556:C568, 3,FALSE)</f>
        <v>0</v>
      </c>
      <c r="D557" s="15">
        <v>1</v>
      </c>
      <c r="E557" s="14">
        <v>0</v>
      </c>
      <c r="F557" s="14">
        <v>1</v>
      </c>
      <c r="G557" s="14">
        <v>0</v>
      </c>
      <c r="J557" s="14">
        <f t="shared" si="24"/>
        <v>1</v>
      </c>
      <c r="K557" s="14">
        <f t="shared" si="25"/>
        <v>0</v>
      </c>
      <c r="L557" s="14">
        <f t="shared" si="26"/>
        <v>0</v>
      </c>
    </row>
    <row r="558" spans="1:12" x14ac:dyDescent="0.2">
      <c r="A558" s="15" t="s">
        <v>4367</v>
      </c>
      <c r="B558" s="4" t="str">
        <f>VLOOKUP(A558, PaperMeta!A557:O724, 6,FALSE)</f>
        <v>Comparing cross-classified mixed effects and Bayesian structural equations modeling for stimulus sampling designs: A simulation study</v>
      </c>
      <c r="C558" s="15">
        <f>VLOOKUP(A558, Title_Prescreening!A557:C569, 3,FALSE)</f>
        <v>0</v>
      </c>
      <c r="D558" s="15">
        <v>0</v>
      </c>
      <c r="E558" s="14">
        <v>0</v>
      </c>
      <c r="F558" s="14">
        <v>0</v>
      </c>
      <c r="G558" s="14">
        <v>0</v>
      </c>
      <c r="J558" s="14">
        <f t="shared" si="24"/>
        <v>0</v>
      </c>
      <c r="K558" s="14">
        <f t="shared" si="25"/>
        <v>0</v>
      </c>
      <c r="L558" s="14">
        <f t="shared" si="26"/>
        <v>0</v>
      </c>
    </row>
    <row r="559" spans="1:12" x14ac:dyDescent="0.2">
      <c r="A559" s="15" t="s">
        <v>4368</v>
      </c>
      <c r="B559" s="4" t="str">
        <f>VLOOKUP(A559, PaperMeta!A558:O725, 6,FALSE)</f>
        <v>Evidence against subliminal anchoring: Two close, highly powered, preregistered, and failed replication attempts</v>
      </c>
      <c r="C559" s="15">
        <f>VLOOKUP(A559, Title_Prescreening!A558:C570, 3,FALSE)</f>
        <v>0</v>
      </c>
      <c r="D559" s="15">
        <v>1</v>
      </c>
      <c r="E559" s="14">
        <v>1</v>
      </c>
      <c r="F559" s="14">
        <v>1</v>
      </c>
      <c r="G559" s="14">
        <v>1</v>
      </c>
      <c r="J559" s="14">
        <f t="shared" si="24"/>
        <v>1</v>
      </c>
      <c r="K559" s="14">
        <f t="shared" si="25"/>
        <v>1</v>
      </c>
      <c r="L559" s="14">
        <f t="shared" si="26"/>
        <v>1</v>
      </c>
    </row>
    <row r="560" spans="1:12" x14ac:dyDescent="0.2">
      <c r="A560" s="15" t="s">
        <v>4369</v>
      </c>
      <c r="B560" s="4" t="str">
        <f>VLOOKUP(A560, PaperMeta!A559:O726, 6,FALSE)</f>
        <v>Math approach training changes implicit identification with math: A close preregistered replication</v>
      </c>
      <c r="C560" s="15">
        <f>VLOOKUP(A560, Title_Prescreening!A559:C571, 3,FALSE)</f>
        <v>0</v>
      </c>
      <c r="D560" s="15">
        <v>1</v>
      </c>
      <c r="E560" s="14">
        <v>0</v>
      </c>
      <c r="F560" s="14">
        <v>1</v>
      </c>
      <c r="G560" s="14">
        <v>1</v>
      </c>
      <c r="I560" s="14">
        <v>0</v>
      </c>
      <c r="J560" s="14">
        <f t="shared" si="24"/>
        <v>1</v>
      </c>
      <c r="K560" s="14">
        <f t="shared" si="25"/>
        <v>0</v>
      </c>
      <c r="L560" s="14">
        <f t="shared" si="26"/>
        <v>0</v>
      </c>
    </row>
    <row r="561" spans="1:12" x14ac:dyDescent="0.2">
      <c r="A561" s="15" t="s">
        <v>4370</v>
      </c>
      <c r="B561" s="4" t="str">
        <f>VLOOKUP(A561, PaperMeta!A560:O727, 6,FALSE)</f>
        <v>Fluency in the in-out effect: The role of structural mere exposure effects</v>
      </c>
      <c r="C561" s="15">
        <f>VLOOKUP(A561, Title_Prescreening!A560:C572, 3,FALSE)</f>
        <v>0</v>
      </c>
      <c r="D561" s="15">
        <v>1</v>
      </c>
      <c r="E561" s="14">
        <v>1</v>
      </c>
      <c r="F561" s="14">
        <v>1</v>
      </c>
      <c r="G561" s="14">
        <v>1</v>
      </c>
      <c r="J561" s="14">
        <f t="shared" si="24"/>
        <v>1</v>
      </c>
      <c r="K561" s="14">
        <f t="shared" si="25"/>
        <v>1</v>
      </c>
      <c r="L561" s="14">
        <f t="shared" si="26"/>
        <v>1</v>
      </c>
    </row>
    <row r="562" spans="1:12" x14ac:dyDescent="0.2">
      <c r="A562" s="15" t="s">
        <v>4371</v>
      </c>
      <c r="B562" s="4" t="str">
        <f>VLOOKUP(A562, PaperMeta!A561:O728, 6,FALSE)</f>
        <v>Misprediction of affective outcomes due to different evaluation modes: Replication and extension of two distinction bias experiments by Hsee and Zhang (2004)</v>
      </c>
      <c r="C562" s="15">
        <f>VLOOKUP(A562, Title_Prescreening!A561:C573, 3,FALSE)</f>
        <v>0</v>
      </c>
      <c r="D562" s="15">
        <v>1</v>
      </c>
      <c r="E562" s="14">
        <v>0</v>
      </c>
      <c r="F562" s="14">
        <v>1</v>
      </c>
      <c r="G562" s="14">
        <v>0</v>
      </c>
      <c r="J562" s="14">
        <f t="shared" si="24"/>
        <v>1</v>
      </c>
      <c r="K562" s="14">
        <f t="shared" si="25"/>
        <v>0</v>
      </c>
      <c r="L562" s="14">
        <f t="shared" si="26"/>
        <v>0</v>
      </c>
    </row>
    <row r="563" spans="1:12" x14ac:dyDescent="0.2">
      <c r="A563" s="15" t="s">
        <v>4372</v>
      </c>
      <c r="B563" s="4" t="str">
        <f>VLOOKUP(A563, PaperMeta!A562:O729, 6,FALSE)</f>
        <v>Applying insights from magic to improve deception in research: The Swiss cheese model</v>
      </c>
      <c r="C563" s="15">
        <f>VLOOKUP(A563, Title_Prescreening!A562:C574, 3,FALSE)</f>
        <v>0</v>
      </c>
      <c r="D563" s="15">
        <v>0</v>
      </c>
      <c r="E563" s="14">
        <v>0</v>
      </c>
      <c r="F563" s="14">
        <v>0</v>
      </c>
      <c r="G563" s="14">
        <v>0</v>
      </c>
      <c r="J563" s="14">
        <f t="shared" si="24"/>
        <v>0</v>
      </c>
      <c r="K563" s="14">
        <f t="shared" si="25"/>
        <v>0</v>
      </c>
      <c r="L563" s="14">
        <f t="shared" si="26"/>
        <v>0</v>
      </c>
    </row>
    <row r="564" spans="1:12" x14ac:dyDescent="0.2">
      <c r="A564" s="15" t="s">
        <v>4373</v>
      </c>
      <c r="B564" s="4" t="str">
        <f>VLOOKUP(A564, PaperMeta!A563:O730, 6,FALSE)</f>
        <v>When getting more makes groups seem worth less: Negotiating a "better" deal in prisoner swaps can ironically signal low self-regard and engender disrespect</v>
      </c>
      <c r="C564" s="15">
        <f>VLOOKUP(A564, Title_Prescreening!A563:C575, 3,FALSE)</f>
        <v>0</v>
      </c>
      <c r="D564" s="15">
        <v>1</v>
      </c>
      <c r="E564" s="14">
        <v>1</v>
      </c>
      <c r="F564" s="14">
        <v>1</v>
      </c>
      <c r="G564" s="14">
        <v>0</v>
      </c>
      <c r="I564" s="14">
        <v>0</v>
      </c>
      <c r="J564" s="14">
        <f t="shared" si="24"/>
        <v>1</v>
      </c>
      <c r="K564" s="14">
        <f t="shared" si="25"/>
        <v>0</v>
      </c>
      <c r="L564" s="14">
        <f t="shared" si="26"/>
        <v>0</v>
      </c>
    </row>
    <row r="565" spans="1:12" x14ac:dyDescent="0.2">
      <c r="A565" s="15" t="s">
        <v>4374</v>
      </c>
      <c r="B565" s="4" t="str">
        <f>VLOOKUP(A565, PaperMeta!A564:O731, 6,FALSE)</f>
        <v>Social deliberation systematically shifts resource allocation decisions by focusing on the fate of the least well-off</v>
      </c>
      <c r="C565" s="15">
        <f>VLOOKUP(A565, Title_Prescreening!A564:C576, 3,FALSE)</f>
        <v>0</v>
      </c>
      <c r="D565" s="15">
        <v>1</v>
      </c>
      <c r="E565" s="14">
        <v>0</v>
      </c>
      <c r="F565" s="14">
        <v>1</v>
      </c>
      <c r="G565" s="14">
        <v>0</v>
      </c>
      <c r="J565" s="14">
        <f t="shared" si="24"/>
        <v>1</v>
      </c>
      <c r="K565" s="14">
        <f t="shared" si="25"/>
        <v>0</v>
      </c>
      <c r="L565" s="14">
        <f t="shared" si="26"/>
        <v>0</v>
      </c>
    </row>
    <row r="566" spans="1:12" x14ac:dyDescent="0.2">
      <c r="A566" s="15" t="s">
        <v>4375</v>
      </c>
      <c r="B566" s="4" t="str">
        <f>VLOOKUP(A566, PaperMeta!A565:O732, 6,FALSE)</f>
        <v>Are we at all liberal at heart? High-powered tests find no effect of intuitive thinking on moral foundations</v>
      </c>
      <c r="C566" s="15">
        <f>VLOOKUP(A566, Title_Prescreening!A565:C577, 3,FALSE)</f>
        <v>0</v>
      </c>
      <c r="D566" s="15">
        <v>1</v>
      </c>
      <c r="E566" s="14">
        <v>1</v>
      </c>
      <c r="F566" s="14">
        <v>1</v>
      </c>
      <c r="G566" s="14">
        <v>1</v>
      </c>
      <c r="J566" s="14">
        <f t="shared" si="24"/>
        <v>1</v>
      </c>
      <c r="K566" s="14">
        <f t="shared" si="25"/>
        <v>1</v>
      </c>
      <c r="L566" s="14">
        <f t="shared" si="26"/>
        <v>1</v>
      </c>
    </row>
    <row r="567" spans="1:12" x14ac:dyDescent="0.2">
      <c r="A567" s="15" t="s">
        <v>4376</v>
      </c>
      <c r="B567" s="4" t="str">
        <f>VLOOKUP(A567, PaperMeta!A566:O733, 6,FALSE)</f>
        <v>Nostalgia relieves the disillusioned mind</v>
      </c>
      <c r="C567" s="15">
        <f>VLOOKUP(A567, Title_Prescreening!A566:C578, 3,FALSE)</f>
        <v>0</v>
      </c>
      <c r="D567" s="15">
        <v>1</v>
      </c>
      <c r="E567" s="14">
        <v>1</v>
      </c>
      <c r="F567" s="14">
        <v>1</v>
      </c>
      <c r="G567" s="14">
        <v>1</v>
      </c>
      <c r="J567" s="14">
        <f t="shared" si="24"/>
        <v>1</v>
      </c>
      <c r="K567" s="14">
        <f t="shared" si="25"/>
        <v>1</v>
      </c>
      <c r="L567" s="14">
        <f t="shared" si="26"/>
        <v>1</v>
      </c>
    </row>
    <row r="568" spans="1:12" x14ac:dyDescent="0.2">
      <c r="A568" s="15" t="s">
        <v>4377</v>
      </c>
      <c r="B568" s="4" t="str">
        <f>VLOOKUP(A568, PaperMeta!A567:O734, 6,FALSE)</f>
        <v>When photos backfire: Truthiness and falsiness effects in comparative judgments</v>
      </c>
      <c r="C568" s="15">
        <f>VLOOKUP(A568, Title_Prescreening!A567:C579, 3,FALSE)</f>
        <v>0</v>
      </c>
      <c r="D568" s="15">
        <v>1</v>
      </c>
      <c r="E568" s="14">
        <v>1</v>
      </c>
      <c r="F568" s="14">
        <v>1</v>
      </c>
      <c r="G568" s="14">
        <v>1</v>
      </c>
      <c r="J568" s="14">
        <f t="shared" si="24"/>
        <v>1</v>
      </c>
      <c r="K568" s="14">
        <f t="shared" si="25"/>
        <v>1</v>
      </c>
      <c r="L568" s="14">
        <f t="shared" si="26"/>
        <v>1</v>
      </c>
    </row>
    <row r="569" spans="1:12" x14ac:dyDescent="0.2">
      <c r="A569" s="15" t="s">
        <v>4378</v>
      </c>
      <c r="B569" s="4" t="str">
        <f>VLOOKUP(A569, PaperMeta!A568:O735, 6,FALSE)</f>
        <v>A fluctuating sense of power is associated with reduced well-being</v>
      </c>
      <c r="C569" s="15">
        <f>VLOOKUP(A569, Title_Prescreening!A568:C580, 3,FALSE)</f>
        <v>0</v>
      </c>
      <c r="D569" s="15">
        <v>1</v>
      </c>
      <c r="E569" s="14">
        <v>1</v>
      </c>
      <c r="F569" s="14">
        <v>1</v>
      </c>
      <c r="G569" s="14">
        <v>0</v>
      </c>
      <c r="I569" s="14">
        <v>0</v>
      </c>
      <c r="J569" s="14">
        <f t="shared" si="24"/>
        <v>1</v>
      </c>
      <c r="K569" s="14">
        <f t="shared" si="25"/>
        <v>0</v>
      </c>
      <c r="L569" s="14">
        <f t="shared" si="26"/>
        <v>0</v>
      </c>
    </row>
    <row r="570" spans="1:12" x14ac:dyDescent="0.2">
      <c r="A570" s="15" t="s">
        <v>4379</v>
      </c>
      <c r="B570" s="4" t="str">
        <f>VLOOKUP(A570, PaperMeta!A569:O736, 6,FALSE)</f>
        <v>Gaming for peace: Virtual contact through cooperative video gaming increases children's intergroup tolerance in the context of the Israeli–Palestinian conflict</v>
      </c>
      <c r="C570" s="15">
        <f>VLOOKUP(A570, Title_Prescreening!A569:C581, 3,FALSE)</f>
        <v>0</v>
      </c>
      <c r="D570" s="15">
        <v>1</v>
      </c>
      <c r="E570" s="14">
        <v>1</v>
      </c>
      <c r="F570" s="14">
        <v>1</v>
      </c>
      <c r="G570" s="14">
        <v>0</v>
      </c>
      <c r="I570" s="14">
        <v>0</v>
      </c>
      <c r="J570" s="14">
        <f t="shared" si="24"/>
        <v>1</v>
      </c>
      <c r="K570" s="14">
        <f t="shared" si="25"/>
        <v>0</v>
      </c>
      <c r="L570" s="14">
        <f t="shared" si="26"/>
        <v>0</v>
      </c>
    </row>
    <row r="571" spans="1:12" x14ac:dyDescent="0.2">
      <c r="A571" s="15" t="s">
        <v>4380</v>
      </c>
      <c r="B571" s="4" t="str">
        <f>VLOOKUP(A571, PaperMeta!A570:O737, 6,FALSE)</f>
        <v>Perceptual tuning through contact? Contact interacts with perceptual (not memory-based) face-processing ability to predict cross-race recognition</v>
      </c>
      <c r="C571" s="15">
        <f>VLOOKUP(A571, Title_Prescreening!A570:C582, 3,FALSE)</f>
        <v>0</v>
      </c>
      <c r="D571" s="15">
        <v>1</v>
      </c>
      <c r="E571" s="14">
        <v>0</v>
      </c>
      <c r="F571" s="14">
        <v>1</v>
      </c>
      <c r="G571" s="14">
        <v>0</v>
      </c>
      <c r="J571" s="14">
        <f t="shared" si="24"/>
        <v>1</v>
      </c>
      <c r="K571" s="14">
        <f t="shared" si="25"/>
        <v>0</v>
      </c>
      <c r="L571" s="14">
        <f t="shared" si="26"/>
        <v>0</v>
      </c>
    </row>
    <row r="572" spans="1:12" x14ac:dyDescent="0.2">
      <c r="A572" s="15" t="s">
        <v>4381</v>
      </c>
      <c r="B572" s="4" t="str">
        <f>VLOOKUP(A572, PaperMeta!A571:O738, 6,FALSE)</f>
        <v>From deficit to benefit: Highlighting lower-SES students' background-specific strengths reinforces their academic persistence</v>
      </c>
      <c r="C572" s="15">
        <f>VLOOKUP(A572, Title_Prescreening!A571:C583, 3,FALSE)</f>
        <v>0</v>
      </c>
      <c r="D572" s="15">
        <v>1</v>
      </c>
      <c r="E572" s="14">
        <v>0</v>
      </c>
      <c r="F572" s="14">
        <v>1</v>
      </c>
      <c r="G572" s="14">
        <v>0</v>
      </c>
      <c r="J572" s="14">
        <f t="shared" si="24"/>
        <v>1</v>
      </c>
      <c r="K572" s="14">
        <f t="shared" si="25"/>
        <v>0</v>
      </c>
      <c r="L572" s="14">
        <f t="shared" si="26"/>
        <v>0</v>
      </c>
    </row>
    <row r="573" spans="1:12" x14ac:dyDescent="0.2">
      <c r="A573" s="15" t="s">
        <v>4382</v>
      </c>
      <c r="B573" s="4" t="str">
        <f>VLOOKUP(A573, PaperMeta!A572:O739, 6,FALSE)</f>
        <v>Defending one's worldview under mortality salience: Testing the validity of an established idea</v>
      </c>
      <c r="C573" s="15">
        <f>VLOOKUP(A573, Title_Prescreening!A572:C584, 3,FALSE)</f>
        <v>0</v>
      </c>
      <c r="D573" s="15">
        <v>1</v>
      </c>
      <c r="E573" s="14">
        <v>1</v>
      </c>
      <c r="F573" s="14">
        <v>1</v>
      </c>
      <c r="G573" s="14">
        <v>1</v>
      </c>
      <c r="J573" s="14">
        <f t="shared" si="24"/>
        <v>1</v>
      </c>
      <c r="K573" s="14">
        <f t="shared" si="25"/>
        <v>1</v>
      </c>
      <c r="L573" s="14">
        <f t="shared" si="26"/>
        <v>1</v>
      </c>
    </row>
    <row r="574" spans="1:12" x14ac:dyDescent="0.2">
      <c r="A574" s="15" t="s">
        <v>4383</v>
      </c>
      <c r="B574" s="4" t="str">
        <f>VLOOKUP(A574, PaperMeta!A573:O740, 6,FALSE)</f>
        <v>Maximal positive controls: A method for estimating the largest plausible effect size</v>
      </c>
      <c r="C574" s="15">
        <f>VLOOKUP(A574, Title_Prescreening!A573:C585, 3,FALSE)</f>
        <v>0</v>
      </c>
      <c r="D574" s="15">
        <v>0</v>
      </c>
      <c r="E574" s="14">
        <v>0</v>
      </c>
      <c r="F574" s="14">
        <v>0</v>
      </c>
      <c r="G574" s="14">
        <v>0</v>
      </c>
      <c r="J574" s="14">
        <f t="shared" si="24"/>
        <v>0</v>
      </c>
      <c r="K574" s="14">
        <f t="shared" si="25"/>
        <v>0</v>
      </c>
      <c r="L574" s="14">
        <f t="shared" si="26"/>
        <v>0</v>
      </c>
    </row>
    <row r="575" spans="1:12" x14ac:dyDescent="0.2">
      <c r="A575" s="15" t="s">
        <v>4384</v>
      </c>
      <c r="B575" s="4" t="str">
        <f>VLOOKUP(A575, PaperMeta!A574:O741, 6,FALSE)</f>
        <v>Different punishment systems in a public goods game with asymmetric endowments</v>
      </c>
      <c r="C575" s="15">
        <f>VLOOKUP(A575, Title_Prescreening!A574:C586, 3,FALSE)</f>
        <v>0</v>
      </c>
      <c r="D575" s="15">
        <v>1</v>
      </c>
      <c r="E575" s="14">
        <v>0</v>
      </c>
      <c r="F575" s="14">
        <v>1</v>
      </c>
      <c r="G575" s="14">
        <v>0</v>
      </c>
      <c r="J575" s="14">
        <f t="shared" si="24"/>
        <v>1</v>
      </c>
      <c r="K575" s="14">
        <f t="shared" si="25"/>
        <v>0</v>
      </c>
      <c r="L575" s="14">
        <f t="shared" si="26"/>
        <v>0</v>
      </c>
    </row>
    <row r="576" spans="1:12" x14ac:dyDescent="0.2">
      <c r="A576" s="15" t="s">
        <v>4385</v>
      </c>
      <c r="B576" s="4" t="str">
        <f>VLOOKUP(A576, PaperMeta!A575:O742, 6,FALSE)</f>
        <v>The true “me”—Mind or body?</v>
      </c>
      <c r="C576" s="15">
        <f>VLOOKUP(A576, Title_Prescreening!A575:C587, 3,FALSE)</f>
        <v>0</v>
      </c>
      <c r="D576" s="15">
        <v>1</v>
      </c>
      <c r="E576" s="14">
        <v>0</v>
      </c>
      <c r="F576" s="14">
        <v>1</v>
      </c>
      <c r="G576" s="14">
        <v>0</v>
      </c>
      <c r="J576" s="14">
        <f t="shared" si="24"/>
        <v>1</v>
      </c>
      <c r="K576" s="14">
        <f t="shared" si="25"/>
        <v>0</v>
      </c>
      <c r="L576" s="14">
        <f t="shared" si="26"/>
        <v>0</v>
      </c>
    </row>
    <row r="577" spans="1:12" x14ac:dyDescent="0.2">
      <c r="A577" s="15" t="s">
        <v>4386</v>
      </c>
      <c r="B577" s="4" t="str">
        <f>VLOOKUP(A577, PaperMeta!A576:O743, 6,FALSE)</f>
        <v>Recognizing the Impact of COVID-19 on the Poor Alters Attitudes Towards Poverty and Inequality</v>
      </c>
      <c r="C577" s="15">
        <f>VLOOKUP(A577, Title_Prescreening!A576:C588, 3,FALSE)</f>
        <v>0</v>
      </c>
      <c r="D577" s="15">
        <v>1</v>
      </c>
      <c r="E577" s="14">
        <v>0</v>
      </c>
      <c r="F577" s="14">
        <v>1</v>
      </c>
      <c r="G577" s="14">
        <v>0</v>
      </c>
      <c r="J577" s="14">
        <f t="shared" si="24"/>
        <v>1</v>
      </c>
      <c r="K577" s="14">
        <f t="shared" si="25"/>
        <v>0</v>
      </c>
      <c r="L577" s="14">
        <f t="shared" si="26"/>
        <v>0</v>
      </c>
    </row>
    <row r="578" spans="1:12" x14ac:dyDescent="0.2">
      <c r="A578" s="15" t="s">
        <v>4387</v>
      </c>
      <c r="B578" s="4" t="str">
        <f>VLOOKUP(A578, PaperMeta!A577:O744, 6,FALSE)</f>
        <v>A creative destruction approach to replication: Implicit work and sex morality across cultures</v>
      </c>
      <c r="C578" s="15">
        <f>VLOOKUP(A578, Title_Prescreening!A577:C589, 3,FALSE)</f>
        <v>0</v>
      </c>
      <c r="D578" s="15">
        <v>1</v>
      </c>
      <c r="E578" s="14">
        <v>1</v>
      </c>
      <c r="F578" s="14">
        <v>1</v>
      </c>
      <c r="G578" s="14">
        <v>1</v>
      </c>
      <c r="J578" s="14">
        <f t="shared" si="24"/>
        <v>1</v>
      </c>
      <c r="K578" s="14">
        <f t="shared" si="25"/>
        <v>1</v>
      </c>
      <c r="L578" s="14">
        <f t="shared" si="26"/>
        <v>1</v>
      </c>
    </row>
    <row r="579" spans="1:12" x14ac:dyDescent="0.2">
      <c r="A579" s="15" t="s">
        <v>4388</v>
      </c>
      <c r="B579" s="4" t="str">
        <f>VLOOKUP(A579, PaperMeta!A578:O745, 6,FALSE)</f>
        <v>Moral tribalism: Moral judgments of actions supporting ingroup interests depend on collective narcissism</v>
      </c>
      <c r="C579" s="15">
        <f>VLOOKUP(A579, Title_Prescreening!A578:C590, 3,FALSE)</f>
        <v>0</v>
      </c>
      <c r="D579" s="15">
        <v>1</v>
      </c>
      <c r="E579" s="14">
        <v>0</v>
      </c>
      <c r="F579" s="14">
        <v>1</v>
      </c>
      <c r="G579" s="14">
        <v>0</v>
      </c>
      <c r="J579" s="14">
        <f t="shared" ref="J579:J642" si="27">IF(AND(NOT(ISBLANK(D579)), NOT(ISBLANK(F579))), IF(D579=F579,D579,IF(NOT(ISBLANK(H579)),H579,-1)),-1)</f>
        <v>1</v>
      </c>
      <c r="K579" s="14">
        <f t="shared" ref="K579:K642" si="28">IF(AND(NOT(ISBLANK(E579)), NOT(ISBLANK(G579))), IF(E579=G579,E579,IF(NOT(ISBLANK(I579)),I579,-1)),-1)</f>
        <v>0</v>
      </c>
      <c r="L579" s="14">
        <f t="shared" ref="L579:L642" si="29">IF(AND(J579&gt;=0,K579&gt;=0),J579*K579, -1)*(1-C579)</f>
        <v>0</v>
      </c>
    </row>
    <row r="580" spans="1:12" x14ac:dyDescent="0.2">
      <c r="A580" s="15" t="s">
        <v>4389</v>
      </c>
      <c r="B580" s="4" t="str">
        <f>VLOOKUP(A580, PaperMeta!A579:O746, 6,FALSE)</f>
        <v>Computational and motivational mechanisms of human social decision making involving close others</v>
      </c>
      <c r="C580" s="15">
        <f>VLOOKUP(A580, Title_Prescreening!A579:C591, 3,FALSE)</f>
        <v>0</v>
      </c>
      <c r="D580" s="15">
        <v>1</v>
      </c>
      <c r="E580" s="14">
        <v>0</v>
      </c>
      <c r="F580" s="14">
        <v>1</v>
      </c>
      <c r="G580" s="14">
        <v>0</v>
      </c>
      <c r="J580" s="14">
        <f t="shared" si="27"/>
        <v>1</v>
      </c>
      <c r="K580" s="14">
        <f t="shared" si="28"/>
        <v>0</v>
      </c>
      <c r="L580" s="14">
        <f t="shared" si="29"/>
        <v>0</v>
      </c>
    </row>
    <row r="581" spans="1:12" x14ac:dyDescent="0.2">
      <c r="A581" s="15" t="s">
        <v>4390</v>
      </c>
      <c r="B581" s="4" t="str">
        <f>VLOOKUP(A581, PaperMeta!A580:O747, 6,FALSE)</f>
        <v>Believing in hidden plots is associated with decreased behavioral trust: Conspiracy belief as greater sensitivity to social threat or insensitivity towards its absence?</v>
      </c>
      <c r="C581" s="15">
        <f>VLOOKUP(A581, Title_Prescreening!A580:C592, 3,FALSE)</f>
        <v>0</v>
      </c>
      <c r="D581" s="15">
        <v>1</v>
      </c>
      <c r="E581" s="14">
        <v>1</v>
      </c>
      <c r="F581" s="14">
        <v>1</v>
      </c>
      <c r="G581" s="14">
        <v>0</v>
      </c>
      <c r="I581" s="14">
        <v>0</v>
      </c>
      <c r="J581" s="14">
        <f t="shared" si="27"/>
        <v>1</v>
      </c>
      <c r="K581" s="14">
        <f t="shared" si="28"/>
        <v>0</v>
      </c>
      <c r="L581" s="14">
        <f t="shared" si="29"/>
        <v>0</v>
      </c>
    </row>
    <row r="582" spans="1:12" x14ac:dyDescent="0.2">
      <c r="A582" s="15" t="s">
        <v>4391</v>
      </c>
      <c r="B582" s="4" t="str">
        <f>VLOOKUP(A582, PaperMeta!A581:O748, 6,FALSE)</f>
        <v>The influence of emotions on information processing and persuasion: A differential appraisals perspective</v>
      </c>
      <c r="C582" s="15">
        <f>VLOOKUP(A582, Title_Prescreening!A581:C593, 3,FALSE)</f>
        <v>0</v>
      </c>
      <c r="D582" s="15">
        <v>1</v>
      </c>
      <c r="E582" s="14">
        <v>1</v>
      </c>
      <c r="F582" s="14">
        <v>1</v>
      </c>
      <c r="G582" s="14">
        <v>1</v>
      </c>
      <c r="J582" s="14">
        <f t="shared" si="27"/>
        <v>1</v>
      </c>
      <c r="K582" s="14">
        <f t="shared" si="28"/>
        <v>1</v>
      </c>
      <c r="L582" s="14">
        <f t="shared" si="29"/>
        <v>1</v>
      </c>
    </row>
    <row r="583" spans="1:12" x14ac:dyDescent="0.2">
      <c r="A583" s="15" t="s">
        <v>4392</v>
      </c>
      <c r="B583" s="4" t="str">
        <f>VLOOKUP(A583, PaperMeta!A582:O749, 6,FALSE)</f>
        <v>Moralization of Covid-19 health response: Asymmetry in tolerance for human costs</v>
      </c>
      <c r="C583" s="15">
        <f>VLOOKUP(A583, Title_Prescreening!A582:C594, 3,FALSE)</f>
        <v>0</v>
      </c>
      <c r="D583" s="15">
        <v>1</v>
      </c>
      <c r="E583" s="14">
        <v>0</v>
      </c>
      <c r="F583" s="14">
        <v>1</v>
      </c>
      <c r="G583" s="14">
        <v>0</v>
      </c>
      <c r="J583" s="14">
        <f t="shared" si="27"/>
        <v>1</v>
      </c>
      <c r="K583" s="14">
        <f t="shared" si="28"/>
        <v>0</v>
      </c>
      <c r="L583" s="14">
        <f t="shared" si="29"/>
        <v>0</v>
      </c>
    </row>
    <row r="584" spans="1:12" x14ac:dyDescent="0.2">
      <c r="A584" s="15" t="s">
        <v>4393</v>
      </c>
      <c r="B584" s="4" t="str">
        <f>VLOOKUP(A584, PaperMeta!A583:O750, 6,FALSE)</f>
        <v>When my wrongs are worse than yours: Behavioral and neural asymmetries in first-person and third-person perspectives of accidental harms</v>
      </c>
      <c r="C584" s="15">
        <f>VLOOKUP(A584, Title_Prescreening!A583:C595, 3,FALSE)</f>
        <v>0</v>
      </c>
      <c r="D584" s="15">
        <v>1</v>
      </c>
      <c r="E584" s="14">
        <v>0</v>
      </c>
      <c r="F584" s="14">
        <v>1</v>
      </c>
      <c r="G584" s="14">
        <v>0</v>
      </c>
      <c r="J584" s="14">
        <f t="shared" si="27"/>
        <v>1</v>
      </c>
      <c r="K584" s="14">
        <f t="shared" si="28"/>
        <v>0</v>
      </c>
      <c r="L584" s="14">
        <f t="shared" si="29"/>
        <v>0</v>
      </c>
    </row>
    <row r="585" spans="1:12" x14ac:dyDescent="0.2">
      <c r="A585" s="15" t="s">
        <v>4394</v>
      </c>
      <c r="B585" s="4" t="str">
        <f>VLOOKUP(A585, PaperMeta!A584:O751, 6,FALSE)</f>
        <v>White and minority demographic shifts, intergroup threat, and right-wing extremism</v>
      </c>
      <c r="C585" s="15">
        <f>VLOOKUP(A585, Title_Prescreening!A584:C596, 3,FALSE)</f>
        <v>0</v>
      </c>
      <c r="D585" s="15">
        <v>1</v>
      </c>
      <c r="E585" s="14">
        <v>1</v>
      </c>
      <c r="F585" s="14">
        <v>1</v>
      </c>
      <c r="G585" s="14">
        <v>1</v>
      </c>
      <c r="J585" s="14">
        <f t="shared" si="27"/>
        <v>1</v>
      </c>
      <c r="K585" s="14">
        <f t="shared" si="28"/>
        <v>1</v>
      </c>
      <c r="L585" s="14">
        <f t="shared" si="29"/>
        <v>1</v>
      </c>
    </row>
    <row r="586" spans="1:12" x14ac:dyDescent="0.2">
      <c r="A586" s="15" t="s">
        <v>4395</v>
      </c>
      <c r="B586" s="4" t="str">
        <f>VLOOKUP(A586, PaperMeta!A585:O752, 6,FALSE)</f>
        <v>Attention allocation is a possible mediator of cultural variations in spontaneous trait and situation inferences: Eye-tracking evidence</v>
      </c>
      <c r="C586" s="15">
        <f>VLOOKUP(A586, Title_Prescreening!A585:C597, 3,FALSE)</f>
        <v>0</v>
      </c>
      <c r="D586" s="15">
        <v>1</v>
      </c>
      <c r="E586" s="14">
        <v>1</v>
      </c>
      <c r="F586" s="14">
        <v>1</v>
      </c>
      <c r="G586" s="14">
        <v>1</v>
      </c>
      <c r="J586" s="14">
        <f t="shared" si="27"/>
        <v>1</v>
      </c>
      <c r="K586" s="14">
        <f t="shared" si="28"/>
        <v>1</v>
      </c>
      <c r="L586" s="14">
        <f t="shared" si="29"/>
        <v>1</v>
      </c>
    </row>
    <row r="587" spans="1:12" x14ac:dyDescent="0.2">
      <c r="A587" s="15" t="s">
        <v>4396</v>
      </c>
      <c r="B587" s="4" t="str">
        <f>VLOOKUP(A587, PaperMeta!A586:O753, 6,FALSE)</f>
        <v>Familiarity breeds overconfidence: Group membership and shared experience in the closeness-communication bias</v>
      </c>
      <c r="C587" s="15">
        <f>VLOOKUP(A587, Title_Prescreening!A586:C598, 3,FALSE)</f>
        <v>0</v>
      </c>
      <c r="D587" s="15">
        <v>1</v>
      </c>
      <c r="E587" s="14">
        <v>1</v>
      </c>
      <c r="F587" s="14">
        <v>1</v>
      </c>
      <c r="G587" s="14">
        <v>1</v>
      </c>
      <c r="J587" s="14">
        <f t="shared" si="27"/>
        <v>1</v>
      </c>
      <c r="K587" s="14">
        <f t="shared" si="28"/>
        <v>1</v>
      </c>
      <c r="L587" s="14">
        <f t="shared" si="29"/>
        <v>1</v>
      </c>
    </row>
    <row r="588" spans="1:12" x14ac:dyDescent="0.2">
      <c r="A588" s="15" t="s">
        <v>4397</v>
      </c>
      <c r="B588" s="4" t="str">
        <f>VLOOKUP(A588, PaperMeta!A587:O754, 6,FALSE)</f>
        <v>War exposure, altruism and the recalibration of welfare tradeoffs towards threatening social categories</v>
      </c>
      <c r="C588" s="15">
        <f>VLOOKUP(A588, Title_Prescreening!A587:C599, 3,FALSE)</f>
        <v>0</v>
      </c>
      <c r="D588" s="15">
        <v>1</v>
      </c>
      <c r="E588" s="14">
        <v>1</v>
      </c>
      <c r="F588" s="14">
        <v>1</v>
      </c>
      <c r="G588" s="14">
        <v>1</v>
      </c>
      <c r="J588" s="14">
        <f t="shared" si="27"/>
        <v>1</v>
      </c>
      <c r="K588" s="14">
        <f t="shared" si="28"/>
        <v>1</v>
      </c>
      <c r="L588" s="14">
        <f t="shared" si="29"/>
        <v>1</v>
      </c>
    </row>
    <row r="589" spans="1:12" x14ac:dyDescent="0.2">
      <c r="A589" s="15" t="s">
        <v>4398</v>
      </c>
      <c r="B589" s="4" t="str">
        <f>VLOOKUP(A589, PaperMeta!A588:O755, 6,FALSE)</f>
        <v>Does observability amplify sensitivity to moral frames? Evaluating a reputation-based account of moral preferences</v>
      </c>
      <c r="C589" s="15">
        <f>VLOOKUP(A589, Title_Prescreening!A588:C600, 3,FALSE)</f>
        <v>0</v>
      </c>
      <c r="D589" s="15">
        <v>1</v>
      </c>
      <c r="E589" s="14">
        <v>0</v>
      </c>
      <c r="F589" s="14">
        <v>1</v>
      </c>
      <c r="G589" s="14">
        <v>0</v>
      </c>
      <c r="J589" s="14">
        <f t="shared" si="27"/>
        <v>1</v>
      </c>
      <c r="K589" s="14">
        <f t="shared" si="28"/>
        <v>0</v>
      </c>
      <c r="L589" s="14">
        <f t="shared" si="29"/>
        <v>0</v>
      </c>
    </row>
    <row r="590" spans="1:12" x14ac:dyDescent="0.2">
      <c r="A590" s="15" t="s">
        <v>4399</v>
      </c>
      <c r="B590" s="4" t="str">
        <f>VLOOKUP(A590, PaperMeta!A589:O756, 6,FALSE)</f>
        <v>Moral elevation increases support for humanitarian policies, but not political concessions, in intractable conflict</v>
      </c>
      <c r="C590" s="15">
        <f>VLOOKUP(A590, Title_Prescreening!A589:C601, 3,FALSE)</f>
        <v>0</v>
      </c>
      <c r="D590" s="15">
        <v>1</v>
      </c>
      <c r="E590" s="14">
        <v>1</v>
      </c>
      <c r="F590" s="14">
        <v>1</v>
      </c>
      <c r="G590" s="14">
        <v>1</v>
      </c>
      <c r="J590" s="14">
        <f t="shared" si="27"/>
        <v>1</v>
      </c>
      <c r="K590" s="14">
        <f t="shared" si="28"/>
        <v>1</v>
      </c>
      <c r="L590" s="14">
        <f t="shared" si="29"/>
        <v>1</v>
      </c>
    </row>
    <row r="591" spans="1:12" x14ac:dyDescent="0.2">
      <c r="A591" s="15" t="s">
        <v>4400</v>
      </c>
      <c r="B591" s="4" t="str">
        <f>VLOOKUP(A591, PaperMeta!A590:O757, 6,FALSE)</f>
        <v>Large-scale field experiment shows null effects of team demographic diversity on outsiders' willingness to support the team</v>
      </c>
      <c r="C591" s="15">
        <f>VLOOKUP(A591, Title_Prescreening!A590:C602, 3,FALSE)</f>
        <v>0</v>
      </c>
      <c r="D591" s="15">
        <v>1</v>
      </c>
      <c r="E591" s="14">
        <v>0</v>
      </c>
      <c r="F591" s="14">
        <v>1</v>
      </c>
      <c r="G591" s="14">
        <v>0</v>
      </c>
      <c r="J591" s="14">
        <f t="shared" si="27"/>
        <v>1</v>
      </c>
      <c r="K591" s="14">
        <f t="shared" si="28"/>
        <v>0</v>
      </c>
      <c r="L591" s="14">
        <f t="shared" si="29"/>
        <v>0</v>
      </c>
    </row>
    <row r="592" spans="1:12" x14ac:dyDescent="0.2">
      <c r="A592" s="15" t="s">
        <v>4401</v>
      </c>
      <c r="B592" s="4" t="str">
        <f>VLOOKUP(A592, PaperMeta!A591:O758, 6,FALSE)</f>
        <v>Not all egalitarianism is created equal: Claims of nonprejudice inadvertently communicate prejudice between ingroup members</v>
      </c>
      <c r="C592" s="15">
        <f>VLOOKUP(A592, Title_Prescreening!A591:C603, 3,FALSE)</f>
        <v>0</v>
      </c>
      <c r="D592" s="15">
        <v>1</v>
      </c>
      <c r="E592" s="14">
        <v>1</v>
      </c>
      <c r="F592" s="14">
        <v>1</v>
      </c>
      <c r="G592" s="14">
        <v>1</v>
      </c>
      <c r="J592" s="14">
        <f t="shared" si="27"/>
        <v>1</v>
      </c>
      <c r="K592" s="14">
        <f t="shared" si="28"/>
        <v>1</v>
      </c>
      <c r="L592" s="14">
        <f t="shared" si="29"/>
        <v>1</v>
      </c>
    </row>
    <row r="593" spans="1:12" x14ac:dyDescent="0.2">
      <c r="A593" s="15" t="s">
        <v>4402</v>
      </c>
      <c r="B593" s="4" t="str">
        <f>VLOOKUP(A593, PaperMeta!A592:O759, 6,FALSE)</f>
        <v>Are actions better than inactions? Positivity, outcome, and intentionality biases in judgments of action and inaction</v>
      </c>
      <c r="C593" s="15">
        <f>VLOOKUP(A593, Title_Prescreening!A592:C604, 3,FALSE)</f>
        <v>0</v>
      </c>
      <c r="D593" s="15">
        <v>1</v>
      </c>
      <c r="E593" s="14">
        <v>0</v>
      </c>
      <c r="F593" s="14">
        <v>1</v>
      </c>
      <c r="G593" s="14">
        <v>1</v>
      </c>
      <c r="I593" s="14">
        <v>1</v>
      </c>
      <c r="J593" s="14">
        <f t="shared" si="27"/>
        <v>1</v>
      </c>
      <c r="K593" s="14">
        <f t="shared" si="28"/>
        <v>1</v>
      </c>
      <c r="L593" s="14">
        <f t="shared" si="29"/>
        <v>1</v>
      </c>
    </row>
    <row r="594" spans="1:12" x14ac:dyDescent="0.2">
      <c r="A594" s="15" t="s">
        <v>4403</v>
      </c>
      <c r="B594" s="4" t="str">
        <f>VLOOKUP(A594, PaperMeta!A593:O760, 6,FALSE)</f>
        <v>How relationships bias moral reasoning: Neural and self-report evidence</v>
      </c>
      <c r="C594" s="15">
        <f>VLOOKUP(A594, Title_Prescreening!A593:C605, 3,FALSE)</f>
        <v>0</v>
      </c>
      <c r="D594" s="15">
        <v>1</v>
      </c>
      <c r="E594" s="14">
        <v>0</v>
      </c>
      <c r="F594" s="14">
        <v>1</v>
      </c>
      <c r="G594" s="14">
        <v>0</v>
      </c>
      <c r="J594" s="14">
        <f t="shared" si="27"/>
        <v>1</v>
      </c>
      <c r="K594" s="14">
        <f t="shared" si="28"/>
        <v>0</v>
      </c>
      <c r="L594" s="14">
        <f t="shared" si="29"/>
        <v>0</v>
      </c>
    </row>
    <row r="595" spans="1:12" x14ac:dyDescent="0.2">
      <c r="A595" s="15" t="s">
        <v>4404</v>
      </c>
      <c r="B595" s="4" t="str">
        <f>VLOOKUP(A595, PaperMeta!A594:O761, 6,FALSE)</f>
        <v>Poverty and pain: Low-SES people are believed to be insensitive to pain</v>
      </c>
      <c r="C595" s="15">
        <f>VLOOKUP(A595, Title_Prescreening!A594:C606, 3,FALSE)</f>
        <v>0</v>
      </c>
      <c r="D595" s="15">
        <v>1</v>
      </c>
      <c r="E595" s="14">
        <v>1</v>
      </c>
      <c r="F595" s="14">
        <v>1</v>
      </c>
      <c r="G595" s="14">
        <v>1</v>
      </c>
      <c r="J595" s="14">
        <f t="shared" si="27"/>
        <v>1</v>
      </c>
      <c r="K595" s="14">
        <f t="shared" si="28"/>
        <v>1</v>
      </c>
      <c r="L595" s="14">
        <f t="shared" si="29"/>
        <v>1</v>
      </c>
    </row>
    <row r="596" spans="1:12" x14ac:dyDescent="0.2">
      <c r="A596" s="15" t="s">
        <v>4405</v>
      </c>
      <c r="B596" s="4" t="str">
        <f>VLOOKUP(A596, PaperMeta!A595:O762, 6,FALSE)</f>
        <v>European Americans' intentions to confront racial bias: Considering who, what (kind), and why</v>
      </c>
      <c r="C596" s="15">
        <f>VLOOKUP(A596, Title_Prescreening!A595:C607, 3,FALSE)</f>
        <v>0</v>
      </c>
      <c r="D596" s="15">
        <v>1</v>
      </c>
      <c r="E596" s="14">
        <v>1</v>
      </c>
      <c r="F596" s="14">
        <v>1</v>
      </c>
      <c r="G596" s="14">
        <v>1</v>
      </c>
      <c r="J596" s="14">
        <f t="shared" si="27"/>
        <v>1</v>
      </c>
      <c r="K596" s="14">
        <f t="shared" si="28"/>
        <v>1</v>
      </c>
      <c r="L596" s="14">
        <f t="shared" si="29"/>
        <v>1</v>
      </c>
    </row>
    <row r="597" spans="1:12" x14ac:dyDescent="0.2">
      <c r="A597" s="15" t="s">
        <v>4406</v>
      </c>
      <c r="B597" s="4" t="str">
        <f>VLOOKUP(A597, PaperMeta!A596:O763, 6,FALSE)</f>
        <v>Cultural differences in perceiving transitions in emotional facial expressions: Easterners show greater contrast effects than westerners</v>
      </c>
      <c r="C597" s="15">
        <f>VLOOKUP(A597, Title_Prescreening!A596:C608, 3,FALSE)</f>
        <v>0</v>
      </c>
      <c r="D597" s="15">
        <v>1</v>
      </c>
      <c r="E597" s="14">
        <v>1</v>
      </c>
      <c r="F597" s="14">
        <v>1</v>
      </c>
      <c r="G597" s="14">
        <v>1</v>
      </c>
      <c r="J597" s="14">
        <f t="shared" si="27"/>
        <v>1</v>
      </c>
      <c r="K597" s="14">
        <f t="shared" si="28"/>
        <v>1</v>
      </c>
      <c r="L597" s="14">
        <f t="shared" si="29"/>
        <v>1</v>
      </c>
    </row>
    <row r="598" spans="1:12" x14ac:dyDescent="0.2">
      <c r="A598" s="15" t="s">
        <v>4407</v>
      </c>
      <c r="B598" s="4" t="str">
        <f>VLOOKUP(A598, PaperMeta!A597:O764, 6,FALSE)</f>
        <v>Self-control failure increases a strategic preference for submission as means to avoid future failure</v>
      </c>
      <c r="C598" s="15">
        <f>VLOOKUP(A598, Title_Prescreening!A597:C609, 3,FALSE)</f>
        <v>0</v>
      </c>
      <c r="D598" s="15">
        <v>1</v>
      </c>
      <c r="E598" s="14">
        <v>1</v>
      </c>
      <c r="F598" s="14">
        <v>1</v>
      </c>
      <c r="G598" s="14">
        <v>1</v>
      </c>
      <c r="J598" s="14">
        <f t="shared" si="27"/>
        <v>1</v>
      </c>
      <c r="K598" s="14">
        <f t="shared" si="28"/>
        <v>1</v>
      </c>
      <c r="L598" s="14">
        <f t="shared" si="29"/>
        <v>1</v>
      </c>
    </row>
    <row r="599" spans="1:12" x14ac:dyDescent="0.2">
      <c r="A599" s="15" t="s">
        <v>4408</v>
      </c>
      <c r="B599" s="4" t="str">
        <f>VLOOKUP(A599, PaperMeta!A598:O765, 6,FALSE)</f>
        <v>Mix is different from nix: Mouse tracking differentiates ambivalence from neutrality</v>
      </c>
      <c r="C599" s="15">
        <f>VLOOKUP(A599, Title_Prescreening!A598:C610, 3,FALSE)</f>
        <v>0</v>
      </c>
      <c r="D599" s="15">
        <v>1</v>
      </c>
      <c r="E599" s="14">
        <v>1</v>
      </c>
      <c r="F599" s="14">
        <v>1</v>
      </c>
      <c r="G599" s="14">
        <v>1</v>
      </c>
      <c r="J599" s="14">
        <f t="shared" si="27"/>
        <v>1</v>
      </c>
      <c r="K599" s="14">
        <f t="shared" si="28"/>
        <v>1</v>
      </c>
      <c r="L599" s="14">
        <f t="shared" si="29"/>
        <v>1</v>
      </c>
    </row>
    <row r="600" spans="1:12" x14ac:dyDescent="0.2">
      <c r="A600" s="15" t="s">
        <v>4409</v>
      </c>
      <c r="B600" s="4" t="str">
        <f>VLOOKUP(A600, PaperMeta!A599:O766, 6,FALSE)</f>
        <v>Cue competition in mental state inference: Blocking effects in learning to interpret the behaviors of others</v>
      </c>
      <c r="C600" s="15">
        <f>VLOOKUP(A600, Title_Prescreening!A599:C611, 3,FALSE)</f>
        <v>0</v>
      </c>
      <c r="D600" s="15">
        <v>1</v>
      </c>
      <c r="E600" s="14">
        <v>1</v>
      </c>
      <c r="F600" s="14">
        <v>1</v>
      </c>
      <c r="G600" s="14">
        <v>1</v>
      </c>
      <c r="J600" s="14">
        <f t="shared" si="27"/>
        <v>1</v>
      </c>
      <c r="K600" s="14">
        <f t="shared" si="28"/>
        <v>1</v>
      </c>
      <c r="L600" s="14">
        <f t="shared" si="29"/>
        <v>1</v>
      </c>
    </row>
    <row r="601" spans="1:12" x14ac:dyDescent="0.2">
      <c r="A601" s="15" t="s">
        <v>4410</v>
      </c>
      <c r="B601" s="4" t="str">
        <f>VLOOKUP(A601, PaperMeta!A600:O767, 6,FALSE)</f>
        <v>Stay out of our office (vs. our pub): Target personality and situational context affect ostracism intentions</v>
      </c>
      <c r="C601" s="15">
        <f>VLOOKUP(A601, Title_Prescreening!A600:C612, 3,FALSE)</f>
        <v>0</v>
      </c>
      <c r="D601" s="15">
        <v>1</v>
      </c>
      <c r="E601" s="14">
        <v>1</v>
      </c>
      <c r="F601" s="14">
        <v>1</v>
      </c>
      <c r="G601" s="14">
        <v>1</v>
      </c>
      <c r="J601" s="14">
        <f t="shared" si="27"/>
        <v>1</v>
      </c>
      <c r="K601" s="14">
        <f t="shared" si="28"/>
        <v>1</v>
      </c>
      <c r="L601" s="14">
        <f t="shared" si="29"/>
        <v>1</v>
      </c>
    </row>
    <row r="602" spans="1:12" x14ac:dyDescent="0.2">
      <c r="A602" s="15" t="s">
        <v>4411</v>
      </c>
      <c r="B602" s="4" t="str">
        <f>VLOOKUP(A602, PaperMeta!A601:O768, 6,FALSE)</f>
        <v>Tears evoke the intention to offer social support: A systematic investigation of the interpersonal effects of emotional crying across 41 countries</v>
      </c>
      <c r="C602" s="15">
        <f>VLOOKUP(A602, Title_Prescreening!A601:C613, 3,FALSE)</f>
        <v>0</v>
      </c>
      <c r="D602" s="15">
        <v>1</v>
      </c>
      <c r="E602" s="14">
        <v>0</v>
      </c>
      <c r="F602" s="14">
        <v>1</v>
      </c>
      <c r="G602" s="14">
        <v>0</v>
      </c>
      <c r="J602" s="14">
        <f t="shared" si="27"/>
        <v>1</v>
      </c>
      <c r="K602" s="14">
        <f t="shared" si="28"/>
        <v>0</v>
      </c>
      <c r="L602" s="14">
        <f t="shared" si="29"/>
        <v>0</v>
      </c>
    </row>
    <row r="603" spans="1:12" x14ac:dyDescent="0.2">
      <c r="A603" s="15" t="s">
        <v>4412</v>
      </c>
      <c r="B603" s="4" t="str">
        <f>VLOOKUP(A603, PaperMeta!A602:O769, 6,FALSE)</f>
        <v>Social pain and the role of imagined social consequences: Why personal adverse experiences elicit social pain, with or without explicit relational devaluation</v>
      </c>
      <c r="C603" s="15">
        <f>VLOOKUP(A603, Title_Prescreening!A602:C614, 3,FALSE)</f>
        <v>0</v>
      </c>
      <c r="D603" s="15">
        <v>1</v>
      </c>
      <c r="E603" s="14">
        <v>0</v>
      </c>
      <c r="F603" s="14">
        <v>1</v>
      </c>
      <c r="G603" s="14">
        <v>0</v>
      </c>
      <c r="J603" s="14">
        <f t="shared" si="27"/>
        <v>1</v>
      </c>
      <c r="K603" s="14">
        <f t="shared" si="28"/>
        <v>0</v>
      </c>
      <c r="L603" s="14">
        <f t="shared" si="29"/>
        <v>0</v>
      </c>
    </row>
    <row r="604" spans="1:12" x14ac:dyDescent="0.2">
      <c r="A604" s="15" t="s">
        <v>4413</v>
      </c>
      <c r="B604" s="4" t="str">
        <f>VLOOKUP(A604, PaperMeta!A603:O770, 6,FALSE)</f>
        <v>When intergroup helping helps intergroup relations: The moderating role of trust in the outgroup</v>
      </c>
      <c r="C604" s="15">
        <f>VLOOKUP(A604, Title_Prescreening!A603:C615, 3,FALSE)</f>
        <v>0</v>
      </c>
      <c r="D604" s="15">
        <v>1</v>
      </c>
      <c r="E604" s="14">
        <v>1</v>
      </c>
      <c r="F604" s="14">
        <v>1</v>
      </c>
      <c r="G604" s="14">
        <v>1</v>
      </c>
      <c r="J604" s="14">
        <f t="shared" si="27"/>
        <v>1</v>
      </c>
      <c r="K604" s="14">
        <f t="shared" si="28"/>
        <v>1</v>
      </c>
      <c r="L604" s="14">
        <f t="shared" si="29"/>
        <v>1</v>
      </c>
    </row>
    <row r="605" spans="1:12" x14ac:dyDescent="0.2">
      <c r="A605" s="15" t="s">
        <v>4414</v>
      </c>
      <c r="B605" s="4" t="str">
        <f>VLOOKUP(A605, PaperMeta!A604:O771, 6,FALSE)</f>
        <v>Sex differences in threat sensitivity: Evidence from two experimental paradigms</v>
      </c>
      <c r="C605" s="15">
        <f>VLOOKUP(A605, Title_Prescreening!A604:C616, 3,FALSE)</f>
        <v>0</v>
      </c>
      <c r="D605" s="15">
        <v>1</v>
      </c>
      <c r="E605" s="14">
        <v>1</v>
      </c>
      <c r="F605" s="14">
        <v>1</v>
      </c>
      <c r="G605" s="14">
        <v>1</v>
      </c>
      <c r="J605" s="14">
        <f t="shared" si="27"/>
        <v>1</v>
      </c>
      <c r="K605" s="14">
        <f t="shared" si="28"/>
        <v>1</v>
      </c>
      <c r="L605" s="14">
        <f t="shared" si="29"/>
        <v>1</v>
      </c>
    </row>
    <row r="606" spans="1:12" x14ac:dyDescent="0.2">
      <c r="A606" s="15" t="s">
        <v>4415</v>
      </c>
      <c r="B606" s="4" t="str">
        <f>VLOOKUP(A606, PaperMeta!A605:O772, 6,FALSE)</f>
        <v>Conformity to group norms: How group-affirmation shapes collective action</v>
      </c>
      <c r="C606" s="15">
        <f>VLOOKUP(A606, Title_Prescreening!A605:C617, 3,FALSE)</f>
        <v>0</v>
      </c>
      <c r="D606" s="15">
        <v>1</v>
      </c>
      <c r="E606" s="14">
        <v>1</v>
      </c>
      <c r="F606" s="14">
        <v>1</v>
      </c>
      <c r="G606" s="14">
        <v>1</v>
      </c>
      <c r="J606" s="14">
        <f t="shared" si="27"/>
        <v>1</v>
      </c>
      <c r="K606" s="14">
        <f t="shared" si="28"/>
        <v>1</v>
      </c>
      <c r="L606" s="14">
        <f t="shared" si="29"/>
        <v>1</v>
      </c>
    </row>
    <row r="607" spans="1:12" x14ac:dyDescent="0.2">
      <c r="A607" s="15" t="s">
        <v>4416</v>
      </c>
      <c r="B607" s="4" t="str">
        <f>VLOOKUP(A607, PaperMeta!A606:O773, 6,FALSE)</f>
        <v>When and how refusing to help decreases one's influence</v>
      </c>
      <c r="C607" s="15">
        <f>VLOOKUP(A607, Title_Prescreening!A606:C618, 3,FALSE)</f>
        <v>0</v>
      </c>
      <c r="D607" s="15">
        <v>1</v>
      </c>
      <c r="E607" s="14">
        <v>1</v>
      </c>
      <c r="F607" s="14">
        <v>1</v>
      </c>
      <c r="G607" s="14">
        <v>1</v>
      </c>
      <c r="J607" s="14">
        <f t="shared" si="27"/>
        <v>1</v>
      </c>
      <c r="K607" s="14">
        <f t="shared" si="28"/>
        <v>1</v>
      </c>
      <c r="L607" s="14">
        <f t="shared" si="29"/>
        <v>1</v>
      </c>
    </row>
    <row r="608" spans="1:12" x14ac:dyDescent="0.2">
      <c r="A608" s="15" t="s">
        <v>4417</v>
      </c>
      <c r="B608" s="4" t="str">
        <f>VLOOKUP(A608, PaperMeta!A607:O774, 6,FALSE)</f>
        <v>Violent and non-violent virtual reality video games: Influences on affect, aggressive cognition, and aggressive behavior. Two pre-registered experiments</v>
      </c>
      <c r="C608" s="15">
        <f>VLOOKUP(A608, Title_Prescreening!A607:C619, 3,FALSE)</f>
        <v>0</v>
      </c>
      <c r="D608" s="15">
        <v>1</v>
      </c>
      <c r="E608" s="14">
        <v>1</v>
      </c>
      <c r="F608" s="14">
        <v>1</v>
      </c>
      <c r="G608" s="14">
        <v>1</v>
      </c>
      <c r="J608" s="14">
        <f t="shared" si="27"/>
        <v>1</v>
      </c>
      <c r="K608" s="14">
        <f t="shared" si="28"/>
        <v>1</v>
      </c>
      <c r="L608" s="14">
        <f t="shared" si="29"/>
        <v>1</v>
      </c>
    </row>
    <row r="609" spans="1:12" x14ac:dyDescent="0.2">
      <c r="A609" s="15" t="s">
        <v>4418</v>
      </c>
      <c r="B609" s="4" t="str">
        <f>VLOOKUP(A609, PaperMeta!A608:O775, 6,FALSE)</f>
        <v>The ‘me’ in meat: Does affirming the self make eating animals seem more morally wrong?</v>
      </c>
      <c r="C609" s="15">
        <f>VLOOKUP(A609, Title_Prescreening!A608:C620, 3,FALSE)</f>
        <v>0</v>
      </c>
      <c r="D609" s="15">
        <v>1</v>
      </c>
      <c r="E609" s="14">
        <v>1</v>
      </c>
      <c r="F609" s="14">
        <v>1</v>
      </c>
      <c r="G609" s="14">
        <v>1</v>
      </c>
      <c r="J609" s="14">
        <f t="shared" si="27"/>
        <v>1</v>
      </c>
      <c r="K609" s="14">
        <f t="shared" si="28"/>
        <v>1</v>
      </c>
      <c r="L609" s="14">
        <f t="shared" si="29"/>
        <v>1</v>
      </c>
    </row>
    <row r="610" spans="1:12" x14ac:dyDescent="0.2">
      <c r="A610" s="15" t="s">
        <v>4419</v>
      </c>
      <c r="B610" s="4" t="str">
        <f>VLOOKUP(A610, PaperMeta!A609:O776, 6,FALSE)</f>
        <v>Acquiring favorable attitudes based on aversive affective cues: Examining the spontaneity and efficiency of propositional evaluative conditioning</v>
      </c>
      <c r="C610" s="15">
        <f>VLOOKUP(A610, Title_Prescreening!A609:C621, 3,FALSE)</f>
        <v>0</v>
      </c>
      <c r="D610" s="15">
        <v>1</v>
      </c>
      <c r="E610" s="14">
        <v>1</v>
      </c>
      <c r="F610" s="14">
        <v>1</v>
      </c>
      <c r="G610" s="14">
        <v>1</v>
      </c>
      <c r="J610" s="14">
        <f t="shared" si="27"/>
        <v>1</v>
      </c>
      <c r="K610" s="14">
        <f t="shared" si="28"/>
        <v>1</v>
      </c>
      <c r="L610" s="14">
        <f t="shared" si="29"/>
        <v>1</v>
      </c>
    </row>
    <row r="611" spans="1:12" x14ac:dyDescent="0.2">
      <c r="A611" s="15" t="s">
        <v>4420</v>
      </c>
      <c r="B611" s="4" t="str">
        <f>VLOOKUP(A611, PaperMeta!A610:O777, 6,FALSE)</f>
        <v>‘Sharing in need’: How allocator and recipient's hunger shape food distributions in a dictator game</v>
      </c>
      <c r="C611" s="15">
        <f>VLOOKUP(A611, Title_Prescreening!A610:C622, 3,FALSE)</f>
        <v>0</v>
      </c>
      <c r="D611" s="15">
        <v>1</v>
      </c>
      <c r="E611" s="14">
        <v>1</v>
      </c>
      <c r="F611" s="14">
        <v>1</v>
      </c>
      <c r="G611" s="14">
        <v>1</v>
      </c>
      <c r="J611" s="14">
        <f t="shared" si="27"/>
        <v>1</v>
      </c>
      <c r="K611" s="14">
        <f t="shared" si="28"/>
        <v>1</v>
      </c>
      <c r="L611" s="14">
        <f t="shared" si="29"/>
        <v>1</v>
      </c>
    </row>
    <row r="612" spans="1:12" x14ac:dyDescent="0.2">
      <c r="A612" s="15" t="s">
        <v>4421</v>
      </c>
      <c r="B612" s="4" t="str">
        <f>VLOOKUP(A612, PaperMeta!A611:O778, 6,FALSE)</f>
        <v>It's no longer “me”: Low past-self-continuity reduces the sunk-cost bias</v>
      </c>
      <c r="C612" s="15">
        <f>VLOOKUP(A612, Title_Prescreening!A611:C623, 3,FALSE)</f>
        <v>0</v>
      </c>
      <c r="D612" s="15">
        <v>1</v>
      </c>
      <c r="E612" s="14">
        <v>1</v>
      </c>
      <c r="F612" s="14">
        <v>1</v>
      </c>
      <c r="G612" s="14">
        <v>1</v>
      </c>
      <c r="J612" s="14">
        <f t="shared" si="27"/>
        <v>1</v>
      </c>
      <c r="K612" s="14">
        <f t="shared" si="28"/>
        <v>1</v>
      </c>
      <c r="L612" s="14">
        <f t="shared" si="29"/>
        <v>1</v>
      </c>
    </row>
    <row r="613" spans="1:12" x14ac:dyDescent="0.2">
      <c r="A613" s="15" t="s">
        <v>4422</v>
      </c>
      <c r="B613" s="4" t="str">
        <f>VLOOKUP(A613, PaperMeta!A612:O779, 6,FALSE)</f>
        <v>The social psychology of a selective national inferiority complex: Reconciling positive distinctiveness and system justification</v>
      </c>
      <c r="C613" s="15">
        <f>VLOOKUP(A613, Title_Prescreening!A612:C624, 3,FALSE)</f>
        <v>0</v>
      </c>
      <c r="D613" s="15">
        <v>1</v>
      </c>
      <c r="E613" s="14">
        <v>1</v>
      </c>
      <c r="F613" s="14">
        <v>1</v>
      </c>
      <c r="G613" s="14">
        <v>1</v>
      </c>
      <c r="J613" s="14">
        <f t="shared" si="27"/>
        <v>1</v>
      </c>
      <c r="K613" s="14">
        <f t="shared" si="28"/>
        <v>1</v>
      </c>
      <c r="L613" s="14">
        <f t="shared" si="29"/>
        <v>1</v>
      </c>
    </row>
    <row r="614" spans="1:12" x14ac:dyDescent="0.2">
      <c r="A614" s="15" t="s">
        <v>4423</v>
      </c>
      <c r="B614" s="4" t="str">
        <f>VLOOKUP(A614, PaperMeta!A613:O780, 6,FALSE)</f>
        <v>Understanding mechanisms behind discrimination using diffusion decision modeling</v>
      </c>
      <c r="C614" s="15">
        <f>VLOOKUP(A614, Title_Prescreening!A613:C625, 3,FALSE)</f>
        <v>0</v>
      </c>
      <c r="D614" s="15">
        <v>1</v>
      </c>
      <c r="E614" s="14">
        <v>0</v>
      </c>
      <c r="F614" s="14">
        <v>1</v>
      </c>
      <c r="G614" s="14">
        <v>0</v>
      </c>
      <c r="J614" s="14">
        <f t="shared" si="27"/>
        <v>1</v>
      </c>
      <c r="K614" s="14">
        <f t="shared" si="28"/>
        <v>0</v>
      </c>
      <c r="L614" s="14">
        <f t="shared" si="29"/>
        <v>0</v>
      </c>
    </row>
    <row r="615" spans="1:12" x14ac:dyDescent="0.2">
      <c r="A615" s="15" t="s">
        <v>4424</v>
      </c>
      <c r="B615" s="4" t="str">
        <f>VLOOKUP(A615, PaperMeta!A614:O781, 6,FALSE)</f>
        <v>Attending live theatre improves empathy, changes attitudes, and leads to pro-social behavior</v>
      </c>
      <c r="C615" s="15">
        <f>VLOOKUP(A615, Title_Prescreening!A614:C626, 3,FALSE)</f>
        <v>0</v>
      </c>
      <c r="D615" s="15">
        <v>1</v>
      </c>
      <c r="E615" s="14">
        <v>1</v>
      </c>
      <c r="F615" s="14">
        <v>1</v>
      </c>
      <c r="G615" s="14">
        <v>1</v>
      </c>
      <c r="J615" s="14">
        <f t="shared" si="27"/>
        <v>1</v>
      </c>
      <c r="K615" s="14">
        <f t="shared" si="28"/>
        <v>1</v>
      </c>
      <c r="L615" s="14">
        <f t="shared" si="29"/>
        <v>1</v>
      </c>
    </row>
    <row r="616" spans="1:12" x14ac:dyDescent="0.2">
      <c r="A616" s="15" t="s">
        <v>4425</v>
      </c>
      <c r="B616" s="4" t="str">
        <f>VLOOKUP(A616, PaperMeta!A615:O782, 6,FALSE)</f>
        <v>Bolstering biculturals: Self-affirmation reduces contrastive responses to identity primes</v>
      </c>
      <c r="C616" s="15">
        <f>VLOOKUP(A616, Title_Prescreening!A615:C627, 3,FALSE)</f>
        <v>0</v>
      </c>
      <c r="D616" s="15">
        <v>1</v>
      </c>
      <c r="E616" s="14">
        <v>1</v>
      </c>
      <c r="F616" s="14">
        <v>1</v>
      </c>
      <c r="G616" s="14">
        <v>1</v>
      </c>
      <c r="J616" s="14">
        <f t="shared" si="27"/>
        <v>1</v>
      </c>
      <c r="K616" s="14">
        <f t="shared" si="28"/>
        <v>1</v>
      </c>
      <c r="L616" s="14">
        <f t="shared" si="29"/>
        <v>1</v>
      </c>
    </row>
    <row r="617" spans="1:12" x14ac:dyDescent="0.2">
      <c r="A617" s="15" t="s">
        <v>4426</v>
      </c>
      <c r="B617" s="4" t="str">
        <f>VLOOKUP(A617, PaperMeta!A616:O783, 6,FALSE)</f>
        <v>Do behavioral base rates impact associated moral judgments?</v>
      </c>
      <c r="C617" s="15">
        <f>VLOOKUP(A617, Title_Prescreening!A616:C628, 3,FALSE)</f>
        <v>0</v>
      </c>
      <c r="D617" s="15">
        <v>1</v>
      </c>
      <c r="E617" s="14">
        <v>1</v>
      </c>
      <c r="F617" s="14">
        <v>1</v>
      </c>
      <c r="G617" s="14">
        <v>1</v>
      </c>
      <c r="J617" s="14">
        <f t="shared" si="27"/>
        <v>1</v>
      </c>
      <c r="K617" s="14">
        <f t="shared" si="28"/>
        <v>1</v>
      </c>
      <c r="L617" s="14">
        <f t="shared" si="29"/>
        <v>1</v>
      </c>
    </row>
    <row r="618" spans="1:12" x14ac:dyDescent="0.2">
      <c r="A618" s="15" t="s">
        <v>4427</v>
      </c>
      <c r="B618" s="4" t="str">
        <f>VLOOKUP(A618, PaperMeta!A617:O784, 6,FALSE)</f>
        <v>Inclusion reduces political prejudice</v>
      </c>
      <c r="C618" s="15">
        <f>VLOOKUP(A618, Title_Prescreening!A617:C629, 3,FALSE)</f>
        <v>0</v>
      </c>
      <c r="D618" s="15">
        <v>1</v>
      </c>
      <c r="E618" s="14">
        <v>0</v>
      </c>
      <c r="F618" s="14">
        <v>1</v>
      </c>
      <c r="G618" s="14">
        <v>0</v>
      </c>
      <c r="J618" s="14">
        <f t="shared" si="27"/>
        <v>1</v>
      </c>
      <c r="K618" s="14">
        <f t="shared" si="28"/>
        <v>0</v>
      </c>
      <c r="L618" s="14">
        <f t="shared" si="29"/>
        <v>0</v>
      </c>
    </row>
    <row r="619" spans="1:12" x14ac:dyDescent="0.2">
      <c r="A619" s="15" t="s">
        <v>4428</v>
      </c>
      <c r="B619" s="4" t="str">
        <f>VLOOKUP(A619, PaperMeta!A618:O785, 6,FALSE)</f>
        <v>Structuring local environments to avoid racial diversity: Anxiety drives Whites' geographical and institutional self-segregation preferences</v>
      </c>
      <c r="C619" s="15">
        <f>VLOOKUP(A619, Title_Prescreening!A618:C630, 3,FALSE)</f>
        <v>0</v>
      </c>
      <c r="D619" s="15">
        <v>1</v>
      </c>
      <c r="E619" s="14">
        <v>0</v>
      </c>
      <c r="F619" s="14">
        <v>1</v>
      </c>
      <c r="G619" s="14">
        <v>0</v>
      </c>
      <c r="J619" s="14">
        <f t="shared" si="27"/>
        <v>1</v>
      </c>
      <c r="K619" s="14">
        <f t="shared" si="28"/>
        <v>0</v>
      </c>
      <c r="L619" s="14">
        <f t="shared" si="29"/>
        <v>0</v>
      </c>
    </row>
    <row r="620" spans="1:12" x14ac:dyDescent="0.2">
      <c r="A620" s="15" t="s">
        <v>4429</v>
      </c>
      <c r="B620" s="4" t="str">
        <f>VLOOKUP(A620, PaperMeta!A619:O786, 6,FALSE)</f>
        <v>The role of task similarity for ego depletion: A registered report</v>
      </c>
      <c r="C620" s="15">
        <f>VLOOKUP(A620, Title_Prescreening!A619:C631, 3,FALSE)</f>
        <v>0</v>
      </c>
      <c r="D620" s="15">
        <v>1</v>
      </c>
      <c r="E620" s="14">
        <v>1</v>
      </c>
      <c r="F620" s="14">
        <v>1</v>
      </c>
      <c r="G620" s="14">
        <v>1</v>
      </c>
      <c r="J620" s="14">
        <f t="shared" si="27"/>
        <v>1</v>
      </c>
      <c r="K620" s="14">
        <f t="shared" si="28"/>
        <v>1</v>
      </c>
      <c r="L620" s="14">
        <f t="shared" si="29"/>
        <v>1</v>
      </c>
    </row>
    <row r="621" spans="1:12" x14ac:dyDescent="0.2">
      <c r="A621" s="15" t="s">
        <v>4430</v>
      </c>
      <c r="B621" s="4" t="str">
        <f>VLOOKUP(A621, PaperMeta!A620:O787, 6,FALSE)</f>
        <v>Go on without me: When underperforming group members prefer to leave their group</v>
      </c>
      <c r="C621" s="15">
        <f>VLOOKUP(A621, Title_Prescreening!A620:C632, 3,FALSE)</f>
        <v>0</v>
      </c>
      <c r="D621" s="15">
        <v>1</v>
      </c>
      <c r="E621" s="14">
        <v>1</v>
      </c>
      <c r="F621" s="14">
        <v>1</v>
      </c>
      <c r="G621" s="14">
        <v>1</v>
      </c>
      <c r="J621" s="14">
        <f t="shared" si="27"/>
        <v>1</v>
      </c>
      <c r="K621" s="14">
        <f t="shared" si="28"/>
        <v>1</v>
      </c>
      <c r="L621" s="14">
        <f t="shared" si="29"/>
        <v>1</v>
      </c>
    </row>
    <row r="622" spans="1:12" x14ac:dyDescent="0.2">
      <c r="A622" s="15" t="s">
        <v>4431</v>
      </c>
      <c r="B622" s="4" t="str">
        <f>VLOOKUP(A622, PaperMeta!A621:O788, 6,FALSE)</f>
        <v>Interdependence and reflected failure: Cultural differences in stigma by association</v>
      </c>
      <c r="C622" s="15">
        <f>VLOOKUP(A622, Title_Prescreening!A621:C633, 3,FALSE)</f>
        <v>0</v>
      </c>
      <c r="D622" s="15">
        <v>1</v>
      </c>
      <c r="E622" s="14">
        <v>0</v>
      </c>
      <c r="F622" s="14">
        <v>1</v>
      </c>
      <c r="G622" s="14">
        <v>0</v>
      </c>
      <c r="J622" s="14">
        <f t="shared" si="27"/>
        <v>1</v>
      </c>
      <c r="K622" s="14">
        <f t="shared" si="28"/>
        <v>0</v>
      </c>
      <c r="L622" s="14">
        <f t="shared" si="29"/>
        <v>0</v>
      </c>
    </row>
    <row r="623" spans="1:12" x14ac:dyDescent="0.2">
      <c r="A623" s="15" t="s">
        <v>4432</v>
      </c>
      <c r="B623" s="4" t="str">
        <f>VLOOKUP(A623, PaperMeta!A622:O789, 6,FALSE)</f>
        <v>Overcoming negative reactions to prosocial intergroup behaviors in post-conflict societies: The power of intergroup apology</v>
      </c>
      <c r="C623" s="15">
        <f>VLOOKUP(A623, Title_Prescreening!A622:C634, 3,FALSE)</f>
        <v>0</v>
      </c>
      <c r="D623" s="15">
        <v>1</v>
      </c>
      <c r="E623" s="14">
        <v>1</v>
      </c>
      <c r="F623" s="14">
        <v>1</v>
      </c>
      <c r="G623" s="14">
        <v>1</v>
      </c>
      <c r="J623" s="14">
        <f t="shared" si="27"/>
        <v>1</v>
      </c>
      <c r="K623" s="14">
        <f t="shared" si="28"/>
        <v>1</v>
      </c>
      <c r="L623" s="14">
        <f t="shared" si="29"/>
        <v>1</v>
      </c>
    </row>
    <row r="624" spans="1:12" x14ac:dyDescent="0.2">
      <c r="A624" s="15" t="s">
        <v>4433</v>
      </c>
      <c r="B624" s="4" t="str">
        <f>VLOOKUP(A624, PaperMeta!A623:O790, 6,FALSE)</f>
        <v>Moral credentials and the 2020 democratic presidential primary: No evidence that endorsing female candidates licenses people to favor men</v>
      </c>
      <c r="C624" s="15">
        <f>VLOOKUP(A624, Title_Prescreening!A623:C635, 3,FALSE)</f>
        <v>0</v>
      </c>
      <c r="D624" s="15">
        <v>1</v>
      </c>
      <c r="E624" s="14">
        <v>0</v>
      </c>
      <c r="F624" s="14">
        <v>1</v>
      </c>
      <c r="G624" s="14">
        <v>0</v>
      </c>
      <c r="J624" s="14">
        <f t="shared" si="27"/>
        <v>1</v>
      </c>
      <c r="K624" s="14">
        <f t="shared" si="28"/>
        <v>0</v>
      </c>
      <c r="L624" s="14">
        <f t="shared" si="29"/>
        <v>0</v>
      </c>
    </row>
    <row r="625" spans="1:12" x14ac:dyDescent="0.2">
      <c r="A625" s="15" t="s">
        <v>4434</v>
      </c>
      <c r="B625" s="4" t="str">
        <f>VLOOKUP(A625, PaperMeta!A624:O791, 6,FALSE)</f>
        <v>Consequences, Norms, or Willingness to Interfere: A proCNI Model Analysis of the Foreign Language Effect in Moral Dilemma Judgment</v>
      </c>
      <c r="C625" s="15">
        <f>VLOOKUP(A625, Title_Prescreening!A624:C636, 3,FALSE)</f>
        <v>0</v>
      </c>
      <c r="D625" s="15">
        <v>1</v>
      </c>
      <c r="E625" s="14">
        <v>0</v>
      </c>
      <c r="F625" s="14">
        <v>1</v>
      </c>
      <c r="G625" s="14">
        <v>0</v>
      </c>
      <c r="J625" s="14">
        <f t="shared" si="27"/>
        <v>1</v>
      </c>
      <c r="K625" s="14">
        <f t="shared" si="28"/>
        <v>0</v>
      </c>
      <c r="L625" s="14">
        <f t="shared" si="29"/>
        <v>0</v>
      </c>
    </row>
    <row r="626" spans="1:12" x14ac:dyDescent="0.2">
      <c r="A626" s="15" t="s">
        <v>4435</v>
      </c>
      <c r="B626" s="4" t="str">
        <f>VLOOKUP(A626, PaperMeta!A625:O792, 6,FALSE)</f>
        <v>Providing support is easier done than said: Support providers' perceptions of touch and verbal support provision requests</v>
      </c>
      <c r="C626" s="15">
        <f>VLOOKUP(A626, Title_Prescreening!A625:C637, 3,FALSE)</f>
        <v>0</v>
      </c>
      <c r="D626" s="15">
        <v>1</v>
      </c>
      <c r="E626" s="14">
        <v>0</v>
      </c>
      <c r="F626" s="14">
        <v>1</v>
      </c>
      <c r="G626" s="14">
        <v>0</v>
      </c>
      <c r="J626" s="14">
        <f t="shared" si="27"/>
        <v>1</v>
      </c>
      <c r="K626" s="14">
        <f t="shared" si="28"/>
        <v>0</v>
      </c>
      <c r="L626" s="14">
        <f t="shared" si="29"/>
        <v>0</v>
      </c>
    </row>
    <row r="627" spans="1:12" x14ac:dyDescent="0.2">
      <c r="A627" s="15" t="s">
        <v>4436</v>
      </c>
      <c r="B627" s="4" t="str">
        <f>VLOOKUP(A627, PaperMeta!A626:O793, 6,FALSE)</f>
        <v>Butt-dialing the devil: Evil agents are expected to disregard intentions behind requests</v>
      </c>
      <c r="C627" s="15">
        <f>VLOOKUP(A627, Title_Prescreening!A626:C638, 3,FALSE)</f>
        <v>0</v>
      </c>
      <c r="D627" s="15">
        <v>1</v>
      </c>
      <c r="E627" s="14">
        <v>0</v>
      </c>
      <c r="F627" s="14">
        <v>1</v>
      </c>
      <c r="G627" s="14">
        <v>0</v>
      </c>
      <c r="J627" s="14">
        <f t="shared" si="27"/>
        <v>1</v>
      </c>
      <c r="K627" s="14">
        <f t="shared" si="28"/>
        <v>0</v>
      </c>
      <c r="L627" s="14">
        <f t="shared" si="29"/>
        <v>0</v>
      </c>
    </row>
    <row r="628" spans="1:12" x14ac:dyDescent="0.2">
      <c r="A628" s="15" t="s">
        <v>4437</v>
      </c>
      <c r="B628" s="4" t="str">
        <f>VLOOKUP(A628, PaperMeta!A627:O794, 6,FALSE)</f>
        <v>Feeling empathy for organizations: Moral consequences, mechanisms, and the power of framing</v>
      </c>
      <c r="C628" s="15">
        <f>VLOOKUP(A628, Title_Prescreening!A627:C639, 3,FALSE)</f>
        <v>0</v>
      </c>
      <c r="D628" s="15">
        <v>1</v>
      </c>
      <c r="E628" s="14">
        <v>1</v>
      </c>
      <c r="F628" s="14">
        <v>1</v>
      </c>
      <c r="G628" s="14">
        <v>1</v>
      </c>
      <c r="J628" s="14">
        <f t="shared" si="27"/>
        <v>1</v>
      </c>
      <c r="K628" s="14">
        <f t="shared" si="28"/>
        <v>1</v>
      </c>
      <c r="L628" s="14">
        <f t="shared" si="29"/>
        <v>1</v>
      </c>
    </row>
    <row r="629" spans="1:12" x14ac:dyDescent="0.2">
      <c r="A629" s="15" t="s">
        <v>4438</v>
      </c>
      <c r="B629" s="4" t="str">
        <f>VLOOKUP(A629, PaperMeta!A628:O795, 6,FALSE)</f>
        <v>Re-examining the role of family relationships in structuring perceived helping obligations, and their impact on moral evaluation</v>
      </c>
      <c r="C629" s="15">
        <f>VLOOKUP(A629, Title_Prescreening!A628:C640, 3,FALSE)</f>
        <v>0</v>
      </c>
      <c r="D629" s="15">
        <v>1</v>
      </c>
      <c r="E629" s="14">
        <v>1</v>
      </c>
      <c r="F629" s="14">
        <v>1</v>
      </c>
      <c r="G629" s="14">
        <v>1</v>
      </c>
      <c r="J629" s="14">
        <f t="shared" si="27"/>
        <v>1</v>
      </c>
      <c r="K629" s="14">
        <f t="shared" si="28"/>
        <v>1</v>
      </c>
      <c r="L629" s="14">
        <f t="shared" si="29"/>
        <v>1</v>
      </c>
    </row>
    <row r="630" spans="1:12" x14ac:dyDescent="0.2">
      <c r="A630" s="15" t="s">
        <v>4439</v>
      </c>
      <c r="B630" s="4" t="str">
        <f>VLOOKUP(A630, PaperMeta!A629:O796, 6,FALSE)</f>
        <v>Faith and science mindsets as predictors of COVID-19 concern: A three-wave longitudinal study</v>
      </c>
      <c r="C630" s="15">
        <f>VLOOKUP(A630, Title_Prescreening!A629:C641, 3,FALSE)</f>
        <v>0</v>
      </c>
      <c r="D630" s="15">
        <v>1</v>
      </c>
      <c r="E630" s="14">
        <v>1</v>
      </c>
      <c r="F630" s="14">
        <v>1</v>
      </c>
      <c r="G630" s="14">
        <v>1</v>
      </c>
      <c r="J630" s="14">
        <f t="shared" si="27"/>
        <v>1</v>
      </c>
      <c r="K630" s="14">
        <f t="shared" si="28"/>
        <v>1</v>
      </c>
      <c r="L630" s="14">
        <f t="shared" si="29"/>
        <v>1</v>
      </c>
    </row>
    <row r="631" spans="1:12" x14ac:dyDescent="0.2">
      <c r="A631" s="15" t="s">
        <v>4440</v>
      </c>
      <c r="B631" s="4" t="str">
        <f>VLOOKUP(A631, PaperMeta!A630:O797, 6,FALSE)</f>
        <v>Retrospective and prospective hindsight bias: Replications and extensions of Fischhoff (1975) and Slovic and Fischhoff (1977)</v>
      </c>
      <c r="C631" s="15">
        <f>VLOOKUP(A631, Title_Prescreening!A630:C642, 3,FALSE)</f>
        <v>0</v>
      </c>
      <c r="D631" s="15">
        <v>1</v>
      </c>
      <c r="E631" s="14">
        <v>0</v>
      </c>
      <c r="F631" s="14">
        <v>1</v>
      </c>
      <c r="G631" s="14">
        <v>0</v>
      </c>
      <c r="J631" s="14">
        <f t="shared" si="27"/>
        <v>1</v>
      </c>
      <c r="K631" s="14">
        <f t="shared" si="28"/>
        <v>0</v>
      </c>
      <c r="L631" s="14">
        <f t="shared" si="29"/>
        <v>0</v>
      </c>
    </row>
    <row r="632" spans="1:12" x14ac:dyDescent="0.2">
      <c r="A632" s="15" t="s">
        <v>4441</v>
      </c>
      <c r="B632" s="4" t="str">
        <f>VLOOKUP(A632, PaperMeta!A631:O798, 6,FALSE)</f>
        <v>Reducing defensive responding to implicit bias feedback: On the role of perceived moral threat and efficacy to change</v>
      </c>
      <c r="C632" s="15">
        <f>VLOOKUP(A632, Title_Prescreening!A631:C643, 3,FALSE)</f>
        <v>0</v>
      </c>
      <c r="D632" s="15">
        <v>1</v>
      </c>
      <c r="E632" s="14">
        <v>1</v>
      </c>
      <c r="F632" s="14">
        <v>1</v>
      </c>
      <c r="G632" s="14">
        <v>1</v>
      </c>
      <c r="J632" s="14">
        <f t="shared" si="27"/>
        <v>1</v>
      </c>
      <c r="K632" s="14">
        <f t="shared" si="28"/>
        <v>1</v>
      </c>
      <c r="L632" s="14">
        <f t="shared" si="29"/>
        <v>1</v>
      </c>
    </row>
    <row r="633" spans="1:12" x14ac:dyDescent="0.2">
      <c r="A633" s="15" t="s">
        <v>4442</v>
      </c>
      <c r="B633" s="4" t="str">
        <f>VLOOKUP(A633, PaperMeta!A632:O799, 6,FALSE)</f>
        <v>On prospect theory, making choices for others, and the affective psychology of risk</v>
      </c>
      <c r="C633" s="15">
        <f>VLOOKUP(A633, Title_Prescreening!A632:C644, 3,FALSE)</f>
        <v>0</v>
      </c>
      <c r="D633" s="15">
        <v>1</v>
      </c>
      <c r="E633" s="14">
        <v>0</v>
      </c>
      <c r="F633" s="14">
        <v>1</v>
      </c>
      <c r="G633" s="14">
        <v>0</v>
      </c>
      <c r="J633" s="14">
        <f t="shared" si="27"/>
        <v>1</v>
      </c>
      <c r="K633" s="14">
        <f t="shared" si="28"/>
        <v>0</v>
      </c>
      <c r="L633" s="14">
        <f t="shared" si="29"/>
        <v>0</v>
      </c>
    </row>
    <row r="634" spans="1:12" x14ac:dyDescent="0.2">
      <c r="A634" s="15" t="s">
        <v>4443</v>
      </c>
      <c r="B634" s="4" t="str">
        <f>VLOOKUP(A634, PaperMeta!A633:O800, 6,FALSE)</f>
        <v>Public perceptions of prejudice research: The double-edged sword faced by marginalized group researchers</v>
      </c>
      <c r="C634" s="15">
        <f>VLOOKUP(A634, Title_Prescreening!A633:C645, 3,FALSE)</f>
        <v>0</v>
      </c>
      <c r="D634" s="15">
        <v>1</v>
      </c>
      <c r="E634" s="14">
        <v>1</v>
      </c>
      <c r="F634" s="14">
        <v>1</v>
      </c>
      <c r="G634" s="14">
        <v>1</v>
      </c>
      <c r="J634" s="14">
        <f t="shared" si="27"/>
        <v>1</v>
      </c>
      <c r="K634" s="14">
        <f t="shared" si="28"/>
        <v>1</v>
      </c>
      <c r="L634" s="14">
        <f t="shared" si="29"/>
        <v>1</v>
      </c>
    </row>
    <row r="635" spans="1:12" x14ac:dyDescent="0.2">
      <c r="A635" s="15" t="s">
        <v>4444</v>
      </c>
      <c r="B635" s="4" t="str">
        <f>VLOOKUP(A635, PaperMeta!A634:O801, 6,FALSE)</f>
        <v>Hierarchy profiling: How and why a job's perceived impact on inequality affects racial hiring evaluations</v>
      </c>
      <c r="C635" s="15">
        <f>VLOOKUP(A635, Title_Prescreening!A634:C646, 3,FALSE)</f>
        <v>0</v>
      </c>
      <c r="D635" s="15">
        <v>1</v>
      </c>
      <c r="E635" s="14">
        <v>1</v>
      </c>
      <c r="F635" s="14">
        <v>1</v>
      </c>
      <c r="G635" s="14">
        <v>1</v>
      </c>
      <c r="J635" s="14">
        <f t="shared" si="27"/>
        <v>1</v>
      </c>
      <c r="K635" s="14">
        <f t="shared" si="28"/>
        <v>1</v>
      </c>
      <c r="L635" s="14">
        <f t="shared" si="29"/>
        <v>1</v>
      </c>
    </row>
    <row r="636" spans="1:12" x14ac:dyDescent="0.2">
      <c r="A636" s="15" t="s">
        <v>4445</v>
      </c>
      <c r="B636" s="4" t="str">
        <f>VLOOKUP(A636, PaperMeta!A635:O802, 6,FALSE)</f>
        <v>No laughing matter: Why humor mistakes are more damaging for men than women</v>
      </c>
      <c r="C636" s="15">
        <f>VLOOKUP(A636, Title_Prescreening!A635:C647, 3,FALSE)</f>
        <v>0</v>
      </c>
      <c r="D636" s="15">
        <v>1</v>
      </c>
      <c r="E636" s="14">
        <v>1</v>
      </c>
      <c r="F636" s="14">
        <v>1</v>
      </c>
      <c r="G636" s="14">
        <v>1</v>
      </c>
      <c r="J636" s="14">
        <f t="shared" si="27"/>
        <v>1</v>
      </c>
      <c r="K636" s="14">
        <f t="shared" si="28"/>
        <v>1</v>
      </c>
      <c r="L636" s="14">
        <f t="shared" si="29"/>
        <v>1</v>
      </c>
    </row>
    <row r="637" spans="1:12" x14ac:dyDescent="0.2">
      <c r="A637" s="15" t="s">
        <v>4446</v>
      </c>
      <c r="B637" s="4" t="str">
        <f>VLOOKUP(A637, PaperMeta!A636:O803, 6,FALSE)</f>
        <v>Can coherence-based interventions change dogged moral beliefs about meat-eating?</v>
      </c>
      <c r="C637" s="15">
        <f>VLOOKUP(A637, Title_Prescreening!A636:C648, 3,FALSE)</f>
        <v>0</v>
      </c>
      <c r="D637" s="15">
        <v>1</v>
      </c>
      <c r="E637" s="14">
        <v>0</v>
      </c>
      <c r="F637" s="14">
        <v>1</v>
      </c>
      <c r="G637" s="14">
        <v>0</v>
      </c>
      <c r="J637" s="14">
        <f t="shared" si="27"/>
        <v>1</v>
      </c>
      <c r="K637" s="14">
        <f t="shared" si="28"/>
        <v>0</v>
      </c>
      <c r="L637" s="14">
        <f t="shared" si="29"/>
        <v>0</v>
      </c>
    </row>
    <row r="638" spans="1:12" x14ac:dyDescent="0.2">
      <c r="A638" s="15" t="s">
        <v>4447</v>
      </c>
      <c r="B638" s="4" t="str">
        <f>VLOOKUP(A638, PaperMeta!A637:O804, 6,FALSE)</f>
        <v>Economic inequality and socioeconomic ranking inform attitudes toward redistribution</v>
      </c>
      <c r="C638" s="15">
        <f>VLOOKUP(A638, Title_Prescreening!A637:C649, 3,FALSE)</f>
        <v>0</v>
      </c>
      <c r="D638" s="15">
        <v>1</v>
      </c>
      <c r="E638" s="14">
        <v>1</v>
      </c>
      <c r="F638" s="14">
        <v>1</v>
      </c>
      <c r="G638" s="14">
        <v>1</v>
      </c>
      <c r="J638" s="14">
        <f t="shared" si="27"/>
        <v>1</v>
      </c>
      <c r="K638" s="14">
        <f t="shared" si="28"/>
        <v>1</v>
      </c>
      <c r="L638" s="14">
        <f t="shared" si="29"/>
        <v>1</v>
      </c>
    </row>
    <row r="639" spans="1:12" x14ac:dyDescent="0.2">
      <c r="A639" s="15" t="s">
        <v>4448</v>
      </c>
      <c r="B639" s="4" t="str">
        <f>VLOOKUP(A639, PaperMeta!A638:O805, 6,FALSE)</f>
        <v>Misplaced trust: When trust in science fosters belief in pseudoscience and the benefits of critical evaluation</v>
      </c>
      <c r="C639" s="15">
        <f>VLOOKUP(A639, Title_Prescreening!A638:C650, 3,FALSE)</f>
        <v>0</v>
      </c>
      <c r="D639" s="15">
        <v>1</v>
      </c>
      <c r="E639" s="14">
        <v>0</v>
      </c>
      <c r="F639" s="14">
        <v>1</v>
      </c>
      <c r="G639" s="14">
        <v>0</v>
      </c>
      <c r="J639" s="14">
        <f t="shared" si="27"/>
        <v>1</v>
      </c>
      <c r="K639" s="14">
        <f t="shared" si="28"/>
        <v>0</v>
      </c>
      <c r="L639" s="14">
        <f t="shared" si="29"/>
        <v>0</v>
      </c>
    </row>
    <row r="640" spans="1:12" x14ac:dyDescent="0.2">
      <c r="A640" s="15" t="s">
        <v>4449</v>
      </c>
      <c r="B640" s="4" t="str">
        <f>VLOOKUP(A640, PaperMeta!A639:O806, 6,FALSE)</f>
        <v>The victim-perpetrator asymmetry is stronger in situations where blame is being assigned</v>
      </c>
      <c r="C640" s="15">
        <f>VLOOKUP(A640, Title_Prescreening!A639:C651, 3,FALSE)</f>
        <v>0</v>
      </c>
      <c r="D640" s="15">
        <v>0</v>
      </c>
      <c r="E640" s="14">
        <v>0</v>
      </c>
      <c r="F640" s="14">
        <v>0</v>
      </c>
      <c r="G640" s="14">
        <v>0</v>
      </c>
      <c r="J640" s="14">
        <f t="shared" si="27"/>
        <v>0</v>
      </c>
      <c r="K640" s="14">
        <f t="shared" si="28"/>
        <v>0</v>
      </c>
      <c r="L640" s="14">
        <f t="shared" si="29"/>
        <v>0</v>
      </c>
    </row>
    <row r="641" spans="1:12" x14ac:dyDescent="0.2">
      <c r="A641" s="15" t="s">
        <v>4450</v>
      </c>
      <c r="B641" s="4" t="str">
        <f>VLOOKUP(A641, PaperMeta!A640:O807, 6,FALSE)</f>
        <v>Blinded by guilt: Short-term relational focus and lying</v>
      </c>
      <c r="C641" s="15">
        <f>VLOOKUP(A641, Title_Prescreening!A640:C652, 3,FALSE)</f>
        <v>0</v>
      </c>
      <c r="D641" s="15">
        <v>1</v>
      </c>
      <c r="E641" s="14">
        <v>1</v>
      </c>
      <c r="F641" s="14">
        <v>1</v>
      </c>
      <c r="G641" s="14">
        <v>1</v>
      </c>
      <c r="J641" s="14">
        <f t="shared" si="27"/>
        <v>1</v>
      </c>
      <c r="K641" s="14">
        <f t="shared" si="28"/>
        <v>1</v>
      </c>
      <c r="L641" s="14">
        <f t="shared" si="29"/>
        <v>1</v>
      </c>
    </row>
    <row r="642" spans="1:12" x14ac:dyDescent="0.2">
      <c r="A642" s="15" t="s">
        <v>4451</v>
      </c>
      <c r="B642" s="4" t="str">
        <f>VLOOKUP(A642, PaperMeta!A641:O808, 6,FALSE)</f>
        <v>Using anchor-based methods to determine the smallest effect size of interest</v>
      </c>
      <c r="C642" s="15">
        <f>VLOOKUP(A642, Title_Prescreening!A641:C653, 3,FALSE)</f>
        <v>0</v>
      </c>
      <c r="D642" s="15">
        <v>0</v>
      </c>
      <c r="E642" s="14">
        <v>0</v>
      </c>
      <c r="F642" s="14">
        <v>0</v>
      </c>
      <c r="G642" s="14">
        <v>0</v>
      </c>
      <c r="J642" s="14">
        <f t="shared" si="27"/>
        <v>0</v>
      </c>
      <c r="K642" s="14">
        <f t="shared" si="28"/>
        <v>0</v>
      </c>
      <c r="L642" s="14">
        <f t="shared" si="29"/>
        <v>0</v>
      </c>
    </row>
    <row r="643" spans="1:12" x14ac:dyDescent="0.2">
      <c r="A643" s="15" t="s">
        <v>4452</v>
      </c>
      <c r="B643" s="4" t="str">
        <f>VLOOKUP(A643, PaperMeta!A642:O809, 6,FALSE)</f>
        <v>Being a tough person in a tight world: Cultural tightness leads to a desire for muscularity</v>
      </c>
      <c r="C643" s="15">
        <f>VLOOKUP(A643, Title_Prescreening!A642:C654, 3,FALSE)</f>
        <v>0</v>
      </c>
      <c r="D643" s="15">
        <v>1</v>
      </c>
      <c r="E643" s="14">
        <v>1</v>
      </c>
      <c r="F643" s="14">
        <v>1</v>
      </c>
      <c r="G643" s="14">
        <v>1</v>
      </c>
      <c r="J643" s="14">
        <f t="shared" ref="J643:J706" si="30">IF(AND(NOT(ISBLANK(D643)), NOT(ISBLANK(F643))), IF(D643=F643,D643,IF(NOT(ISBLANK(H643)),H643,-1)),-1)</f>
        <v>1</v>
      </c>
      <c r="K643" s="14">
        <f t="shared" ref="K643:K706" si="31">IF(AND(NOT(ISBLANK(E643)), NOT(ISBLANK(G643))), IF(E643=G643,E643,IF(NOT(ISBLANK(I643)),I643,-1)),-1)</f>
        <v>1</v>
      </c>
      <c r="L643" s="14">
        <f t="shared" ref="L643:L706" si="32">IF(AND(J643&gt;=0,K643&gt;=0),J643*K643, -1)*(1-C643)</f>
        <v>1</v>
      </c>
    </row>
    <row r="644" spans="1:12" x14ac:dyDescent="0.2">
      <c r="A644" s="15" t="s">
        <v>4453</v>
      </c>
      <c r="B644" s="4" t="str">
        <f>VLOOKUP(A644, PaperMeta!A643:O810, 6,FALSE)</f>
        <v>Situational materialism increases climate change scepticism in men compared to women</v>
      </c>
      <c r="C644" s="15">
        <f>VLOOKUP(A644, Title_Prescreening!A643:C655, 3,FALSE)</f>
        <v>0</v>
      </c>
      <c r="D644" s="15">
        <v>1</v>
      </c>
      <c r="E644" s="14">
        <v>1</v>
      </c>
      <c r="F644" s="14">
        <v>1</v>
      </c>
      <c r="G644" s="14">
        <v>1</v>
      </c>
      <c r="J644" s="14">
        <f t="shared" si="30"/>
        <v>1</v>
      </c>
      <c r="K644" s="14">
        <f t="shared" si="31"/>
        <v>1</v>
      </c>
      <c r="L644" s="14">
        <f t="shared" si="32"/>
        <v>1</v>
      </c>
    </row>
    <row r="645" spans="1:12" x14ac:dyDescent="0.2">
      <c r="A645" s="15" t="s">
        <v>4454</v>
      </c>
      <c r="B645" s="4" t="str">
        <f>VLOOKUP(A645, PaperMeta!A644:O811, 6,FALSE)</f>
        <v>Assessing implicit attitudes about androgyny</v>
      </c>
      <c r="C645" s="15">
        <f>VLOOKUP(A645, Title_Prescreening!A644:C656, 3,FALSE)</f>
        <v>0</v>
      </c>
      <c r="D645" s="15">
        <v>1</v>
      </c>
      <c r="E645" s="14">
        <v>0</v>
      </c>
      <c r="F645" s="14">
        <v>1</v>
      </c>
      <c r="G645" s="14">
        <v>0</v>
      </c>
      <c r="J645" s="14">
        <f t="shared" si="30"/>
        <v>1</v>
      </c>
      <c r="K645" s="14">
        <f t="shared" si="31"/>
        <v>0</v>
      </c>
      <c r="L645" s="14">
        <f t="shared" si="32"/>
        <v>0</v>
      </c>
    </row>
    <row r="646" spans="1:12" x14ac:dyDescent="0.2">
      <c r="A646" s="15" t="s">
        <v>4455</v>
      </c>
      <c r="B646" s="4" t="str">
        <f>VLOOKUP(A646, PaperMeta!A645:O812, 6,FALSE)</f>
        <v>Cheap talk? Follower sarcasm reduces leader overpay by increasing accountability</v>
      </c>
      <c r="C646" s="15">
        <f>VLOOKUP(A646, Title_Prescreening!A645:C657, 3,FALSE)</f>
        <v>0</v>
      </c>
      <c r="D646" s="15">
        <v>1</v>
      </c>
      <c r="E646" s="14">
        <v>0</v>
      </c>
      <c r="F646" s="14">
        <v>1</v>
      </c>
      <c r="G646" s="14">
        <v>0</v>
      </c>
      <c r="J646" s="14">
        <f t="shared" si="30"/>
        <v>1</v>
      </c>
      <c r="K646" s="14">
        <f t="shared" si="31"/>
        <v>0</v>
      </c>
      <c r="L646" s="14">
        <f t="shared" si="32"/>
        <v>0</v>
      </c>
    </row>
    <row r="647" spans="1:12" x14ac:dyDescent="0.2">
      <c r="A647" s="15" t="s">
        <v>4456</v>
      </c>
      <c r="B647" s="4" t="str">
        <f>VLOOKUP(A647, PaperMeta!A646:O813, 6,FALSE)</f>
        <v>Wise teamwork: Collective confidence calibration predicts the effectiveness of group discussion</v>
      </c>
      <c r="C647" s="15">
        <f>VLOOKUP(A647, Title_Prescreening!A646:C658, 3,FALSE)</f>
        <v>0</v>
      </c>
      <c r="D647" s="15">
        <v>1</v>
      </c>
      <c r="E647" s="14">
        <v>0</v>
      </c>
      <c r="F647" s="14">
        <v>1</v>
      </c>
      <c r="G647" s="14">
        <v>0</v>
      </c>
      <c r="J647" s="14">
        <f t="shared" si="30"/>
        <v>1</v>
      </c>
      <c r="K647" s="14">
        <f t="shared" si="31"/>
        <v>0</v>
      </c>
      <c r="L647" s="14">
        <f t="shared" si="32"/>
        <v>0</v>
      </c>
    </row>
    <row r="648" spans="1:12" x14ac:dyDescent="0.2">
      <c r="A648" s="15" t="s">
        <v>4457</v>
      </c>
      <c r="B648" s="4" t="str">
        <f>VLOOKUP(A648, PaperMeta!A647:O814, 6,FALSE)</f>
        <v>The group extremity effect: Group ratings of negatively and positively evaluated groups of faces are more extreme than the average ratings of their members</v>
      </c>
      <c r="C648" s="15">
        <f>VLOOKUP(A648, Title_Prescreening!A647:C659, 3,FALSE)</f>
        <v>0</v>
      </c>
      <c r="D648" s="15">
        <v>1</v>
      </c>
      <c r="E648" s="14">
        <v>0</v>
      </c>
      <c r="F648" s="14">
        <v>1</v>
      </c>
      <c r="G648" s="14">
        <v>0</v>
      </c>
      <c r="J648" s="14">
        <f t="shared" si="30"/>
        <v>1</v>
      </c>
      <c r="K648" s="14">
        <f t="shared" si="31"/>
        <v>0</v>
      </c>
      <c r="L648" s="14">
        <f t="shared" si="32"/>
        <v>0</v>
      </c>
    </row>
    <row r="649" spans="1:12" x14ac:dyDescent="0.2">
      <c r="A649" s="15" t="s">
        <v>4458</v>
      </c>
      <c r="B649" s="4" t="str">
        <f>VLOOKUP(A649, PaperMeta!A648:O815, 6,FALSE)</f>
        <v>To be, or not to be…Black: The effects of racial codeswitching on perceived professionalism in the workplace</v>
      </c>
      <c r="C649" s="15">
        <f>VLOOKUP(A649, Title_Prescreening!A648:C660, 3,FALSE)</f>
        <v>0</v>
      </c>
      <c r="D649" s="15">
        <v>1</v>
      </c>
      <c r="E649" s="14">
        <v>1</v>
      </c>
      <c r="F649" s="14">
        <v>1</v>
      </c>
      <c r="G649" s="14">
        <v>0</v>
      </c>
      <c r="I649" s="14">
        <v>1</v>
      </c>
      <c r="J649" s="14">
        <f t="shared" si="30"/>
        <v>1</v>
      </c>
      <c r="K649" s="14">
        <f t="shared" si="31"/>
        <v>1</v>
      </c>
      <c r="L649" s="14">
        <f t="shared" si="32"/>
        <v>1</v>
      </c>
    </row>
    <row r="650" spans="1:12" x14ac:dyDescent="0.2">
      <c r="A650" s="15" t="s">
        <v>4459</v>
      </c>
      <c r="B650" s="4" t="str">
        <f>VLOOKUP(A650, PaperMeta!A649:O816, 6,FALSE)</f>
        <v>Is it all about appearance? Limited cognitive control and information advantage reveal self-serving reciprocity</v>
      </c>
      <c r="C650" s="15">
        <f>VLOOKUP(A650, Title_Prescreening!A649:C661, 3,FALSE)</f>
        <v>0</v>
      </c>
      <c r="D650" s="15">
        <v>1</v>
      </c>
      <c r="E650" s="14">
        <v>1</v>
      </c>
      <c r="F650" s="14">
        <v>1</v>
      </c>
      <c r="G650" s="14">
        <v>1</v>
      </c>
      <c r="J650" s="14">
        <f t="shared" si="30"/>
        <v>1</v>
      </c>
      <c r="K650" s="14">
        <f t="shared" si="31"/>
        <v>1</v>
      </c>
      <c r="L650" s="14">
        <f t="shared" si="32"/>
        <v>1</v>
      </c>
    </row>
    <row r="651" spans="1:12" x14ac:dyDescent="0.2">
      <c r="A651" s="15" t="s">
        <v>4460</v>
      </c>
      <c r="B651" s="4" t="str">
        <f>VLOOKUP(A651, PaperMeta!A650:O817, 6,FALSE)</f>
        <v>How did it feel? Affect as a feedback system in repeated donation decisions</v>
      </c>
      <c r="C651" s="15">
        <f>VLOOKUP(A651, Title_Prescreening!A650:C662, 3,FALSE)</f>
        <v>0</v>
      </c>
      <c r="D651" s="15">
        <v>1</v>
      </c>
      <c r="E651" s="14">
        <v>1</v>
      </c>
      <c r="F651" s="14">
        <v>1</v>
      </c>
      <c r="G651" s="14">
        <v>1</v>
      </c>
      <c r="J651" s="14">
        <f t="shared" si="30"/>
        <v>1</v>
      </c>
      <c r="K651" s="14">
        <f t="shared" si="31"/>
        <v>1</v>
      </c>
      <c r="L651" s="14">
        <f t="shared" si="32"/>
        <v>1</v>
      </c>
    </row>
    <row r="652" spans="1:12" x14ac:dyDescent="0.2">
      <c r="A652" s="15" t="s">
        <v>4461</v>
      </c>
      <c r="B652" s="4" t="str">
        <f>VLOOKUP(A652, PaperMeta!A651:O818, 6,FALSE)</f>
        <v>How resistant are implicit impressions of facial trustworthiness? When new evidence leads to durable updating</v>
      </c>
      <c r="C652" s="15">
        <f>VLOOKUP(A652, Title_Prescreening!A651:C663, 3,FALSE)</f>
        <v>0</v>
      </c>
      <c r="D652" s="15">
        <v>1</v>
      </c>
      <c r="E652" s="14">
        <v>1</v>
      </c>
      <c r="F652" s="14">
        <v>1</v>
      </c>
      <c r="G652" s="14">
        <v>1</v>
      </c>
      <c r="J652" s="14">
        <f t="shared" si="30"/>
        <v>1</v>
      </c>
      <c r="K652" s="14">
        <f t="shared" si="31"/>
        <v>1</v>
      </c>
      <c r="L652" s="14">
        <f t="shared" si="32"/>
        <v>1</v>
      </c>
    </row>
    <row r="653" spans="1:12" x14ac:dyDescent="0.2">
      <c r="A653" s="15" t="s">
        <v>4462</v>
      </c>
      <c r="B653" s="4" t="str">
        <f>VLOOKUP(A653, PaperMeta!A652:O819, 6,FALSE)</f>
        <v>Viewing leisure as wasteful undermines enjoyment</v>
      </c>
      <c r="C653" s="15">
        <f>VLOOKUP(A653, Title_Prescreening!A652:C664, 3,FALSE)</f>
        <v>0</v>
      </c>
      <c r="D653" s="15">
        <v>1</v>
      </c>
      <c r="E653" s="14">
        <v>1</v>
      </c>
      <c r="F653" s="14">
        <v>1</v>
      </c>
      <c r="G653" s="14">
        <v>1</v>
      </c>
      <c r="J653" s="14">
        <f t="shared" si="30"/>
        <v>1</v>
      </c>
      <c r="K653" s="14">
        <f t="shared" si="31"/>
        <v>1</v>
      </c>
      <c r="L653" s="14">
        <f t="shared" si="32"/>
        <v>1</v>
      </c>
    </row>
    <row r="654" spans="1:12" x14ac:dyDescent="0.2">
      <c r="A654" s="15" t="s">
        <v>4463</v>
      </c>
      <c r="B654" s="4" t="str">
        <f>VLOOKUP(A654, PaperMeta!A653:O820, 6,FALSE)</f>
        <v>Strategies for disclosing a concealable stigma: Facts and feelings?</v>
      </c>
      <c r="C654" s="15">
        <f>VLOOKUP(A654, Title_Prescreening!A653:C665, 3,FALSE)</f>
        <v>0</v>
      </c>
      <c r="D654" s="15">
        <v>1</v>
      </c>
      <c r="E654" s="14">
        <v>1</v>
      </c>
      <c r="F654" s="14">
        <v>1</v>
      </c>
      <c r="G654" s="14">
        <v>1</v>
      </c>
      <c r="J654" s="14">
        <f t="shared" si="30"/>
        <v>1</v>
      </c>
      <c r="K654" s="14">
        <f t="shared" si="31"/>
        <v>1</v>
      </c>
      <c r="L654" s="14">
        <f t="shared" si="32"/>
        <v>1</v>
      </c>
    </row>
    <row r="655" spans="1:12" x14ac:dyDescent="0.2">
      <c r="A655" s="15" t="s">
        <v>4464</v>
      </c>
      <c r="B655" s="4" t="str">
        <f>VLOOKUP(A655, PaperMeta!A654:O821, 6,FALSE)</f>
        <v>Implicit attitudes matter for social judgments of others' preference, but do not make those judgments more or less accurate</v>
      </c>
      <c r="C655" s="15">
        <f>VLOOKUP(A655, Title_Prescreening!A654:C666, 3,FALSE)</f>
        <v>0</v>
      </c>
      <c r="D655" s="15">
        <v>1</v>
      </c>
      <c r="E655" s="14">
        <v>0</v>
      </c>
      <c r="F655" s="14">
        <v>1</v>
      </c>
      <c r="G655" s="14">
        <v>0</v>
      </c>
      <c r="J655" s="14">
        <f t="shared" si="30"/>
        <v>1</v>
      </c>
      <c r="K655" s="14">
        <f t="shared" si="31"/>
        <v>0</v>
      </c>
      <c r="L655" s="14">
        <f t="shared" si="32"/>
        <v>0</v>
      </c>
    </row>
    <row r="656" spans="1:12" x14ac:dyDescent="0.2">
      <c r="A656" s="15" t="s">
        <v>4465</v>
      </c>
      <c r="B656" s="4" t="str">
        <f>VLOOKUP(A656, PaperMeta!A655:O822, 6,FALSE)</f>
        <v>Increasing social support for women with postpartum depression through attribution theory guided vignettes and video messages: The understudied role of effort</v>
      </c>
      <c r="C656" s="15">
        <f>VLOOKUP(A656, Title_Prescreening!A655:C667, 3,FALSE)</f>
        <v>0</v>
      </c>
      <c r="D656" s="15">
        <v>1</v>
      </c>
      <c r="E656" s="14">
        <v>0</v>
      </c>
      <c r="F656" s="14">
        <v>1</v>
      </c>
      <c r="G656" s="14">
        <v>0</v>
      </c>
      <c r="J656" s="14">
        <f t="shared" si="30"/>
        <v>1</v>
      </c>
      <c r="K656" s="14">
        <f t="shared" si="31"/>
        <v>0</v>
      </c>
      <c r="L656" s="14">
        <f t="shared" si="32"/>
        <v>0</v>
      </c>
    </row>
    <row r="657" spans="1:12" x14ac:dyDescent="0.2">
      <c r="A657" s="15" t="s">
        <v>4466</v>
      </c>
      <c r="B657" s="4" t="str">
        <f>VLOOKUP(A657, PaperMeta!A656:O823, 6,FALSE)</f>
        <v>Good deeds and hard knocks: The effect of past suffering on praise for moral behavior</v>
      </c>
      <c r="C657" s="15">
        <f>VLOOKUP(A657, Title_Prescreening!A656:C668, 3,FALSE)</f>
        <v>0</v>
      </c>
      <c r="D657" s="15">
        <v>1</v>
      </c>
      <c r="E657" s="14">
        <v>0</v>
      </c>
      <c r="F657" s="14">
        <v>1</v>
      </c>
      <c r="G657" s="14">
        <v>1</v>
      </c>
      <c r="I657" s="14">
        <v>1</v>
      </c>
      <c r="J657" s="14">
        <f t="shared" si="30"/>
        <v>1</v>
      </c>
      <c r="K657" s="14">
        <f t="shared" si="31"/>
        <v>1</v>
      </c>
      <c r="L657" s="14">
        <f t="shared" si="32"/>
        <v>1</v>
      </c>
    </row>
    <row r="658" spans="1:12" x14ac:dyDescent="0.2">
      <c r="A658" s="15" t="s">
        <v>4467</v>
      </c>
      <c r="B658" s="4" t="str">
        <f>VLOOKUP(A658, PaperMeta!A657:O824, 6,FALSE)</f>
        <v>Climate change threats increase modern racism as a function of social dominance orientation and ingroup identification</v>
      </c>
      <c r="C658" s="15">
        <f>VLOOKUP(A658, Title_Prescreening!A657:C669, 3,FALSE)</f>
        <v>0</v>
      </c>
      <c r="D658" s="15">
        <v>1</v>
      </c>
      <c r="E658" s="14">
        <v>0</v>
      </c>
      <c r="F658" s="14">
        <v>1</v>
      </c>
      <c r="G658" s="14">
        <v>1</v>
      </c>
      <c r="I658" s="14">
        <v>1</v>
      </c>
      <c r="J658" s="14">
        <f t="shared" si="30"/>
        <v>1</v>
      </c>
      <c r="K658" s="14">
        <f t="shared" si="31"/>
        <v>1</v>
      </c>
      <c r="L658" s="14">
        <f t="shared" si="32"/>
        <v>1</v>
      </c>
    </row>
    <row r="659" spans="1:12" x14ac:dyDescent="0.2">
      <c r="A659" s="15" t="s">
        <v>4468</v>
      </c>
      <c r="B659" s="4" t="str">
        <f>VLOOKUP(A659, PaperMeta!A658:O825, 6,FALSE)</f>
        <v>Christian no more: Christian Americans are threatened by their impending minority status</v>
      </c>
      <c r="C659" s="15">
        <f>VLOOKUP(A659, Title_Prescreening!A658:C670, 3,FALSE)</f>
        <v>0</v>
      </c>
      <c r="D659" s="15">
        <v>1</v>
      </c>
      <c r="E659" s="14">
        <v>1</v>
      </c>
      <c r="F659" s="14">
        <v>1</v>
      </c>
      <c r="G659" s="14">
        <v>0</v>
      </c>
      <c r="I659" s="14">
        <v>0</v>
      </c>
      <c r="J659" s="14">
        <f t="shared" si="30"/>
        <v>1</v>
      </c>
      <c r="K659" s="14">
        <f t="shared" si="31"/>
        <v>0</v>
      </c>
      <c r="L659" s="14">
        <f t="shared" si="32"/>
        <v>0</v>
      </c>
    </row>
    <row r="660" spans="1:12" x14ac:dyDescent="0.2">
      <c r="A660" s="15" t="s">
        <v>4469</v>
      </c>
      <c r="B660" s="4" t="str">
        <f>VLOOKUP(A660, PaperMeta!A659:O826, 6,FALSE)</f>
        <v>The search for predictable moral partners: Predictability and moral (character) preferences</v>
      </c>
      <c r="C660" s="15">
        <f>VLOOKUP(A660, Title_Prescreening!A659:C671, 3,FALSE)</f>
        <v>0</v>
      </c>
      <c r="D660" s="15">
        <v>1</v>
      </c>
      <c r="E660" s="14">
        <v>1</v>
      </c>
      <c r="F660" s="14">
        <v>1</v>
      </c>
      <c r="G660" s="14">
        <v>1</v>
      </c>
      <c r="J660" s="14">
        <f t="shared" si="30"/>
        <v>1</v>
      </c>
      <c r="K660" s="14">
        <f t="shared" si="31"/>
        <v>1</v>
      </c>
      <c r="L660" s="14">
        <f t="shared" si="32"/>
        <v>1</v>
      </c>
    </row>
    <row r="661" spans="1:12" x14ac:dyDescent="0.2">
      <c r="A661" s="15" t="s">
        <v>4470</v>
      </c>
      <c r="B661" s="4" t="str">
        <f>VLOOKUP(A661, PaperMeta!A660:O827, 6,FALSE)</f>
        <v>Does competence or morality mainly drive self-esteem? It depends on general system justification</v>
      </c>
      <c r="C661" s="15">
        <f>VLOOKUP(A661, Title_Prescreening!A660:C672, 3,FALSE)</f>
        <v>0</v>
      </c>
      <c r="D661" s="15">
        <v>1</v>
      </c>
      <c r="E661" s="14">
        <v>1</v>
      </c>
      <c r="F661" s="14">
        <v>1</v>
      </c>
      <c r="G661" s="14">
        <v>1</v>
      </c>
      <c r="J661" s="14">
        <f t="shared" si="30"/>
        <v>1</v>
      </c>
      <c r="K661" s="14">
        <f t="shared" si="31"/>
        <v>1</v>
      </c>
      <c r="L661" s="14">
        <f t="shared" si="32"/>
        <v>1</v>
      </c>
    </row>
    <row r="662" spans="1:12" x14ac:dyDescent="0.2">
      <c r="A662" s="15" t="s">
        <v>4471</v>
      </c>
      <c r="B662" s="4" t="str">
        <f>VLOOKUP(A662, PaperMeta!A661:O828, 6,FALSE)</f>
        <v>What motivates avoidance in paranoia? Three failures to find a betrayal aversion effect</v>
      </c>
      <c r="C662" s="15">
        <f>VLOOKUP(A662, Title_Prescreening!A661:C673, 3,FALSE)</f>
        <v>0</v>
      </c>
      <c r="D662" s="15">
        <v>1</v>
      </c>
      <c r="E662" s="14">
        <v>0</v>
      </c>
      <c r="F662" s="14">
        <v>1</v>
      </c>
      <c r="G662" s="14">
        <v>0</v>
      </c>
      <c r="J662" s="14">
        <f t="shared" si="30"/>
        <v>1</v>
      </c>
      <c r="K662" s="14">
        <f t="shared" si="31"/>
        <v>0</v>
      </c>
      <c r="L662" s="14">
        <f t="shared" si="32"/>
        <v>0</v>
      </c>
    </row>
    <row r="663" spans="1:12" x14ac:dyDescent="0.2">
      <c r="A663" s="15" t="s">
        <v>4472</v>
      </c>
      <c r="B663" s="4" t="str">
        <f>VLOOKUP(A663, PaperMeta!A662:O829, 6,FALSE)</f>
        <v>The affective consequences of threats to masculinity</v>
      </c>
      <c r="C663" s="15">
        <f>VLOOKUP(A663, Title_Prescreening!A662:C674, 3,FALSE)</f>
        <v>0</v>
      </c>
      <c r="D663" s="15">
        <v>1</v>
      </c>
      <c r="E663" s="14">
        <v>1</v>
      </c>
      <c r="F663" s="14">
        <v>1</v>
      </c>
      <c r="G663" s="14">
        <v>1</v>
      </c>
      <c r="J663" s="14">
        <f t="shared" si="30"/>
        <v>1</v>
      </c>
      <c r="K663" s="14">
        <f t="shared" si="31"/>
        <v>1</v>
      </c>
      <c r="L663" s="14">
        <f t="shared" si="32"/>
        <v>1</v>
      </c>
    </row>
    <row r="664" spans="1:12" x14ac:dyDescent="0.2">
      <c r="A664" s="15" t="s">
        <v>4473</v>
      </c>
      <c r="B664" s="4" t="str">
        <f>VLOOKUP(A664, PaperMeta!A663:O830, 6,FALSE)</f>
        <v>Stealing thunder: The influence of confession specificity and transgression severity</v>
      </c>
      <c r="C664" s="15">
        <f>VLOOKUP(A664, Title_Prescreening!A663:C675, 3,FALSE)</f>
        <v>0</v>
      </c>
      <c r="D664" s="15">
        <v>1</v>
      </c>
      <c r="E664" s="14">
        <v>1</v>
      </c>
      <c r="F664" s="14">
        <v>1</v>
      </c>
      <c r="G664" s="14">
        <v>1</v>
      </c>
      <c r="J664" s="14">
        <f t="shared" si="30"/>
        <v>1</v>
      </c>
      <c r="K664" s="14">
        <f t="shared" si="31"/>
        <v>1</v>
      </c>
      <c r="L664" s="14">
        <f t="shared" si="32"/>
        <v>1</v>
      </c>
    </row>
    <row r="665" spans="1:12" x14ac:dyDescent="0.2">
      <c r="A665" s="15" t="s">
        <v>4474</v>
      </c>
      <c r="B665" s="4" t="str">
        <f>VLOOKUP(A665, PaperMeta!A664:O831, 6,FALSE)</f>
        <v>Numbing or sensitization? Replications and extensions of Fetherstonhaugh et al. (1997)'s “Insensitivity to the Value of Human Life”</v>
      </c>
      <c r="C665" s="15">
        <f>VLOOKUP(A665, Title_Prescreening!A664:C676, 3,FALSE)</f>
        <v>0</v>
      </c>
      <c r="D665" s="15">
        <v>1</v>
      </c>
      <c r="E665" s="14">
        <v>1</v>
      </c>
      <c r="F665" s="14">
        <v>1</v>
      </c>
      <c r="G665" s="14">
        <v>1</v>
      </c>
      <c r="J665" s="14">
        <f t="shared" si="30"/>
        <v>1</v>
      </c>
      <c r="K665" s="14">
        <f t="shared" si="31"/>
        <v>1</v>
      </c>
      <c r="L665" s="14">
        <f t="shared" si="32"/>
        <v>1</v>
      </c>
    </row>
    <row r="666" spans="1:12" x14ac:dyDescent="0.2">
      <c r="A666" s="15" t="s">
        <v>4475</v>
      </c>
      <c r="B666" s="4" t="str">
        <f>VLOOKUP(A666, PaperMeta!A665:O832, 6,FALSE)</f>
        <v>Perceived prototypicality of Asian subgroups in the United States and the United Kingdom</v>
      </c>
      <c r="C666" s="15">
        <f>VLOOKUP(A666, Title_Prescreening!A665:C677, 3,FALSE)</f>
        <v>0</v>
      </c>
      <c r="D666" s="15">
        <v>1</v>
      </c>
      <c r="E666" s="14">
        <v>1</v>
      </c>
      <c r="F666" s="14">
        <v>1</v>
      </c>
      <c r="G666" s="14">
        <v>1</v>
      </c>
      <c r="J666" s="14">
        <f t="shared" si="30"/>
        <v>1</v>
      </c>
      <c r="K666" s="14">
        <f t="shared" si="31"/>
        <v>1</v>
      </c>
      <c r="L666" s="14">
        <f t="shared" si="32"/>
        <v>1</v>
      </c>
    </row>
    <row r="667" spans="1:12" x14ac:dyDescent="0.2">
      <c r="A667" s="15" t="s">
        <v>4476</v>
      </c>
      <c r="B667" s="4" t="str">
        <f>VLOOKUP(A667, PaperMeta!A666:O833, 6,FALSE)</f>
        <v>The dynamic interactive pattern of assimilation and contrast: Accounting for standard extremity in comparative evaluations</v>
      </c>
      <c r="C667" s="15">
        <f>VLOOKUP(A667, Title_Prescreening!A666:C678, 3,FALSE)</f>
        <v>0</v>
      </c>
      <c r="D667" s="15">
        <v>1</v>
      </c>
      <c r="E667" s="14">
        <v>0</v>
      </c>
      <c r="F667" s="14">
        <v>1</v>
      </c>
      <c r="G667" s="14">
        <v>0</v>
      </c>
      <c r="J667" s="14">
        <f t="shared" si="30"/>
        <v>1</v>
      </c>
      <c r="K667" s="14">
        <f t="shared" si="31"/>
        <v>0</v>
      </c>
      <c r="L667" s="14">
        <f t="shared" si="32"/>
        <v>0</v>
      </c>
    </row>
    <row r="668" spans="1:12" x14ac:dyDescent="0.2">
      <c r="A668" s="15" t="s">
        <v>4477</v>
      </c>
      <c r="B668" s="4" t="str">
        <f>VLOOKUP(A668, PaperMeta!A667:O834, 6,FALSE)</f>
        <v>What's in a pronoun: Exploring gender pronouns as an organizational identity-safety cue among sexual and gender minorities</v>
      </c>
      <c r="C668" s="15">
        <f>VLOOKUP(A668, Title_Prescreening!A667:C679, 3,FALSE)</f>
        <v>0</v>
      </c>
      <c r="D668" s="15">
        <v>1</v>
      </c>
      <c r="E668" s="14">
        <v>1</v>
      </c>
      <c r="F668" s="14">
        <v>1</v>
      </c>
      <c r="G668" s="14">
        <v>1</v>
      </c>
      <c r="J668" s="14">
        <f t="shared" si="30"/>
        <v>1</v>
      </c>
      <c r="K668" s="14">
        <f t="shared" si="31"/>
        <v>1</v>
      </c>
      <c r="L668" s="14">
        <f t="shared" si="32"/>
        <v>1</v>
      </c>
    </row>
    <row r="669" spans="1:12" x14ac:dyDescent="0.2">
      <c r="A669" s="15" t="s">
        <v>4478</v>
      </c>
      <c r="B669" s="4" t="str">
        <f>VLOOKUP(A669, PaperMeta!A668:O835, 6,FALSE)</f>
        <v>Framing an altruistic action in periodic (versus aggregate) terms reduces people's moral evaluation of the act and the actor</v>
      </c>
      <c r="C669" s="15">
        <f>VLOOKUP(A669, Title_Prescreening!A668:C680, 3,FALSE)</f>
        <v>0</v>
      </c>
      <c r="D669" s="15">
        <v>1</v>
      </c>
      <c r="E669" s="14">
        <v>1</v>
      </c>
      <c r="F669" s="14">
        <v>1</v>
      </c>
      <c r="G669" s="14">
        <v>1</v>
      </c>
      <c r="J669" s="14">
        <f t="shared" si="30"/>
        <v>1</v>
      </c>
      <c r="K669" s="14">
        <f t="shared" si="31"/>
        <v>1</v>
      </c>
      <c r="L669" s="14">
        <f t="shared" si="32"/>
        <v>1</v>
      </c>
    </row>
    <row r="670" spans="1:12" x14ac:dyDescent="0.2">
      <c r="A670" s="15" t="s">
        <v>4479</v>
      </c>
      <c r="B670" s="4" t="str">
        <f>VLOOKUP(A670, PaperMeta!A669:O836, 6,FALSE)</f>
        <v>Ripple effects: Can information about the collective impact of individual actions boost perceived efficacy about climate change?</v>
      </c>
      <c r="C670" s="15">
        <f>VLOOKUP(A670, Title_Prescreening!A669:C681, 3,FALSE)</f>
        <v>0</v>
      </c>
      <c r="D670" s="15">
        <v>1</v>
      </c>
      <c r="E670" s="14">
        <v>1</v>
      </c>
      <c r="F670" s="14">
        <v>1</v>
      </c>
      <c r="G670" s="14">
        <v>1</v>
      </c>
      <c r="J670" s="14">
        <f t="shared" si="30"/>
        <v>1</v>
      </c>
      <c r="K670" s="14">
        <f t="shared" si="31"/>
        <v>1</v>
      </c>
      <c r="L670" s="14">
        <f t="shared" si="32"/>
        <v>1</v>
      </c>
    </row>
    <row r="671" spans="1:12" x14ac:dyDescent="0.2">
      <c r="A671" s="15" t="s">
        <v>4480</v>
      </c>
      <c r="B671" s="4" t="str">
        <f>VLOOKUP(A671, PaperMeta!A670:O837, 6,FALSE)</f>
        <v>Beyond doubt in a dangerous world: The effect of existential threats on the certitude of societal discourse</v>
      </c>
      <c r="C671" s="15">
        <f>VLOOKUP(A671, Title_Prescreening!A670:C682, 3,FALSE)</f>
        <v>0</v>
      </c>
      <c r="D671" s="15">
        <v>1</v>
      </c>
      <c r="E671" s="14">
        <v>0</v>
      </c>
      <c r="F671" s="14">
        <v>1</v>
      </c>
      <c r="G671" s="14">
        <v>0</v>
      </c>
      <c r="J671" s="14">
        <f t="shared" si="30"/>
        <v>1</v>
      </c>
      <c r="K671" s="14">
        <f t="shared" si="31"/>
        <v>0</v>
      </c>
      <c r="L671" s="14">
        <f t="shared" si="32"/>
        <v>0</v>
      </c>
    </row>
    <row r="672" spans="1:12" x14ac:dyDescent="0.2">
      <c r="A672" s="15" t="s">
        <v>4481</v>
      </c>
      <c r="B672" s="4" t="str">
        <f>VLOOKUP(A672, PaperMeta!A671:O838, 6,FALSE)</f>
        <v>When dueling emotions and conflicting beliefs predict subjective ambivalence: The role of meta-bases</v>
      </c>
      <c r="C672" s="15">
        <f>VLOOKUP(A672, Title_Prescreening!A671:C683, 3,FALSE)</f>
        <v>0</v>
      </c>
      <c r="D672" s="15">
        <v>1</v>
      </c>
      <c r="E672" s="14">
        <v>1</v>
      </c>
      <c r="F672" s="14">
        <v>1</v>
      </c>
      <c r="G672" s="14">
        <v>1</v>
      </c>
      <c r="J672" s="14">
        <f t="shared" si="30"/>
        <v>1</v>
      </c>
      <c r="K672" s="14">
        <f t="shared" si="31"/>
        <v>1</v>
      </c>
      <c r="L672" s="14">
        <f t="shared" si="32"/>
        <v>1</v>
      </c>
    </row>
    <row r="673" spans="1:12" x14ac:dyDescent="0.2">
      <c r="A673" s="15" t="s">
        <v>4482</v>
      </c>
      <c r="B673" s="4" t="str">
        <f>VLOOKUP(A673, PaperMeta!A672:O839, 6,FALSE)</f>
        <v>Better the two devils you know, than the one you don't: Predictability influences moral judgments of immoral actors</v>
      </c>
      <c r="C673" s="15">
        <f>VLOOKUP(A673, Title_Prescreening!A672:C684, 3,FALSE)</f>
        <v>0</v>
      </c>
      <c r="D673" s="15">
        <v>1</v>
      </c>
      <c r="E673" s="14">
        <v>1</v>
      </c>
      <c r="F673" s="14">
        <v>1</v>
      </c>
      <c r="G673" s="14">
        <v>1</v>
      </c>
      <c r="J673" s="14">
        <f t="shared" si="30"/>
        <v>1</v>
      </c>
      <c r="K673" s="14">
        <f t="shared" si="31"/>
        <v>1</v>
      </c>
      <c r="L673" s="14">
        <f t="shared" si="32"/>
        <v>1</v>
      </c>
    </row>
    <row r="674" spans="1:12" x14ac:dyDescent="0.2">
      <c r="A674" s="15" t="s">
        <v>4483</v>
      </c>
      <c r="B674" s="4" t="str">
        <f>VLOOKUP(A674, PaperMeta!A673:O840, 6,FALSE)</f>
        <v>Financial self-control strategy use: Generating personal strategies reduces spending more than learning expert strategies</v>
      </c>
      <c r="C674" s="15">
        <f>VLOOKUP(A674, Title_Prescreening!A673:C685, 3,FALSE)</f>
        <v>0</v>
      </c>
      <c r="D674" s="15">
        <v>1</v>
      </c>
      <c r="E674" s="14">
        <v>1</v>
      </c>
      <c r="F674" s="14">
        <v>1</v>
      </c>
      <c r="G674" s="14">
        <v>0</v>
      </c>
      <c r="I674" s="14">
        <v>0</v>
      </c>
      <c r="J674" s="14">
        <f t="shared" si="30"/>
        <v>1</v>
      </c>
      <c r="K674" s="14">
        <f t="shared" si="31"/>
        <v>0</v>
      </c>
      <c r="L674" s="14">
        <f t="shared" si="32"/>
        <v>0</v>
      </c>
    </row>
    <row r="675" spans="1:12" x14ac:dyDescent="0.2">
      <c r="A675" s="15" t="s">
        <v>4484</v>
      </c>
      <c r="B675" s="4" t="str">
        <f>VLOOKUP(A675, PaperMeta!A674:O841, 6,FALSE)</f>
        <v>Is less of an unhealthy ingredient healthy or unhealthy? Effects of mere co-occurrence and quantitative relations on attribute judgments</v>
      </c>
      <c r="C675" s="15">
        <f>VLOOKUP(A675, Title_Prescreening!A674:C686, 3,FALSE)</f>
        <v>0</v>
      </c>
      <c r="D675" s="15">
        <v>1</v>
      </c>
      <c r="E675" s="14">
        <v>0</v>
      </c>
      <c r="F675" s="14">
        <v>1</v>
      </c>
      <c r="G675" s="14">
        <v>0</v>
      </c>
      <c r="J675" s="14">
        <f t="shared" si="30"/>
        <v>1</v>
      </c>
      <c r="K675" s="14">
        <f t="shared" si="31"/>
        <v>0</v>
      </c>
      <c r="L675" s="14">
        <f t="shared" si="32"/>
        <v>0</v>
      </c>
    </row>
    <row r="676" spans="1:12" x14ac:dyDescent="0.2">
      <c r="A676" s="15" t="s">
        <v>4485</v>
      </c>
      <c r="B676" s="4" t="str">
        <f>VLOOKUP(A676, PaperMeta!A675:O842, 6,FALSE)</f>
        <v>The primacy of communality in humanization</v>
      </c>
      <c r="C676" s="15">
        <f>VLOOKUP(A676, Title_Prescreening!A675:C687, 3,FALSE)</f>
        <v>0</v>
      </c>
      <c r="D676" s="15">
        <v>1</v>
      </c>
      <c r="E676" s="14">
        <v>1</v>
      </c>
      <c r="F676" s="14">
        <v>1</v>
      </c>
      <c r="G676" s="14">
        <v>1</v>
      </c>
      <c r="J676" s="14">
        <f t="shared" si="30"/>
        <v>1</v>
      </c>
      <c r="K676" s="14">
        <f t="shared" si="31"/>
        <v>1</v>
      </c>
      <c r="L676" s="14">
        <f t="shared" si="32"/>
        <v>1</v>
      </c>
    </row>
    <row r="677" spans="1:12" x14ac:dyDescent="0.2">
      <c r="A677" s="18" t="s">
        <v>4894</v>
      </c>
      <c r="B677" s="4" t="str">
        <f>VLOOKUP(A677, PaperMeta!A676:O843, 6,FALSE)</f>
        <v>Editorial.</v>
      </c>
      <c r="C677" s="15">
        <f>VLOOKUP(A677, Title_Prescreening!A676:C688, 3,FALSE)</f>
        <v>1</v>
      </c>
      <c r="D677" s="15">
        <v>0</v>
      </c>
      <c r="E677" s="14">
        <v>0</v>
      </c>
      <c r="F677" s="14">
        <v>0</v>
      </c>
      <c r="G677" s="14">
        <v>0</v>
      </c>
      <c r="J677" s="14">
        <f t="shared" si="30"/>
        <v>0</v>
      </c>
      <c r="K677" s="14">
        <f t="shared" si="31"/>
        <v>0</v>
      </c>
      <c r="L677" s="14">
        <f t="shared" si="32"/>
        <v>0</v>
      </c>
    </row>
    <row r="678" spans="1:12" x14ac:dyDescent="0.2">
      <c r="A678" s="15" t="s">
        <v>4895</v>
      </c>
      <c r="B678" s="4" t="str">
        <f>VLOOKUP(A678, PaperMeta!A677:O844, 6,FALSE)</f>
        <v>How state and trait versions of self-esteem and depressive symptoms affect their interplay: A longitudinal experimental investigation.</v>
      </c>
      <c r="C678" s="15">
        <f>VLOOKUP(A678, Title_Prescreening!A677:C689, 3,FALSE)</f>
        <v>0</v>
      </c>
      <c r="D678" s="15">
        <v>1</v>
      </c>
      <c r="E678" s="14">
        <v>0</v>
      </c>
      <c r="F678" s="14">
        <v>1</v>
      </c>
      <c r="G678" s="14">
        <v>0</v>
      </c>
      <c r="J678" s="14">
        <f t="shared" si="30"/>
        <v>1</v>
      </c>
      <c r="K678" s="14">
        <f t="shared" si="31"/>
        <v>0</v>
      </c>
      <c r="L678" s="14">
        <f t="shared" si="32"/>
        <v>0</v>
      </c>
    </row>
    <row r="679" spans="1:12" x14ac:dyDescent="0.2">
      <c r="A679" s="15" t="s">
        <v>4896</v>
      </c>
      <c r="B679" s="4" t="str">
        <f>VLOOKUP(A679, PaperMeta!A678:O845, 6,FALSE)</f>
        <v>The social-safety system: Fortifying relationships in the face of the unforeseeable.</v>
      </c>
      <c r="C679" s="15">
        <f>VLOOKUP(A679, Title_Prescreening!A678:C690, 3,FALSE)</f>
        <v>0</v>
      </c>
      <c r="D679" s="15">
        <v>1</v>
      </c>
      <c r="E679" s="14">
        <v>0</v>
      </c>
      <c r="F679" s="14">
        <v>1</v>
      </c>
      <c r="G679" s="14">
        <v>0</v>
      </c>
      <c r="J679" s="14">
        <f t="shared" si="30"/>
        <v>1</v>
      </c>
      <c r="K679" s="14">
        <f t="shared" si="31"/>
        <v>0</v>
      </c>
      <c r="L679" s="14">
        <f t="shared" si="32"/>
        <v>0</v>
      </c>
    </row>
    <row r="680" spans="1:12" x14ac:dyDescent="0.2">
      <c r="A680" s="15" t="s">
        <v>4897</v>
      </c>
      <c r="B680" s="4" t="str">
        <f>VLOOKUP(A680, PaperMeta!A679:O846, 6,FALSE)</f>
        <v>“I’m just being honest.” When and why honesty enables help versus harm.</v>
      </c>
      <c r="C680" s="15">
        <f>VLOOKUP(A680, Title_Prescreening!A679:C691, 3,FALSE)</f>
        <v>0</v>
      </c>
      <c r="D680" s="15">
        <v>1</v>
      </c>
      <c r="E680" s="14">
        <v>1</v>
      </c>
      <c r="F680" s="14">
        <v>1</v>
      </c>
      <c r="G680" s="14">
        <v>1</v>
      </c>
      <c r="J680" s="14">
        <f t="shared" si="30"/>
        <v>1</v>
      </c>
      <c r="K680" s="14">
        <f t="shared" si="31"/>
        <v>1</v>
      </c>
      <c r="L680" s="14">
        <f t="shared" si="32"/>
        <v>1</v>
      </c>
    </row>
    <row r="681" spans="1:12" x14ac:dyDescent="0.2">
      <c r="A681" s="15" t="s">
        <v>4898</v>
      </c>
      <c r="B681" s="4" t="str">
        <f>VLOOKUP(A681, PaperMeta!A680:O847, 6,FALSE)</f>
        <v>Out of place: Socioeconomic status, use of public space, and belonging in higher education.</v>
      </c>
      <c r="C681" s="15">
        <f>VLOOKUP(A681, Title_Prescreening!A680:C692, 3,FALSE)</f>
        <v>0</v>
      </c>
      <c r="D681" s="15">
        <v>1</v>
      </c>
      <c r="E681" s="14">
        <v>1</v>
      </c>
      <c r="F681" s="14">
        <v>1</v>
      </c>
      <c r="G681" s="14">
        <v>0</v>
      </c>
      <c r="I681" s="14">
        <v>0</v>
      </c>
      <c r="J681" s="14">
        <f t="shared" si="30"/>
        <v>1</v>
      </c>
      <c r="K681" s="14">
        <f t="shared" si="31"/>
        <v>0</v>
      </c>
      <c r="L681" s="14">
        <f t="shared" si="32"/>
        <v>0</v>
      </c>
    </row>
    <row r="682" spans="1:12" x14ac:dyDescent="0.2">
      <c r="A682" s="15" t="s">
        <v>4899</v>
      </c>
      <c r="B682" s="4" t="str">
        <f>VLOOKUP(A682, PaperMeta!A681:O848, 6,FALSE)</f>
        <v>Development of domain-specific self-evaluations: A meta-analysis of longitudinal studies.</v>
      </c>
      <c r="C682" s="15">
        <f>VLOOKUP(A682, Title_Prescreening!A681:C693, 3,FALSE)</f>
        <v>1</v>
      </c>
      <c r="D682" s="15">
        <v>0</v>
      </c>
      <c r="E682" s="14">
        <v>0</v>
      </c>
      <c r="F682" s="14">
        <v>0</v>
      </c>
      <c r="G682" s="14">
        <v>0</v>
      </c>
      <c r="J682" s="14">
        <f t="shared" si="30"/>
        <v>0</v>
      </c>
      <c r="K682" s="14">
        <f t="shared" si="31"/>
        <v>0</v>
      </c>
      <c r="L682" s="14">
        <f t="shared" si="32"/>
        <v>0</v>
      </c>
    </row>
    <row r="683" spans="1:12" x14ac:dyDescent="0.2">
      <c r="A683" s="15" t="s">
        <v>4900</v>
      </c>
      <c r="B683" s="4" t="str">
        <f>VLOOKUP(A683, PaperMeta!A682:O849, 6,FALSE)</f>
        <v>Life satisfaction trajectories during adolescence and the transition to young adulthood: Findings from a longitudinal study of Mexican-origin youth.</v>
      </c>
      <c r="C683" s="15">
        <f>VLOOKUP(A683, Title_Prescreening!A682:C694, 3,FALSE)</f>
        <v>0</v>
      </c>
      <c r="D683" s="15">
        <v>1</v>
      </c>
      <c r="E683" s="14">
        <v>0</v>
      </c>
      <c r="F683" s="14">
        <v>1</v>
      </c>
      <c r="G683" s="14">
        <v>0</v>
      </c>
      <c r="J683" s="14">
        <f t="shared" si="30"/>
        <v>1</v>
      </c>
      <c r="K683" s="14">
        <f t="shared" si="31"/>
        <v>0</v>
      </c>
      <c r="L683" s="14">
        <f t="shared" si="32"/>
        <v>0</v>
      </c>
    </row>
    <row r="684" spans="1:12" x14ac:dyDescent="0.2">
      <c r="A684" s="15" t="s">
        <v>4901</v>
      </c>
      <c r="B684" s="4" t="str">
        <f>VLOOKUP(A684, PaperMeta!A683:O850, 6,FALSE)</f>
        <v>The friend number paradox.</v>
      </c>
      <c r="C684" s="15">
        <f>VLOOKUP(A684, Title_Prescreening!A683:C695, 3,FALSE)</f>
        <v>0</v>
      </c>
      <c r="D684" s="15">
        <v>1</v>
      </c>
      <c r="E684" s="14">
        <v>1</v>
      </c>
      <c r="F684" s="14">
        <v>1</v>
      </c>
      <c r="G684" s="14">
        <v>1</v>
      </c>
      <c r="J684" s="14">
        <f t="shared" si="30"/>
        <v>1</v>
      </c>
      <c r="K684" s="14">
        <f t="shared" si="31"/>
        <v>1</v>
      </c>
      <c r="L684" s="14">
        <f t="shared" si="32"/>
        <v>1</v>
      </c>
    </row>
    <row r="685" spans="1:12" x14ac:dyDescent="0.2">
      <c r="A685" s="15" t="s">
        <v>4902</v>
      </c>
      <c r="B685" s="4" t="str">
        <f>VLOOKUP(A685, PaperMeta!A684:O851, 6,FALSE)</f>
        <v>When trust goes wrong: A social identity model of risk taking.</v>
      </c>
      <c r="C685" s="15">
        <f>VLOOKUP(A685, Title_Prescreening!A684:C696, 3,FALSE)</f>
        <v>0</v>
      </c>
      <c r="D685" s="15">
        <v>1</v>
      </c>
      <c r="E685" s="14">
        <v>1</v>
      </c>
      <c r="F685" s="14">
        <v>1</v>
      </c>
      <c r="G685" s="14">
        <v>1</v>
      </c>
      <c r="J685" s="14">
        <f t="shared" si="30"/>
        <v>1</v>
      </c>
      <c r="K685" s="14">
        <f t="shared" si="31"/>
        <v>1</v>
      </c>
      <c r="L685" s="14">
        <f t="shared" si="32"/>
        <v>1</v>
      </c>
    </row>
    <row r="686" spans="1:12" x14ac:dyDescent="0.2">
      <c r="A686" s="15" t="s">
        <v>4903</v>
      </c>
      <c r="B686" s="4" t="str">
        <f>VLOOKUP(A686, PaperMeta!A685:O852, 6,FALSE)</f>
        <v>A configural approach to aspirations: The social breadth of aspiration profiles predicts well-being over and above the intrinsic and extrinsic aspirations that comprise the profiles.</v>
      </c>
      <c r="C686" s="15">
        <f>VLOOKUP(A686, Title_Prescreening!A685:C697, 3,FALSE)</f>
        <v>0</v>
      </c>
      <c r="D686" s="15">
        <v>1</v>
      </c>
      <c r="E686" s="14">
        <v>0</v>
      </c>
      <c r="F686" s="14">
        <v>1</v>
      </c>
      <c r="G686" s="14">
        <v>0</v>
      </c>
      <c r="J686" s="14">
        <f t="shared" si="30"/>
        <v>1</v>
      </c>
      <c r="K686" s="14">
        <f t="shared" si="31"/>
        <v>0</v>
      </c>
      <c r="L686" s="14">
        <f t="shared" si="32"/>
        <v>0</v>
      </c>
    </row>
    <row r="687" spans="1:12" x14ac:dyDescent="0.2">
      <c r="A687" s="15" t="s">
        <v>4904</v>
      </c>
      <c r="B687" s="4" t="str">
        <f>VLOOKUP(A687, PaperMeta!A686:O853, 6,FALSE)</f>
        <v>Choice changes preferences, not merely reflects them: A meta-analysis of the artifact-free free-choice paradigm.</v>
      </c>
      <c r="C687" s="15">
        <f>VLOOKUP(A687, Title_Prescreening!A686:C698, 3,FALSE)</f>
        <v>1</v>
      </c>
      <c r="D687" s="15">
        <v>0</v>
      </c>
      <c r="E687" s="14">
        <v>0</v>
      </c>
      <c r="F687" s="14">
        <v>0</v>
      </c>
      <c r="G687" s="14">
        <v>0</v>
      </c>
      <c r="J687" s="14">
        <f t="shared" si="30"/>
        <v>0</v>
      </c>
      <c r="K687" s="14">
        <f t="shared" si="31"/>
        <v>0</v>
      </c>
      <c r="L687" s="14">
        <f t="shared" si="32"/>
        <v>0</v>
      </c>
    </row>
    <row r="688" spans="1:12" x14ac:dyDescent="0.2">
      <c r="A688" s="15" t="s">
        <v>4905</v>
      </c>
      <c r="B688" s="4" t="str">
        <f>VLOOKUP(A688, PaperMeta!A687:O854, 6,FALSE)</f>
        <v>Self-esteem and satisfaction with social relationships across time.</v>
      </c>
      <c r="C688" s="15">
        <f>VLOOKUP(A688, Title_Prescreening!A687:C699, 3,FALSE)</f>
        <v>0</v>
      </c>
      <c r="D688" s="15">
        <v>1</v>
      </c>
      <c r="E688" s="14">
        <v>0</v>
      </c>
      <c r="F688" s="14">
        <v>1</v>
      </c>
      <c r="G688" s="14">
        <v>0</v>
      </c>
      <c r="J688" s="14">
        <f t="shared" si="30"/>
        <v>1</v>
      </c>
      <c r="K688" s="14">
        <f t="shared" si="31"/>
        <v>0</v>
      </c>
      <c r="L688" s="14">
        <f t="shared" si="32"/>
        <v>0</v>
      </c>
    </row>
    <row r="689" spans="1:12" x14ac:dyDescent="0.2">
      <c r="A689" s="15" t="s">
        <v>4906</v>
      </c>
      <c r="B689" s="4" t="str">
        <f>VLOOKUP(A689, PaperMeta!A688:O855, 6,FALSE)</f>
        <v>Psychological affordances help explain where a self-transcendent purpose intervention improves performance.</v>
      </c>
      <c r="C689" s="15">
        <f>VLOOKUP(A689, Title_Prescreening!A688:C700, 3,FALSE)</f>
        <v>0</v>
      </c>
      <c r="D689" s="15">
        <v>1</v>
      </c>
      <c r="E689" s="14">
        <v>1</v>
      </c>
      <c r="F689" s="14">
        <v>1</v>
      </c>
      <c r="G689" s="14">
        <v>0</v>
      </c>
      <c r="I689" s="14">
        <v>0</v>
      </c>
      <c r="J689" s="14">
        <f t="shared" si="30"/>
        <v>1</v>
      </c>
      <c r="K689" s="14">
        <f t="shared" si="31"/>
        <v>0</v>
      </c>
      <c r="L689" s="14">
        <f t="shared" si="32"/>
        <v>0</v>
      </c>
    </row>
    <row r="690" spans="1:12" x14ac:dyDescent="0.2">
      <c r="A690" s="15" t="s">
        <v>4907</v>
      </c>
      <c r="B690" s="4" t="str">
        <f>VLOOKUP(A690, PaperMeta!A689:O856, 6,FALSE)</f>
        <v>Identifying robust correlates of risk preference: A systematic approach using specification curve analysis.</v>
      </c>
      <c r="C690" s="15">
        <f>VLOOKUP(A690, Title_Prescreening!A689:C701, 3,FALSE)</f>
        <v>0</v>
      </c>
      <c r="D690" s="15">
        <v>1</v>
      </c>
      <c r="E690" s="14">
        <v>0</v>
      </c>
      <c r="F690" s="14">
        <v>1</v>
      </c>
      <c r="G690" s="14">
        <v>0</v>
      </c>
      <c r="J690" s="14">
        <f t="shared" si="30"/>
        <v>1</v>
      </c>
      <c r="K690" s="14">
        <f t="shared" si="31"/>
        <v>0</v>
      </c>
      <c r="L690" s="14">
        <f t="shared" si="32"/>
        <v>0</v>
      </c>
    </row>
    <row r="691" spans="1:12" x14ac:dyDescent="0.2">
      <c r="A691" s="15" t="s">
        <v>4908</v>
      </c>
      <c r="B691" s="4" t="str">
        <f>VLOOKUP(A691, PaperMeta!A690:O857, 6,FALSE)</f>
        <v>Religious residue: Cross-cultural evidence that religious psychology and behavior persist following deidentification.</v>
      </c>
      <c r="C691" s="15">
        <f>VLOOKUP(A691, Title_Prescreening!A690:C702, 3,FALSE)</f>
        <v>0</v>
      </c>
      <c r="D691" s="15">
        <v>1</v>
      </c>
      <c r="E691" s="14">
        <v>1</v>
      </c>
      <c r="F691" s="14">
        <v>1</v>
      </c>
      <c r="G691" s="14">
        <v>0</v>
      </c>
      <c r="I691" s="14">
        <v>1</v>
      </c>
      <c r="J691" s="14">
        <f t="shared" si="30"/>
        <v>1</v>
      </c>
      <c r="K691" s="14">
        <f t="shared" si="31"/>
        <v>1</v>
      </c>
      <c r="L691" s="14">
        <f t="shared" si="32"/>
        <v>1</v>
      </c>
    </row>
    <row r="692" spans="1:12" x14ac:dyDescent="0.2">
      <c r="A692" s="15" t="s">
        <v>4909</v>
      </c>
      <c r="B692" s="4" t="str">
        <f>VLOOKUP(A692, PaperMeta!A691:O858, 6,FALSE)</f>
        <v>Personality, intelligence, and counterproductive academic behaviors: A meta-analysis.</v>
      </c>
      <c r="C692" s="15">
        <f>VLOOKUP(A692, Title_Prescreening!A691:C703, 3,FALSE)</f>
        <v>1</v>
      </c>
      <c r="D692" s="15">
        <v>0</v>
      </c>
      <c r="E692" s="14">
        <v>0</v>
      </c>
      <c r="F692" s="14">
        <v>0</v>
      </c>
      <c r="G692" s="14">
        <v>0</v>
      </c>
      <c r="J692" s="14">
        <f t="shared" si="30"/>
        <v>0</v>
      </c>
      <c r="K692" s="14">
        <f t="shared" si="31"/>
        <v>0</v>
      </c>
      <c r="L692" s="14">
        <f t="shared" si="32"/>
        <v>0</v>
      </c>
    </row>
    <row r="693" spans="1:12" x14ac:dyDescent="0.2">
      <c r="A693" s="15" t="s">
        <v>4910</v>
      </c>
      <c r="B693" s="4" t="str">
        <f>VLOOKUP(A693, PaperMeta!A692:O859, 6,FALSE)</f>
        <v>Political differences in free will belief are associated with differences in moralization.</v>
      </c>
      <c r="C693" s="15">
        <f>VLOOKUP(A693, Title_Prescreening!A692:C704, 3,FALSE)</f>
        <v>0</v>
      </c>
      <c r="D693" s="15">
        <v>1</v>
      </c>
      <c r="E693" s="14">
        <v>1</v>
      </c>
      <c r="F693" s="14">
        <v>1</v>
      </c>
      <c r="G693" s="14">
        <v>0</v>
      </c>
      <c r="I693" s="14">
        <v>0</v>
      </c>
      <c r="J693" s="14">
        <f t="shared" si="30"/>
        <v>1</v>
      </c>
      <c r="K693" s="14">
        <f t="shared" si="31"/>
        <v>0</v>
      </c>
      <c r="L693" s="14">
        <f t="shared" si="32"/>
        <v>0</v>
      </c>
    </row>
    <row r="694" spans="1:12" x14ac:dyDescent="0.2">
      <c r="A694" s="15" t="s">
        <v>4911</v>
      </c>
      <c r="B694" s="4" t="str">
        <f>VLOOKUP(A694, PaperMeta!A693:O860, 6,FALSE)</f>
        <v>Trading in search of structure: Market relationships as a compensatory control tool.</v>
      </c>
      <c r="C694" s="15">
        <f>VLOOKUP(A694, Title_Prescreening!A693:C705, 3,FALSE)</f>
        <v>0</v>
      </c>
      <c r="D694" s="15">
        <v>1</v>
      </c>
      <c r="E694" s="14">
        <v>1</v>
      </c>
      <c r="F694" s="14">
        <v>1</v>
      </c>
      <c r="G694" s="14">
        <v>1</v>
      </c>
      <c r="J694" s="14">
        <f t="shared" si="30"/>
        <v>1</v>
      </c>
      <c r="K694" s="14">
        <f t="shared" si="31"/>
        <v>1</v>
      </c>
      <c r="L694" s="14">
        <f t="shared" si="32"/>
        <v>1</v>
      </c>
    </row>
    <row r="695" spans="1:12" x14ac:dyDescent="0.2">
      <c r="A695" s="15" t="s">
        <v>4912</v>
      </c>
      <c r="B695" s="4" t="str">
        <f>VLOOKUP(A695, PaperMeta!A694:O861, 6,FALSE)</f>
        <v>Human “resources”? Objectification at work.</v>
      </c>
      <c r="C695" s="15">
        <f>VLOOKUP(A695, Title_Prescreening!A694:C706, 3,FALSE)</f>
        <v>0</v>
      </c>
      <c r="D695" s="15">
        <v>1</v>
      </c>
      <c r="E695" s="14">
        <v>0</v>
      </c>
      <c r="F695" s="14">
        <v>1</v>
      </c>
      <c r="G695" s="14">
        <v>0</v>
      </c>
      <c r="J695" s="14">
        <f t="shared" si="30"/>
        <v>1</v>
      </c>
      <c r="K695" s="14">
        <f t="shared" si="31"/>
        <v>0</v>
      </c>
      <c r="L695" s="14">
        <f t="shared" si="32"/>
        <v>0</v>
      </c>
    </row>
    <row r="696" spans="1:12" x14ac:dyDescent="0.2">
      <c r="A696" s="15" t="s">
        <v>4913</v>
      </c>
      <c r="B696" s="4" t="str">
        <f>VLOOKUP(A696, PaperMeta!A695:O862, 6,FALSE)</f>
        <v>(Un)happiness and voting in U.S. presidential elections.</v>
      </c>
      <c r="C696" s="15">
        <f>VLOOKUP(A696, Title_Prescreening!A695:C707, 3,FALSE)</f>
        <v>0</v>
      </c>
      <c r="D696" s="15">
        <v>1</v>
      </c>
      <c r="E696" s="14">
        <v>0</v>
      </c>
      <c r="F696" s="14">
        <v>1</v>
      </c>
      <c r="G696" s="14">
        <v>0</v>
      </c>
      <c r="J696" s="14">
        <f t="shared" si="30"/>
        <v>1</v>
      </c>
      <c r="K696" s="14">
        <f t="shared" si="31"/>
        <v>0</v>
      </c>
      <c r="L696" s="14">
        <f t="shared" si="32"/>
        <v>0</v>
      </c>
    </row>
    <row r="697" spans="1:12" x14ac:dyDescent="0.2">
      <c r="A697" s="15" t="s">
        <v>4914</v>
      </c>
      <c r="B697" s="4" t="str">
        <f>VLOOKUP(A697, PaperMeta!A696:O863, 6,FALSE)</f>
        <v>The dynamic relationship between contact opportunities, positive and negative intergroup contact, and prejudice: A longitudinal investigation.</v>
      </c>
      <c r="C697" s="15">
        <f>VLOOKUP(A697, Title_Prescreening!A696:C708, 3,FALSE)</f>
        <v>0</v>
      </c>
      <c r="D697" s="15">
        <v>1</v>
      </c>
      <c r="E697" s="14">
        <v>0</v>
      </c>
      <c r="F697" s="14">
        <v>1</v>
      </c>
      <c r="G697" s="14">
        <v>0</v>
      </c>
      <c r="J697" s="14">
        <f t="shared" si="30"/>
        <v>1</v>
      </c>
      <c r="K697" s="14">
        <f t="shared" si="31"/>
        <v>0</v>
      </c>
      <c r="L697" s="14">
        <f t="shared" si="32"/>
        <v>0</v>
      </c>
    </row>
    <row r="698" spans="1:12" x14ac:dyDescent="0.2">
      <c r="A698" s="15" t="s">
        <v>4915</v>
      </c>
      <c r="B698" s="4" t="str">
        <f>VLOOKUP(A698, PaperMeta!A697:O864, 6,FALSE)</f>
        <v>Do people realize how their partners make them feel? Relationship enhancement motives and stress determine the link between implicitly assessed partner attitudes and relationship satisfaction.</v>
      </c>
      <c r="C698" s="15">
        <f>VLOOKUP(A698, Title_Prescreening!A697:C709, 3,FALSE)</f>
        <v>0</v>
      </c>
      <c r="D698" s="15">
        <v>1</v>
      </c>
      <c r="E698" s="14">
        <v>0</v>
      </c>
      <c r="F698" s="14">
        <v>1</v>
      </c>
      <c r="G698" s="14">
        <v>0</v>
      </c>
      <c r="J698" s="14">
        <f t="shared" si="30"/>
        <v>1</v>
      </c>
      <c r="K698" s="14">
        <f t="shared" si="31"/>
        <v>0</v>
      </c>
      <c r="L698" s="14">
        <f t="shared" si="32"/>
        <v>0</v>
      </c>
    </row>
    <row r="699" spans="1:12" x14ac:dyDescent="0.2">
      <c r="A699" s="15" t="s">
        <v>4916</v>
      </c>
      <c r="B699" s="4" t="str">
        <f>VLOOKUP(A699, PaperMeta!A698:O865, 6,FALSE)</f>
        <v>Reasoning supports utilitarian resolutions to moral dilemmas across diverse measures.</v>
      </c>
      <c r="C699" s="15">
        <f>VLOOKUP(A699, Title_Prescreening!A698:C710, 3,FALSE)</f>
        <v>0</v>
      </c>
      <c r="D699" s="15">
        <v>1</v>
      </c>
      <c r="E699" s="14">
        <v>0</v>
      </c>
      <c r="F699" s="14">
        <v>1</v>
      </c>
      <c r="G699" s="14">
        <v>0</v>
      </c>
      <c r="J699" s="14">
        <f t="shared" si="30"/>
        <v>1</v>
      </c>
      <c r="K699" s="14">
        <f t="shared" si="31"/>
        <v>0</v>
      </c>
      <c r="L699" s="14">
        <f t="shared" si="32"/>
        <v>0</v>
      </c>
    </row>
    <row r="700" spans="1:12" x14ac:dyDescent="0.2">
      <c r="A700" s="15" t="s">
        <v>4917</v>
      </c>
      <c r="B700" s="4" t="str">
        <f>VLOOKUP(A700, PaperMeta!A699:O866, 6,FALSE)</f>
        <v>Creative thinking facilitates perspective taking.</v>
      </c>
      <c r="C700" s="15">
        <f>VLOOKUP(A700, Title_Prescreening!A699:C711, 3,FALSE)</f>
        <v>0</v>
      </c>
      <c r="D700" s="15">
        <v>1</v>
      </c>
      <c r="E700" s="14">
        <v>1</v>
      </c>
      <c r="F700" s="14">
        <v>1</v>
      </c>
      <c r="G700" s="14">
        <v>1</v>
      </c>
      <c r="J700" s="14">
        <f t="shared" si="30"/>
        <v>1</v>
      </c>
      <c r="K700" s="14">
        <f t="shared" si="31"/>
        <v>1</v>
      </c>
      <c r="L700" s="14">
        <f t="shared" si="32"/>
        <v>1</v>
      </c>
    </row>
    <row r="701" spans="1:12" x14ac:dyDescent="0.2">
      <c r="A701" s="15" t="s">
        <v>4918</v>
      </c>
      <c r="B701" s="4" t="str">
        <f>VLOOKUP(A701, PaperMeta!A700:O867, 6,FALSE)</f>
        <v>Breaking the glass ceiling: For one and all?</v>
      </c>
      <c r="C701" s="15">
        <f>VLOOKUP(A701, Title_Prescreening!A700:C712, 3,FALSE)</f>
        <v>0</v>
      </c>
      <c r="D701" s="15">
        <v>1</v>
      </c>
      <c r="E701" s="14">
        <v>1</v>
      </c>
      <c r="F701" s="14">
        <v>1</v>
      </c>
      <c r="G701" s="14">
        <v>1</v>
      </c>
      <c r="J701" s="14">
        <f t="shared" si="30"/>
        <v>1</v>
      </c>
      <c r="K701" s="14">
        <f t="shared" si="31"/>
        <v>1</v>
      </c>
      <c r="L701" s="14">
        <f t="shared" si="32"/>
        <v>1</v>
      </c>
    </row>
    <row r="702" spans="1:12" x14ac:dyDescent="0.2">
      <c r="A702" s="15" t="s">
        <v>4919</v>
      </c>
      <c r="B702" s="4" t="str">
        <f>VLOOKUP(A702, PaperMeta!A701:O868, 6,FALSE)</f>
        <v>Does social psychology persist over half a century? A direct replication of Cialdini et al.’s (1975) classic door-in-the-face technique.</v>
      </c>
      <c r="C702" s="15">
        <f>VLOOKUP(A702, Title_Prescreening!A701:C713, 3,FALSE)</f>
        <v>0</v>
      </c>
      <c r="D702" s="15">
        <v>1</v>
      </c>
      <c r="E702" s="14">
        <v>0</v>
      </c>
      <c r="F702" s="14">
        <v>1</v>
      </c>
      <c r="G702" s="14">
        <v>0</v>
      </c>
      <c r="J702" s="14">
        <f t="shared" si="30"/>
        <v>1</v>
      </c>
      <c r="K702" s="14">
        <f t="shared" si="31"/>
        <v>0</v>
      </c>
      <c r="L702" s="14">
        <f t="shared" si="32"/>
        <v>0</v>
      </c>
    </row>
    <row r="703" spans="1:12" x14ac:dyDescent="0.2">
      <c r="A703" s="15" t="s">
        <v>4920</v>
      </c>
      <c r="B703" s="4" t="str">
        <f>VLOOKUP(A703, PaperMeta!A702:O869, 6,FALSE)</f>
        <v>What is the structure of perceiver effects? On the importance of global positivity and trait-specificity across personality domains and judgment contexts.</v>
      </c>
      <c r="C703" s="15">
        <f>VLOOKUP(A703, Title_Prescreening!A702:C714, 3,FALSE)</f>
        <v>0</v>
      </c>
      <c r="D703" s="15">
        <v>1</v>
      </c>
      <c r="E703" s="14">
        <v>0</v>
      </c>
      <c r="F703" s="14">
        <v>1</v>
      </c>
      <c r="G703" s="14">
        <v>0</v>
      </c>
      <c r="J703" s="14">
        <f t="shared" si="30"/>
        <v>1</v>
      </c>
      <c r="K703" s="14">
        <f t="shared" si="31"/>
        <v>0</v>
      </c>
      <c r="L703" s="14">
        <f t="shared" si="32"/>
        <v>0</v>
      </c>
    </row>
    <row r="704" spans="1:12" x14ac:dyDescent="0.2">
      <c r="A704" s="15" t="s">
        <v>4921</v>
      </c>
      <c r="B704" s="4" t="str">
        <f>VLOOKUP(A704, PaperMeta!A703:O870, 6,FALSE)</f>
        <v>Distinguishing deliberate from systematic thinking.</v>
      </c>
      <c r="C704" s="15">
        <f>VLOOKUP(A704, Title_Prescreening!A703:C715, 3,FALSE)</f>
        <v>0</v>
      </c>
      <c r="D704" s="15">
        <v>1</v>
      </c>
      <c r="E704" s="14">
        <v>1</v>
      </c>
      <c r="F704" s="14">
        <v>1</v>
      </c>
      <c r="G704" s="14">
        <v>1</v>
      </c>
      <c r="J704" s="14">
        <f t="shared" si="30"/>
        <v>1</v>
      </c>
      <c r="K704" s="14">
        <f t="shared" si="31"/>
        <v>1</v>
      </c>
      <c r="L704" s="14">
        <f t="shared" si="32"/>
        <v>1</v>
      </c>
    </row>
    <row r="705" spans="1:12" x14ac:dyDescent="0.2">
      <c r="A705" s="15" t="s">
        <v>4922</v>
      </c>
      <c r="B705" s="4" t="str">
        <f>VLOOKUP(A705, PaperMeta!A704:O871, 6,FALSE)</f>
        <v>A direct comparison of the day reconstruction method (DRM) and the experience sampling method (ESM).</v>
      </c>
      <c r="C705" s="15">
        <f>VLOOKUP(A705, Title_Prescreening!A704:C716, 3,FALSE)</f>
        <v>0</v>
      </c>
      <c r="D705" s="15">
        <v>1</v>
      </c>
      <c r="E705" s="14">
        <v>0</v>
      </c>
      <c r="F705" s="14">
        <v>1</v>
      </c>
      <c r="G705" s="14">
        <v>0</v>
      </c>
      <c r="J705" s="14">
        <f t="shared" si="30"/>
        <v>1</v>
      </c>
      <c r="K705" s="14">
        <f t="shared" si="31"/>
        <v>0</v>
      </c>
      <c r="L705" s="14">
        <f t="shared" si="32"/>
        <v>0</v>
      </c>
    </row>
    <row r="706" spans="1:12" x14ac:dyDescent="0.2">
      <c r="A706" s="15" t="s">
        <v>4923</v>
      </c>
      <c r="B706" s="4" t="str">
        <f>VLOOKUP(A706, PaperMeta!A705:O872, 6,FALSE)</f>
        <v>The precautious nature of prestige: When leaders are hypervigilant to subtle signs of social disapproval.</v>
      </c>
      <c r="C706" s="15">
        <f>VLOOKUP(A706, Title_Prescreening!A705:C717, 3,FALSE)</f>
        <v>0</v>
      </c>
      <c r="D706" s="15">
        <v>1</v>
      </c>
      <c r="E706" s="14">
        <v>0</v>
      </c>
      <c r="F706" s="14">
        <v>1</v>
      </c>
      <c r="G706" s="14">
        <v>0</v>
      </c>
      <c r="J706" s="14">
        <f t="shared" si="30"/>
        <v>1</v>
      </c>
      <c r="K706" s="14">
        <f t="shared" si="31"/>
        <v>0</v>
      </c>
      <c r="L706" s="14">
        <f t="shared" si="32"/>
        <v>0</v>
      </c>
    </row>
    <row r="707" spans="1:12" x14ac:dyDescent="0.2">
      <c r="A707" s="15" t="s">
        <v>4924</v>
      </c>
      <c r="B707" s="4" t="str">
        <f>VLOOKUP(A707, PaperMeta!A706:O873, 6,FALSE)</f>
        <v>Meta-humanization reduces prejudice, even under high intergroup threat.</v>
      </c>
      <c r="C707" s="15">
        <f>VLOOKUP(A707, Title_Prescreening!A706:C718, 3,FALSE)</f>
        <v>0</v>
      </c>
      <c r="D707" s="15">
        <v>1</v>
      </c>
      <c r="E707" s="14">
        <v>1</v>
      </c>
      <c r="F707" s="14">
        <v>1</v>
      </c>
      <c r="G707" s="14">
        <v>1</v>
      </c>
      <c r="J707" s="14">
        <f t="shared" ref="J707:J750" si="33">IF(AND(NOT(ISBLANK(D707)), NOT(ISBLANK(F707))), IF(D707=F707,D707,IF(NOT(ISBLANK(H707)),H707,-1)),-1)</f>
        <v>1</v>
      </c>
      <c r="K707" s="14">
        <f t="shared" ref="K707:K750" si="34">IF(AND(NOT(ISBLANK(E707)), NOT(ISBLANK(G707))), IF(E707=G707,E707,IF(NOT(ISBLANK(I707)),I707,-1)),-1)</f>
        <v>1</v>
      </c>
      <c r="L707" s="14">
        <f t="shared" ref="L707:L750" si="35">IF(AND(J707&gt;=0,K707&gt;=0),J707*K707, -1)*(1-C707)</f>
        <v>1</v>
      </c>
    </row>
    <row r="708" spans="1:12" x14ac:dyDescent="0.2">
      <c r="A708" s="15" t="s">
        <v>4925</v>
      </c>
      <c r="B708" s="4" t="str">
        <f>VLOOKUP(A708, PaperMeta!A707:O874, 6,FALSE)</f>
        <v>The streaking star effect: Why people want superior performance by individuals to continue more than identical performance by groups.</v>
      </c>
      <c r="C708" s="15">
        <f>VLOOKUP(A708, Title_Prescreening!A707:C719, 3,FALSE)</f>
        <v>0</v>
      </c>
      <c r="D708" s="15">
        <v>1</v>
      </c>
      <c r="E708" s="14">
        <v>1</v>
      </c>
      <c r="F708" s="14">
        <v>1</v>
      </c>
      <c r="G708" s="14">
        <v>1</v>
      </c>
      <c r="J708" s="14">
        <f t="shared" si="33"/>
        <v>1</v>
      </c>
      <c r="K708" s="14">
        <f t="shared" si="34"/>
        <v>1</v>
      </c>
      <c r="L708" s="14">
        <f t="shared" si="35"/>
        <v>1</v>
      </c>
    </row>
    <row r="709" spans="1:12" x14ac:dyDescent="0.2">
      <c r="A709" s="15" t="s">
        <v>4926</v>
      </c>
      <c r="B709" s="4" t="str">
        <f>VLOOKUP(A709, PaperMeta!A708:O875, 6,FALSE)</f>
        <v>Minimal but not meaningless: Seemingly arbitrary category labels can imply more than group membership.</v>
      </c>
      <c r="C709" s="15">
        <f>VLOOKUP(A709, Title_Prescreening!A708:C720, 3,FALSE)</f>
        <v>0</v>
      </c>
      <c r="D709" s="15">
        <v>1</v>
      </c>
      <c r="E709" s="14">
        <v>0</v>
      </c>
      <c r="F709" s="14">
        <v>1</v>
      </c>
      <c r="G709" s="14">
        <v>1</v>
      </c>
      <c r="I709" s="14">
        <v>1</v>
      </c>
      <c r="J709" s="14">
        <f t="shared" si="33"/>
        <v>1</v>
      </c>
      <c r="K709" s="14">
        <f t="shared" si="34"/>
        <v>1</v>
      </c>
      <c r="L709" s="14">
        <f t="shared" si="35"/>
        <v>1</v>
      </c>
    </row>
    <row r="710" spans="1:12" x14ac:dyDescent="0.2">
      <c r="A710" s="15" t="s">
        <v>4927</v>
      </c>
      <c r="B710" s="4" t="str">
        <f>VLOOKUP(A710, PaperMeta!A709:O876, 6,FALSE)</f>
        <v>Jumping to conclusions: Implications for reasoning errors, false belief, knowledge corruption, and impeded learning.</v>
      </c>
      <c r="C710" s="15">
        <f>VLOOKUP(A710, Title_Prescreening!A709:C721, 3,FALSE)</f>
        <v>0</v>
      </c>
      <c r="D710" s="15">
        <v>1</v>
      </c>
      <c r="E710" s="14">
        <v>0</v>
      </c>
      <c r="F710" s="14">
        <v>1</v>
      </c>
      <c r="G710" s="14">
        <v>0</v>
      </c>
      <c r="J710" s="14">
        <f t="shared" si="33"/>
        <v>1</v>
      </c>
      <c r="K710" s="14">
        <f t="shared" si="34"/>
        <v>0</v>
      </c>
      <c r="L710" s="14">
        <f t="shared" si="35"/>
        <v>0</v>
      </c>
    </row>
    <row r="711" spans="1:12" x14ac:dyDescent="0.2">
      <c r="A711" s="15" t="s">
        <v>4928</v>
      </c>
      <c r="B711" s="4" t="str">
        <f>VLOOKUP(A711, PaperMeta!A710:O877, 6,FALSE)</f>
        <v>Interdependence and cooperation in daily life.</v>
      </c>
      <c r="C711" s="15">
        <f>VLOOKUP(A711, Title_Prescreening!A710:C722, 3,FALSE)</f>
        <v>0</v>
      </c>
      <c r="D711" s="15">
        <v>1</v>
      </c>
      <c r="E711" s="14">
        <v>0</v>
      </c>
      <c r="F711" s="14">
        <v>1</v>
      </c>
      <c r="G711" s="14">
        <v>1</v>
      </c>
      <c r="I711" s="14">
        <v>0</v>
      </c>
      <c r="J711" s="14">
        <f t="shared" si="33"/>
        <v>1</v>
      </c>
      <c r="K711" s="14">
        <f t="shared" si="34"/>
        <v>0</v>
      </c>
      <c r="L711" s="14">
        <f t="shared" si="35"/>
        <v>0</v>
      </c>
    </row>
    <row r="712" spans="1:12" x14ac:dyDescent="0.2">
      <c r="A712" s="15" t="s">
        <v>4929</v>
      </c>
      <c r="B712" s="4" t="str">
        <f>VLOOKUP(A712, PaperMeta!A711:O878, 6,FALSE)</f>
        <v>Category salience and racial bias in weapon identification: A diffusion modeling approach.</v>
      </c>
      <c r="C712" s="15">
        <f>VLOOKUP(A712, Title_Prescreening!A711:C723, 3,FALSE)</f>
        <v>0</v>
      </c>
      <c r="D712" s="15">
        <v>1</v>
      </c>
      <c r="E712" s="14">
        <v>1</v>
      </c>
      <c r="F712" s="14">
        <v>1</v>
      </c>
      <c r="G712" s="14">
        <v>1</v>
      </c>
      <c r="J712" s="14">
        <f t="shared" si="33"/>
        <v>1</v>
      </c>
      <c r="K712" s="14">
        <f t="shared" si="34"/>
        <v>1</v>
      </c>
      <c r="L712" s="14">
        <f t="shared" si="35"/>
        <v>1</v>
      </c>
    </row>
    <row r="713" spans="1:12" x14ac:dyDescent="0.2">
      <c r="A713" s="15" t="s">
        <v>4930</v>
      </c>
      <c r="B713" s="4" t="str">
        <f>VLOOKUP(A713, PaperMeta!A712:O879, 6,FALSE)</f>
        <v>Pursuing interpersonal value: An interdependence perspective.</v>
      </c>
      <c r="C713" s="15">
        <f>VLOOKUP(A713, Title_Prescreening!A712:C724, 3,FALSE)</f>
        <v>0</v>
      </c>
      <c r="D713" s="15">
        <v>1</v>
      </c>
      <c r="E713" s="14">
        <v>1</v>
      </c>
      <c r="F713" s="14">
        <v>1</v>
      </c>
      <c r="G713" s="14">
        <v>1</v>
      </c>
      <c r="J713" s="14">
        <f t="shared" si="33"/>
        <v>1</v>
      </c>
      <c r="K713" s="14">
        <f t="shared" si="34"/>
        <v>1</v>
      </c>
      <c r="L713" s="14">
        <f t="shared" si="35"/>
        <v>1</v>
      </c>
    </row>
    <row r="714" spans="1:12" x14ac:dyDescent="0.2">
      <c r="A714" s="15" t="s">
        <v>4931</v>
      </c>
      <c r="B714" s="4" t="str">
        <f>VLOOKUP(A714, PaperMeta!A713:O880, 6,FALSE)</f>
        <v>Race–status associations: Distinct effects of three novel measures among White and Black perceivers.</v>
      </c>
      <c r="C714" s="15">
        <f>VLOOKUP(A714, Title_Prescreening!A713:C725, 3,FALSE)</f>
        <v>0</v>
      </c>
      <c r="D714" s="15">
        <v>1</v>
      </c>
      <c r="E714" s="14">
        <v>1</v>
      </c>
      <c r="F714" s="14">
        <v>1</v>
      </c>
      <c r="G714" s="14">
        <v>1</v>
      </c>
      <c r="J714" s="14">
        <f t="shared" si="33"/>
        <v>1</v>
      </c>
      <c r="K714" s="14">
        <f t="shared" si="34"/>
        <v>1</v>
      </c>
      <c r="L714" s="14">
        <f t="shared" si="35"/>
        <v>1</v>
      </c>
    </row>
    <row r="715" spans="1:12" x14ac:dyDescent="0.2">
      <c r="A715" s="15" t="s">
        <v>4932</v>
      </c>
      <c r="B715" s="4" t="str">
        <f>VLOOKUP(A715, PaperMeta!A714:O881, 6,FALSE)</f>
        <v>Development is in the details: Age differences in the Big Five domains, facets, and nuances.</v>
      </c>
      <c r="C715" s="15">
        <f>VLOOKUP(A715, Title_Prescreening!A714:C726, 3,FALSE)</f>
        <v>0</v>
      </c>
      <c r="D715" s="15">
        <v>1</v>
      </c>
      <c r="E715" s="14">
        <v>0</v>
      </c>
      <c r="F715" s="14">
        <v>1</v>
      </c>
      <c r="G715" s="14">
        <v>0</v>
      </c>
      <c r="J715" s="14">
        <f t="shared" si="33"/>
        <v>1</v>
      </c>
      <c r="K715" s="14">
        <f t="shared" si="34"/>
        <v>0</v>
      </c>
      <c r="L715" s="14">
        <f t="shared" si="35"/>
        <v>0</v>
      </c>
    </row>
    <row r="716" spans="1:12" x14ac:dyDescent="0.2">
      <c r="A716" s="15" t="s">
        <v>4933</v>
      </c>
      <c r="B716" s="4" t="str">
        <f>VLOOKUP(A716, PaperMeta!A715:O882, 6,FALSE)</f>
        <v>Does parental education influence child educational outcomes? A developmental analysis in a full-population sample and adoptee design.</v>
      </c>
      <c r="C716" s="15">
        <f>VLOOKUP(A716, Title_Prescreening!A715:C727, 3,FALSE)</f>
        <v>0</v>
      </c>
      <c r="D716" s="15">
        <v>1</v>
      </c>
      <c r="E716" s="14">
        <v>0</v>
      </c>
      <c r="F716" s="14">
        <v>1</v>
      </c>
      <c r="G716" s="14">
        <v>0</v>
      </c>
      <c r="J716" s="14">
        <f t="shared" si="33"/>
        <v>1</v>
      </c>
      <c r="K716" s="14">
        <f t="shared" si="34"/>
        <v>0</v>
      </c>
      <c r="L716" s="14">
        <f t="shared" si="35"/>
        <v>0</v>
      </c>
    </row>
    <row r="717" spans="1:12" x14ac:dyDescent="0.2">
      <c r="A717" s="15" t="s">
        <v>4934</v>
      </c>
      <c r="B717" s="4" t="str">
        <f>VLOOKUP(A717, PaperMeta!A716:O883, 6,FALSE)</f>
        <v>A matter of flexibility: Changing outgroup attitudes through messages with negations.</v>
      </c>
      <c r="C717" s="15">
        <f>VLOOKUP(A717, Title_Prescreening!A716:C728, 3,FALSE)</f>
        <v>0</v>
      </c>
      <c r="D717" s="15">
        <v>1</v>
      </c>
      <c r="E717" s="14">
        <v>1</v>
      </c>
      <c r="F717" s="14">
        <v>1</v>
      </c>
      <c r="G717" s="14">
        <v>1</v>
      </c>
      <c r="J717" s="14">
        <f t="shared" si="33"/>
        <v>1</v>
      </c>
      <c r="K717" s="14">
        <f t="shared" si="34"/>
        <v>1</v>
      </c>
      <c r="L717" s="14">
        <f t="shared" si="35"/>
        <v>1</v>
      </c>
    </row>
    <row r="718" spans="1:12" x14ac:dyDescent="0.2">
      <c r="A718" s="15" t="s">
        <v>4935</v>
      </c>
      <c r="B718" s="4" t="str">
        <f>VLOOKUP(A718, PaperMeta!A717:O884, 6,FALSE)</f>
        <v>Resistance in repressive contexts: A comprehensive test of psychological predictors.</v>
      </c>
      <c r="C718" s="15">
        <f>VLOOKUP(A718, Title_Prescreening!A717:C729, 3,FALSE)</f>
        <v>0</v>
      </c>
      <c r="D718" s="15">
        <v>1</v>
      </c>
      <c r="E718" s="14">
        <v>0</v>
      </c>
      <c r="F718" s="14">
        <v>1</v>
      </c>
      <c r="G718" s="14">
        <v>0</v>
      </c>
      <c r="J718" s="14">
        <f t="shared" si="33"/>
        <v>1</v>
      </c>
      <c r="K718" s="14">
        <f t="shared" si="34"/>
        <v>0</v>
      </c>
      <c r="L718" s="14">
        <f t="shared" si="35"/>
        <v>0</v>
      </c>
    </row>
    <row r="719" spans="1:12" x14ac:dyDescent="0.2">
      <c r="A719" s="15" t="s">
        <v>4936</v>
      </c>
      <c r="B719" s="4" t="str">
        <f>VLOOKUP(A719, PaperMeta!A718:O885, 6,FALSE)</f>
        <v>Merged minds: Generalized shared reality in dyadic relationships.</v>
      </c>
      <c r="C719" s="15">
        <f>VLOOKUP(A719, Title_Prescreening!A718:C730, 3,FALSE)</f>
        <v>0</v>
      </c>
      <c r="D719" s="15">
        <v>1</v>
      </c>
      <c r="E719" s="14">
        <v>0</v>
      </c>
      <c r="F719" s="14">
        <v>1</v>
      </c>
      <c r="G719" s="14">
        <v>0</v>
      </c>
      <c r="J719" s="14">
        <f t="shared" si="33"/>
        <v>1</v>
      </c>
      <c r="K719" s="14">
        <f t="shared" si="34"/>
        <v>0</v>
      </c>
      <c r="L719" s="14">
        <f t="shared" si="35"/>
        <v>0</v>
      </c>
    </row>
    <row r="720" spans="1:12" x14ac:dyDescent="0.2">
      <c r="A720" s="15" t="s">
        <v>4937</v>
      </c>
      <c r="B720" s="4" t="str">
        <f>VLOOKUP(A720, PaperMeta!A719:O886, 6,FALSE)</f>
        <v>Testing prospective effects in longitudinal research: Comparing seven competing cross-lagged models.</v>
      </c>
      <c r="C720" s="15">
        <f>VLOOKUP(A720, Title_Prescreening!A719:C731, 3,FALSE)</f>
        <v>0</v>
      </c>
      <c r="D720" s="15">
        <v>1</v>
      </c>
      <c r="E720" s="14">
        <v>0</v>
      </c>
      <c r="F720" s="14">
        <v>1</v>
      </c>
      <c r="G720" s="14">
        <v>0</v>
      </c>
      <c r="J720" s="14">
        <f t="shared" si="33"/>
        <v>1</v>
      </c>
      <c r="K720" s="14">
        <f t="shared" si="34"/>
        <v>0</v>
      </c>
      <c r="L720" s="14">
        <f t="shared" si="35"/>
        <v>0</v>
      </c>
    </row>
    <row r="721" spans="1:12" x14ac:dyDescent="0.2">
      <c r="A721" s="15" t="s">
        <v>4938</v>
      </c>
      <c r="B721" s="4" t="str">
        <f>VLOOKUP(A721, PaperMeta!A720:O887, 6,FALSE)</f>
        <v>Stability and change in vocational interests after graduation from high school: A six-wave longitudinal study.</v>
      </c>
      <c r="C721" s="15">
        <f>VLOOKUP(A721, Title_Prescreening!A720:C732, 3,FALSE)</f>
        <v>0</v>
      </c>
      <c r="D721" s="15">
        <v>1</v>
      </c>
      <c r="E721" s="14">
        <v>0</v>
      </c>
      <c r="F721" s="14">
        <v>1</v>
      </c>
      <c r="G721" s="14">
        <v>0</v>
      </c>
      <c r="J721" s="14">
        <f t="shared" si="33"/>
        <v>1</v>
      </c>
      <c r="K721" s="14">
        <f t="shared" si="34"/>
        <v>0</v>
      </c>
      <c r="L721" s="14">
        <f t="shared" si="35"/>
        <v>0</v>
      </c>
    </row>
    <row r="722" spans="1:12" x14ac:dyDescent="0.2">
      <c r="A722" s="15" t="s">
        <v>4939</v>
      </c>
      <c r="B722" s="4" t="str">
        <f>VLOOKUP(A722, PaperMeta!A721:O888, 6,FALSE)</f>
        <v>Miscalibration in predicting one’s performance: Disentangling misplacement and misestimation.</v>
      </c>
      <c r="C722" s="15">
        <f>VLOOKUP(A722, Title_Prescreening!A721:C733, 3,FALSE)</f>
        <v>0</v>
      </c>
      <c r="D722" s="15">
        <v>1</v>
      </c>
      <c r="E722" s="14">
        <v>1</v>
      </c>
      <c r="F722" s="14">
        <v>1</v>
      </c>
      <c r="G722" s="14">
        <v>1</v>
      </c>
      <c r="J722" s="14">
        <f t="shared" si="33"/>
        <v>1</v>
      </c>
      <c r="K722" s="14">
        <f t="shared" si="34"/>
        <v>1</v>
      </c>
      <c r="L722" s="14">
        <f t="shared" si="35"/>
        <v>1</v>
      </c>
    </row>
    <row r="723" spans="1:12" x14ac:dyDescent="0.2">
      <c r="A723" s="15" t="s">
        <v>4940</v>
      </c>
      <c r="B723" s="4" t="str">
        <f>VLOOKUP(A723, PaperMeta!A722:O889, 6,FALSE)</f>
        <v>Daily life processes predict long-term development in explicit and implicit representations of Big Five traits: Testing predictions from the TESSERA (Triggering situations, Expectancies, States and State Expressions, and ReActions) framework.</v>
      </c>
      <c r="C723" s="15">
        <f>VLOOKUP(A723, Title_Prescreening!A722:C734, 3,FALSE)</f>
        <v>0</v>
      </c>
      <c r="D723" s="15">
        <v>1</v>
      </c>
      <c r="E723" s="14">
        <v>0</v>
      </c>
      <c r="F723" s="14">
        <v>1</v>
      </c>
      <c r="G723" s="14">
        <v>0</v>
      </c>
      <c r="J723" s="14">
        <f t="shared" si="33"/>
        <v>1</v>
      </c>
      <c r="K723" s="14">
        <f t="shared" si="34"/>
        <v>0</v>
      </c>
      <c r="L723" s="14">
        <f t="shared" si="35"/>
        <v>0</v>
      </c>
    </row>
    <row r="724" spans="1:12" x14ac:dyDescent="0.2">
      <c r="A724" s="15" t="s">
        <v>4941</v>
      </c>
      <c r="B724" s="4" t="str">
        <f>VLOOKUP(A724, PaperMeta!A723:O890, 6,FALSE)</f>
        <v>Friendship jealousy: One tool for maintaining friendships in the face of third-party threats?</v>
      </c>
      <c r="C724" s="15">
        <f>VLOOKUP(A724, Title_Prescreening!A723:C735, 3,FALSE)</f>
        <v>0</v>
      </c>
      <c r="D724" s="15">
        <v>1</v>
      </c>
      <c r="E724" s="14">
        <v>1</v>
      </c>
      <c r="F724" s="14">
        <v>1</v>
      </c>
      <c r="G724" s="14">
        <v>1</v>
      </c>
      <c r="J724" s="14">
        <f t="shared" si="33"/>
        <v>1</v>
      </c>
      <c r="K724" s="14">
        <f t="shared" si="34"/>
        <v>1</v>
      </c>
      <c r="L724" s="14">
        <f t="shared" si="35"/>
        <v>1</v>
      </c>
    </row>
    <row r="725" spans="1:12" x14ac:dyDescent="0.2">
      <c r="A725" s="15" t="s">
        <v>4942</v>
      </c>
      <c r="B725" s="4" t="str">
        <f>VLOOKUP(A725, PaperMeta!A724:O891, 6,FALSE)</f>
        <v>Long live A(me)rica! An examination of the interplay between nationalistic–symbolic immortality striving and belief in life after death.</v>
      </c>
      <c r="C725" s="15">
        <f>VLOOKUP(A725, Title_Prescreening!A724:C736, 3,FALSE)</f>
        <v>0</v>
      </c>
      <c r="D725" s="15">
        <v>1</v>
      </c>
      <c r="E725" s="14">
        <v>0</v>
      </c>
      <c r="F725" s="14">
        <v>1</v>
      </c>
      <c r="G725" s="14">
        <v>0</v>
      </c>
      <c r="J725" s="14">
        <f t="shared" si="33"/>
        <v>1</v>
      </c>
      <c r="K725" s="14">
        <f t="shared" si="34"/>
        <v>0</v>
      </c>
      <c r="L725" s="14">
        <f t="shared" si="35"/>
        <v>0</v>
      </c>
    </row>
    <row r="726" spans="1:12" x14ac:dyDescent="0.2">
      <c r="A726" s="15" t="s">
        <v>4943</v>
      </c>
      <c r="B726" s="4" t="str">
        <f>VLOOKUP(A726, PaperMeta!A725:O892, 6,FALSE)</f>
        <v>Awe, daily stress, and elevated life satisfaction.</v>
      </c>
      <c r="C726" s="15">
        <f>VLOOKUP(A726, Title_Prescreening!A725:C737, 3,FALSE)</f>
        <v>0</v>
      </c>
      <c r="D726" s="15">
        <v>1</v>
      </c>
      <c r="E726" s="14">
        <v>1</v>
      </c>
      <c r="F726" s="14">
        <v>1</v>
      </c>
      <c r="G726" s="14">
        <v>1</v>
      </c>
      <c r="J726" s="14">
        <f t="shared" si="33"/>
        <v>1</v>
      </c>
      <c r="K726" s="14">
        <f t="shared" si="34"/>
        <v>1</v>
      </c>
      <c r="L726" s="14">
        <f t="shared" si="35"/>
        <v>1</v>
      </c>
    </row>
    <row r="727" spans="1:12" x14ac:dyDescent="0.2">
      <c r="A727" s="15" t="s">
        <v>4944</v>
      </c>
      <c r="B727" s="4" t="str">
        <f>VLOOKUP(A727, PaperMeta!A726:O893, 6,FALSE)</f>
        <v>Examining emotional tool use in daily life.</v>
      </c>
      <c r="C727" s="15">
        <f>VLOOKUP(A727, Title_Prescreening!A726:C738, 3,FALSE)</f>
        <v>0</v>
      </c>
      <c r="D727" s="15">
        <v>1</v>
      </c>
      <c r="E727" s="14">
        <v>0</v>
      </c>
      <c r="F727" s="14">
        <v>1</v>
      </c>
      <c r="G727" s="14">
        <v>0</v>
      </c>
      <c r="J727" s="14">
        <f t="shared" si="33"/>
        <v>1</v>
      </c>
      <c r="K727" s="14">
        <f t="shared" si="34"/>
        <v>0</v>
      </c>
      <c r="L727" s="14">
        <f t="shared" si="35"/>
        <v>0</v>
      </c>
    </row>
    <row r="728" spans="1:12" x14ac:dyDescent="0.2">
      <c r="A728" s="15" t="s">
        <v>4945</v>
      </c>
      <c r="B728" s="4" t="str">
        <f>VLOOKUP(A728, PaperMeta!A727:O894, 6,FALSE)</f>
        <v>Personality–place transactions: Mapping the relationships between Big Five personality traits, states, and daily places.</v>
      </c>
      <c r="C728" s="15">
        <f>VLOOKUP(A728, Title_Prescreening!A727:C739, 3,FALSE)</f>
        <v>0</v>
      </c>
      <c r="D728" s="15">
        <v>1</v>
      </c>
      <c r="E728" s="14">
        <v>0</v>
      </c>
      <c r="F728" s="14">
        <v>1</v>
      </c>
      <c r="G728" s="14">
        <v>0</v>
      </c>
      <c r="J728" s="14">
        <f t="shared" si="33"/>
        <v>1</v>
      </c>
      <c r="K728" s="14">
        <f t="shared" si="34"/>
        <v>0</v>
      </c>
      <c r="L728" s="14">
        <f t="shared" si="35"/>
        <v>0</v>
      </c>
    </row>
    <row r="729" spans="1:12" x14ac:dyDescent="0.2">
      <c r="A729" s="15" t="s">
        <v>4946</v>
      </c>
      <c r="B729" s="4" t="str">
        <f>VLOOKUP(A729, PaperMeta!A728:O895, 6,FALSE)</f>
        <v>Need some help, honey? Dependency-oriented helping relations between women and men in the domestic sphere.</v>
      </c>
      <c r="C729" s="15">
        <f>VLOOKUP(A729, Title_Prescreening!A728:C740, 3,FALSE)</f>
        <v>0</v>
      </c>
      <c r="D729" s="15">
        <v>1</v>
      </c>
      <c r="E729" s="14">
        <v>0</v>
      </c>
      <c r="F729" s="14">
        <v>1</v>
      </c>
      <c r="G729" s="14">
        <v>0</v>
      </c>
      <c r="J729" s="14">
        <f t="shared" si="33"/>
        <v>1</v>
      </c>
      <c r="K729" s="14">
        <f t="shared" si="34"/>
        <v>0</v>
      </c>
      <c r="L729" s="14">
        <f t="shared" si="35"/>
        <v>0</v>
      </c>
    </row>
    <row r="730" spans="1:12" x14ac:dyDescent="0.2">
      <c r="A730" s="15" t="s">
        <v>4947</v>
      </c>
      <c r="B730" s="4" t="str">
        <f>VLOOKUP(A730, PaperMeta!A729:O896, 6,FALSE)</f>
        <v>Moderators of intergroup evaluation in disadvantaged groups: A comprehensive test of predictions from system justification theory.</v>
      </c>
      <c r="C730" s="15">
        <f>VLOOKUP(A730, Title_Prescreening!A729:C741, 3,FALSE)</f>
        <v>0</v>
      </c>
      <c r="D730" s="15">
        <v>1</v>
      </c>
      <c r="E730" s="14">
        <v>0</v>
      </c>
      <c r="F730" s="14">
        <v>1</v>
      </c>
      <c r="G730" s="14">
        <v>0</v>
      </c>
      <c r="J730" s="14">
        <f t="shared" si="33"/>
        <v>1</v>
      </c>
      <c r="K730" s="14">
        <f t="shared" si="34"/>
        <v>0</v>
      </c>
      <c r="L730" s="14">
        <f t="shared" si="35"/>
        <v>0</v>
      </c>
    </row>
    <row r="731" spans="1:12" x14ac:dyDescent="0.2">
      <c r="A731" s="15" t="s">
        <v>4948</v>
      </c>
      <c r="B731" s="4" t="str">
        <f>VLOOKUP(A731, PaperMeta!A730:O897, 6,FALSE)</f>
        <v>Understanding Whites’ perceptions of multicultural policies: A (non)zero-sum framework?</v>
      </c>
      <c r="C731" s="15">
        <f>VLOOKUP(A731, Title_Prescreening!A730:C742, 3,FALSE)</f>
        <v>0</v>
      </c>
      <c r="D731" s="15">
        <v>1</v>
      </c>
      <c r="E731" s="14">
        <v>0</v>
      </c>
      <c r="F731" s="14">
        <v>1</v>
      </c>
      <c r="G731" s="14">
        <v>1</v>
      </c>
      <c r="I731" s="14">
        <v>1</v>
      </c>
      <c r="J731" s="14">
        <f t="shared" si="33"/>
        <v>1</v>
      </c>
      <c r="K731" s="14">
        <f t="shared" si="34"/>
        <v>1</v>
      </c>
      <c r="L731" s="14">
        <f t="shared" si="35"/>
        <v>1</v>
      </c>
    </row>
    <row r="732" spans="1:12" x14ac:dyDescent="0.2">
      <c r="A732" s="15" t="s">
        <v>4949</v>
      </c>
      <c r="B732" s="4" t="str">
        <f>VLOOKUP(A732, PaperMeta!A731:O898, 6,FALSE)</f>
        <v>Mobilized or marginalized? Understanding low-status groups’ responses to social justice efforts led by high-status groups.</v>
      </c>
      <c r="C732" s="15">
        <f>VLOOKUP(A732, Title_Prescreening!A731:C743, 3,FALSE)</f>
        <v>0</v>
      </c>
      <c r="D732" s="15">
        <v>1</v>
      </c>
      <c r="E732" s="14">
        <v>1</v>
      </c>
      <c r="F732" s="14">
        <v>1</v>
      </c>
      <c r="G732" s="14">
        <v>1</v>
      </c>
      <c r="J732" s="14">
        <f t="shared" si="33"/>
        <v>1</v>
      </c>
      <c r="K732" s="14">
        <f t="shared" si="34"/>
        <v>1</v>
      </c>
      <c r="L732" s="14">
        <f t="shared" si="35"/>
        <v>1</v>
      </c>
    </row>
    <row r="733" spans="1:12" x14ac:dyDescent="0.2">
      <c r="A733" s="15" t="s">
        <v>4950</v>
      </c>
      <c r="B733" s="4" t="str">
        <f>VLOOKUP(A733, PaperMeta!A732:O899, 6,FALSE)</f>
        <v>Unveiling an exclusive link: Predicting behavior with personality, situation perception, and affect in a preregistered experience sampling study.</v>
      </c>
      <c r="C733" s="15">
        <f>VLOOKUP(A733, Title_Prescreening!A732:C744, 3,FALSE)</f>
        <v>0</v>
      </c>
      <c r="D733" s="15">
        <v>1</v>
      </c>
      <c r="E733" s="14">
        <v>0</v>
      </c>
      <c r="F733" s="14">
        <v>1</v>
      </c>
      <c r="G733" s="14">
        <v>0</v>
      </c>
      <c r="J733" s="14">
        <f t="shared" si="33"/>
        <v>1</v>
      </c>
      <c r="K733" s="14">
        <f t="shared" si="34"/>
        <v>0</v>
      </c>
      <c r="L733" s="14">
        <f t="shared" si="35"/>
        <v>0</v>
      </c>
    </row>
    <row r="734" spans="1:12" x14ac:dyDescent="0.2">
      <c r="A734" s="15" t="s">
        <v>4951</v>
      </c>
      <c r="B734" s="4" t="str">
        <f>VLOOKUP(A734, PaperMeta!A733:O900, 6,FALSE)</f>
        <v>Hiding success.</v>
      </c>
      <c r="C734" s="15">
        <f>VLOOKUP(A734, Title_Prescreening!A733:C745, 3,FALSE)</f>
        <v>0</v>
      </c>
      <c r="D734" s="15">
        <v>1</v>
      </c>
      <c r="E734" s="14">
        <v>1</v>
      </c>
      <c r="F734" s="14">
        <v>1</v>
      </c>
      <c r="G734" s="14">
        <v>1</v>
      </c>
      <c r="J734" s="14">
        <f t="shared" si="33"/>
        <v>1</v>
      </c>
      <c r="K734" s="14">
        <f t="shared" si="34"/>
        <v>1</v>
      </c>
      <c r="L734" s="14">
        <f t="shared" si="35"/>
        <v>1</v>
      </c>
    </row>
    <row r="735" spans="1:12" x14ac:dyDescent="0.2">
      <c r="A735" s="15" t="s">
        <v>4952</v>
      </c>
      <c r="B735" s="4" t="str">
        <f>VLOOKUP(A735, PaperMeta!A734:O901, 6,FALSE)</f>
        <v>Fluctuations in grandiose and vulnerable narcissistic states: A momentary perspective.</v>
      </c>
      <c r="C735" s="15">
        <f>VLOOKUP(A735, Title_Prescreening!A734:C746, 3,FALSE)</f>
        <v>0</v>
      </c>
      <c r="D735" s="15">
        <v>1</v>
      </c>
      <c r="E735" s="14">
        <v>0</v>
      </c>
      <c r="F735" s="14">
        <v>1</v>
      </c>
      <c r="G735" s="14">
        <v>0</v>
      </c>
      <c r="J735" s="14">
        <f t="shared" si="33"/>
        <v>1</v>
      </c>
      <c r="K735" s="14">
        <f t="shared" si="34"/>
        <v>0</v>
      </c>
      <c r="L735" s="14">
        <f t="shared" si="35"/>
        <v>0</v>
      </c>
    </row>
    <row r="736" spans="1:12" x14ac:dyDescent="0.2">
      <c r="A736" s="15" t="s">
        <v>4953</v>
      </c>
      <c r="B736" s="4" t="str">
        <f>VLOOKUP(A736, PaperMeta!A735:O902, 6,FALSE)</f>
        <v>Attitudes, behavior, and institutional inversion: The case of debt.</v>
      </c>
      <c r="C736" s="15">
        <f>VLOOKUP(A736, Title_Prescreening!A735:C747, 3,FALSE)</f>
        <v>0</v>
      </c>
      <c r="D736" s="15">
        <v>1</v>
      </c>
      <c r="E736" s="14">
        <v>0</v>
      </c>
      <c r="F736" s="14">
        <v>1</v>
      </c>
      <c r="G736" s="14">
        <v>0</v>
      </c>
      <c r="J736" s="14">
        <f t="shared" si="33"/>
        <v>1</v>
      </c>
      <c r="K736" s="14">
        <f t="shared" si="34"/>
        <v>0</v>
      </c>
      <c r="L736" s="14">
        <f t="shared" si="35"/>
        <v>0</v>
      </c>
    </row>
    <row r="737" spans="1:12" x14ac:dyDescent="0.2">
      <c r="A737" s="15" t="s">
        <v>4954</v>
      </c>
      <c r="B737" s="4" t="str">
        <f>VLOOKUP(A737, PaperMeta!A736:O903, 6,FALSE)</f>
        <v>When my actions shape your looks: Experience-based properties of approach/avoidance bias the visual representation of others.</v>
      </c>
      <c r="C737" s="15">
        <f>VLOOKUP(A737, Title_Prescreening!A736:C748, 3,FALSE)</f>
        <v>0</v>
      </c>
      <c r="D737" s="15">
        <v>1</v>
      </c>
      <c r="E737" s="14">
        <v>0</v>
      </c>
      <c r="F737" s="14">
        <v>1</v>
      </c>
      <c r="G737" s="14">
        <v>0</v>
      </c>
      <c r="J737" s="14">
        <f t="shared" si="33"/>
        <v>1</v>
      </c>
      <c r="K737" s="14">
        <f t="shared" si="34"/>
        <v>0</v>
      </c>
      <c r="L737" s="14">
        <f t="shared" si="35"/>
        <v>0</v>
      </c>
    </row>
    <row r="738" spans="1:12" x14ac:dyDescent="0.2">
      <c r="A738" s="15" t="s">
        <v>4955</v>
      </c>
      <c r="B738" s="4" t="str">
        <f>VLOOKUP(A738, PaperMeta!A737:O904, 6,FALSE)</f>
        <v>Signaling virtuous victimhood as indicators of Dark Triad personalities.</v>
      </c>
      <c r="C738" s="15">
        <f>VLOOKUP(A738, Title_Prescreening!A737:C749, 3,FALSE)</f>
        <v>0</v>
      </c>
      <c r="D738" s="15">
        <v>1</v>
      </c>
      <c r="E738" s="14">
        <v>1</v>
      </c>
      <c r="F738" s="14">
        <v>1</v>
      </c>
      <c r="G738" s="14">
        <v>1</v>
      </c>
      <c r="J738" s="14">
        <f t="shared" si="33"/>
        <v>1</v>
      </c>
      <c r="K738" s="14">
        <f t="shared" si="34"/>
        <v>1</v>
      </c>
      <c r="L738" s="14">
        <f t="shared" si="35"/>
        <v>1</v>
      </c>
    </row>
    <row r="739" spans="1:12" x14ac:dyDescent="0.2">
      <c r="A739" s="15" t="s">
        <v>4956</v>
      </c>
      <c r="B739" s="4" t="str">
        <f>VLOOKUP(A739, PaperMeta!A738:O905, 6,FALSE)</f>
        <v>Partisan ideological attitudes: Liberals are tolerant; the intelligent are intolerant.</v>
      </c>
      <c r="C739" s="15">
        <f>VLOOKUP(A739, Title_Prescreening!A738:C750, 3,FALSE)</f>
        <v>0</v>
      </c>
      <c r="D739" s="15">
        <v>1</v>
      </c>
      <c r="E739" s="14">
        <v>0</v>
      </c>
      <c r="F739" s="14">
        <v>1</v>
      </c>
      <c r="G739" s="14">
        <v>0</v>
      </c>
      <c r="J739" s="14">
        <f t="shared" si="33"/>
        <v>1</v>
      </c>
      <c r="K739" s="14">
        <f t="shared" si="34"/>
        <v>0</v>
      </c>
      <c r="L739" s="14">
        <f t="shared" si="35"/>
        <v>0</v>
      </c>
    </row>
    <row r="740" spans="1:12" x14ac:dyDescent="0.2">
      <c r="A740" s="15" t="s">
        <v>4957</v>
      </c>
      <c r="B740" s="4" t="str">
        <f>VLOOKUP(A740, PaperMeta!A739:O906, 6,FALSE)</f>
        <v>Act boldly: Important life decisions, courage, and the motivated pursuit of risk.</v>
      </c>
      <c r="C740" s="15">
        <f>VLOOKUP(A740, Title_Prescreening!A739:C751, 3,FALSE)</f>
        <v>0</v>
      </c>
      <c r="D740" s="15">
        <v>1</v>
      </c>
      <c r="E740" s="14">
        <v>0</v>
      </c>
      <c r="F740" s="14">
        <v>1</v>
      </c>
      <c r="G740" s="14">
        <v>1</v>
      </c>
      <c r="I740" s="14">
        <v>0</v>
      </c>
      <c r="J740" s="14">
        <f t="shared" si="33"/>
        <v>1</v>
      </c>
      <c r="K740" s="14">
        <f t="shared" si="34"/>
        <v>0</v>
      </c>
      <c r="L740" s="14">
        <f t="shared" si="35"/>
        <v>0</v>
      </c>
    </row>
    <row r="741" spans="1:12" x14ac:dyDescent="0.2">
      <c r="A741" s="15" t="s">
        <v>4958</v>
      </c>
      <c r="B741" s="4" t="str">
        <f>VLOOKUP(A741, PaperMeta!A740:O907, 6,FALSE)</f>
        <v>Do life events lead to enduring changes in adult attachment styles? A naturalistic longitudinal investigation.</v>
      </c>
      <c r="C741" s="15">
        <f>VLOOKUP(A741, Title_Prescreening!A740:C752, 3,FALSE)</f>
        <v>0</v>
      </c>
      <c r="D741" s="15">
        <v>1</v>
      </c>
      <c r="E741" s="14">
        <v>0</v>
      </c>
      <c r="F741" s="14">
        <v>1</v>
      </c>
      <c r="G741" s="14">
        <v>0</v>
      </c>
      <c r="J741" s="14">
        <f t="shared" si="33"/>
        <v>1</v>
      </c>
      <c r="K741" s="14">
        <f t="shared" si="34"/>
        <v>0</v>
      </c>
      <c r="L741" s="14">
        <f t="shared" si="35"/>
        <v>0</v>
      </c>
    </row>
    <row r="742" spans="1:12" x14ac:dyDescent="0.2">
      <c r="A742" s="15" t="s">
        <v>4959</v>
      </c>
      <c r="B742" s="4" t="str">
        <f>VLOOKUP(A742, PaperMeta!A741:O908, 6,FALSE)</f>
        <v>When racism and sexism benefit Black and female politicians: Politicians’ ideology moderates prejudice’s effect more than politicians’ demographic background.</v>
      </c>
      <c r="C742" s="15">
        <f>VLOOKUP(A742, Title_Prescreening!A741:C753, 3,FALSE)</f>
        <v>0</v>
      </c>
      <c r="D742" s="15">
        <v>1</v>
      </c>
      <c r="E742" s="14">
        <v>0</v>
      </c>
      <c r="F742" s="14">
        <v>1</v>
      </c>
      <c r="G742" s="14">
        <v>0</v>
      </c>
      <c r="J742" s="14">
        <f t="shared" si="33"/>
        <v>1</v>
      </c>
      <c r="K742" s="14">
        <f t="shared" si="34"/>
        <v>0</v>
      </c>
      <c r="L742" s="14">
        <f t="shared" si="35"/>
        <v>0</v>
      </c>
    </row>
    <row r="743" spans="1:12" x14ac:dyDescent="0.2">
      <c r="A743" s="15" t="s">
        <v>4960</v>
      </c>
      <c r="B743" s="4" t="str">
        <f>VLOOKUP(A743, PaperMeta!A742:O909, 6,FALSE)</f>
        <v>Big Five facets and religiosity: Three large-scale, cross-cultural, theory-driven, and process-attentive tests.</v>
      </c>
      <c r="C743" s="15">
        <f>VLOOKUP(A743, Title_Prescreening!A742:C754, 3,FALSE)</f>
        <v>0</v>
      </c>
      <c r="D743" s="15">
        <v>1</v>
      </c>
      <c r="E743" s="14">
        <v>0</v>
      </c>
      <c r="F743" s="14">
        <v>1</v>
      </c>
      <c r="G743" s="14">
        <v>0</v>
      </c>
      <c r="J743" s="14">
        <f t="shared" si="33"/>
        <v>1</v>
      </c>
      <c r="K743" s="14">
        <f t="shared" si="34"/>
        <v>0</v>
      </c>
      <c r="L743" s="14">
        <f t="shared" si="35"/>
        <v>0</v>
      </c>
    </row>
    <row r="744" spans="1:12" x14ac:dyDescent="0.2">
      <c r="A744" s="15" t="s">
        <v>4961</v>
      </c>
      <c r="B744" s="4" t="str">
        <f>VLOOKUP(A744, PaperMeta!A743:O910, 6,FALSE)</f>
        <v>The design stance, intentional stance, and teleological beliefs about biological and nonbiological natural entities.</v>
      </c>
      <c r="C744" s="15">
        <f>VLOOKUP(A744, Title_Prescreening!A743:C755, 3,FALSE)</f>
        <v>0</v>
      </c>
      <c r="D744" s="15">
        <v>1</v>
      </c>
      <c r="E744" s="14">
        <v>1</v>
      </c>
      <c r="F744" s="14">
        <v>1</v>
      </c>
      <c r="G744" s="14">
        <v>1</v>
      </c>
      <c r="J744" s="14">
        <f t="shared" si="33"/>
        <v>1</v>
      </c>
      <c r="K744" s="14">
        <f t="shared" si="34"/>
        <v>1</v>
      </c>
      <c r="L744" s="14">
        <f t="shared" si="35"/>
        <v>1</v>
      </c>
    </row>
    <row r="745" spans="1:12" x14ac:dyDescent="0.2">
      <c r="A745" s="15" t="s">
        <v>4962</v>
      </c>
      <c r="B745" s="4" t="str">
        <f>VLOOKUP(A745, PaperMeta!A744:O911, 6,FALSE)</f>
        <v>The sex premium in religiously motivated moral judgment.</v>
      </c>
      <c r="C745" s="15">
        <f>VLOOKUP(A745, Title_Prescreening!A744:C756, 3,FALSE)</f>
        <v>0</v>
      </c>
      <c r="D745" s="15">
        <v>1</v>
      </c>
      <c r="E745" s="14">
        <v>0</v>
      </c>
      <c r="F745" s="14">
        <v>1</v>
      </c>
      <c r="G745" s="14">
        <v>0</v>
      </c>
      <c r="J745" s="14">
        <f t="shared" si="33"/>
        <v>1</v>
      </c>
      <c r="K745" s="14">
        <f t="shared" si="34"/>
        <v>0</v>
      </c>
      <c r="L745" s="14">
        <f t="shared" si="35"/>
        <v>0</v>
      </c>
    </row>
    <row r="746" spans="1:12" x14ac:dyDescent="0.2">
      <c r="A746" s="15" t="s">
        <v>4963</v>
      </c>
      <c r="B746" s="4" t="str">
        <f>VLOOKUP(A746, PaperMeta!A745:O912, 6,FALSE)</f>
        <v>A motivational framework of social comparison.</v>
      </c>
      <c r="C746" s="15">
        <f>VLOOKUP(A746, Title_Prescreening!A745:C757, 3,FALSE)</f>
        <v>0</v>
      </c>
      <c r="D746" s="15">
        <v>1</v>
      </c>
      <c r="E746" s="14">
        <v>0</v>
      </c>
      <c r="F746" s="14">
        <v>1</v>
      </c>
      <c r="G746" s="14">
        <v>0</v>
      </c>
      <c r="J746" s="14">
        <f t="shared" si="33"/>
        <v>1</v>
      </c>
      <c r="K746" s="14">
        <f t="shared" si="34"/>
        <v>0</v>
      </c>
      <c r="L746" s="14">
        <f t="shared" si="35"/>
        <v>0</v>
      </c>
    </row>
    <row r="747" spans="1:12" x14ac:dyDescent="0.2">
      <c r="A747" s="15" t="s">
        <v>4964</v>
      </c>
      <c r="B747" s="4" t="str">
        <f>VLOOKUP(A747, PaperMeta!A746:O913, 6,FALSE)</f>
        <v>The behavioral ecology of moral dilemmas: Childhood unpredictability, but not harshness, predicts less deontological and utilitarian responding.</v>
      </c>
      <c r="C747" s="15">
        <f>VLOOKUP(A747, Title_Prescreening!A746:C758, 3,FALSE)</f>
        <v>0</v>
      </c>
      <c r="D747" s="15">
        <v>1</v>
      </c>
      <c r="E747" s="14">
        <v>0</v>
      </c>
      <c r="F747" s="14">
        <v>1</v>
      </c>
      <c r="G747" s="14">
        <v>0</v>
      </c>
      <c r="J747" s="14">
        <f t="shared" si="33"/>
        <v>1</v>
      </c>
      <c r="K747" s="14">
        <f t="shared" si="34"/>
        <v>0</v>
      </c>
      <c r="L747" s="14">
        <f t="shared" si="35"/>
        <v>0</v>
      </c>
    </row>
    <row r="748" spans="1:12" x14ac:dyDescent="0.2">
      <c r="A748" s="15" t="s">
        <v>4965</v>
      </c>
      <c r="B748" s="4" t="str">
        <f>VLOOKUP(A748, PaperMeta!A747:O914, 6,FALSE)</f>
        <v>The detriments of unmet sexual ideals and buffering effect of sexual communal strength.</v>
      </c>
      <c r="C748" s="15">
        <f>VLOOKUP(A748, Title_Prescreening!A747:C759, 3,FALSE)</f>
        <v>0</v>
      </c>
      <c r="D748" s="15">
        <v>1</v>
      </c>
      <c r="E748" s="14">
        <v>1</v>
      </c>
      <c r="F748" s="14">
        <v>1</v>
      </c>
      <c r="G748" s="14">
        <v>1</v>
      </c>
      <c r="J748" s="14">
        <f t="shared" si="33"/>
        <v>1</v>
      </c>
      <c r="K748" s="14">
        <f t="shared" si="34"/>
        <v>1</v>
      </c>
      <c r="L748" s="14">
        <f t="shared" si="35"/>
        <v>1</v>
      </c>
    </row>
    <row r="749" spans="1:12" x14ac:dyDescent="0.2">
      <c r="A749" s="15" t="s">
        <v>4966</v>
      </c>
      <c r="B749" s="4" t="str">
        <f>VLOOKUP(A749, PaperMeta!A748:O915, 6,FALSE)</f>
        <v>Identifying the dimensions of secrets to reduce their harms.</v>
      </c>
      <c r="C749" s="15">
        <f>VLOOKUP(A749, Title_Prescreening!A748:C760, 3,FALSE)</f>
        <v>0</v>
      </c>
      <c r="D749" s="15">
        <v>1</v>
      </c>
      <c r="E749" s="14">
        <v>0</v>
      </c>
      <c r="F749" s="14">
        <v>1</v>
      </c>
      <c r="G749" s="14">
        <v>0</v>
      </c>
      <c r="J749" s="14">
        <f t="shared" si="33"/>
        <v>1</v>
      </c>
      <c r="K749" s="14">
        <f t="shared" si="34"/>
        <v>0</v>
      </c>
      <c r="L749" s="14">
        <f t="shared" si="35"/>
        <v>0</v>
      </c>
    </row>
    <row r="750" spans="1:12" x14ac:dyDescent="0.2">
      <c r="A750" s="15" t="s">
        <v>4967</v>
      </c>
      <c r="B750" s="4" t="str">
        <f>VLOOKUP(A750, PaperMeta!A749:O916, 6,FALSE)</f>
        <v>Slow lies: Response delays promote perceptions of insincerity.</v>
      </c>
      <c r="C750" s="15">
        <f>VLOOKUP(A750, Title_Prescreening!A749:C761, 3,FALSE)</f>
        <v>0</v>
      </c>
      <c r="D750" s="15">
        <v>1</v>
      </c>
      <c r="E750" s="14">
        <v>1</v>
      </c>
      <c r="F750" s="14">
        <v>1</v>
      </c>
      <c r="G750" s="14">
        <v>1</v>
      </c>
      <c r="J750" s="14">
        <f t="shared" si="33"/>
        <v>1</v>
      </c>
      <c r="K750" s="14">
        <f t="shared" si="34"/>
        <v>1</v>
      </c>
      <c r="L750" s="14">
        <f t="shared" si="35"/>
        <v>1</v>
      </c>
    </row>
  </sheetData>
  <sheetProtection algorithmName="SHA-512" hashValue="3dA0zNITyKdDcz9sTZepvqS+92Das7Iw3HOcm3EmPi6xHncNwrkvYYQWWFe2V1wj8zJkQcxSGA+TigP7E+mAhg==" saltValue="Asc0k0Q+WCRyLvO+0tV0yA==" spinCount="100000" sheet="1" objects="1" scenarios="1"/>
  <conditionalFormatting sqref="L2:L750">
    <cfRule type="cellIs" dxfId="3" priority="6" operator="equal">
      <formula>-999</formula>
    </cfRule>
  </conditionalFormatting>
  <conditionalFormatting sqref="J2:K750">
    <cfRule type="cellIs" dxfId="2" priority="4" operator="equal">
      <formula>-999</formula>
    </cfRule>
  </conditionalFormatting>
  <conditionalFormatting sqref="J2:L750">
    <cfRule type="cellIs" dxfId="1" priority="3" operator="equal">
      <formula>-1</formula>
    </cfRule>
  </conditionalFormatting>
  <conditionalFormatting sqref="H2:I13">
    <cfRule type="cellIs" dxfId="0" priority="1" operator="equal">
      <formula>-999</formula>
    </cfRule>
  </conditionalFormatting>
  <dataValidations count="8">
    <dataValidation allowBlank="1" showInputMessage="1" showErrorMessage="1" prompt="Whether the article is a non-research article (by insepcting the title)?_x000a_0: Probably it is a research article._x000a_1: It is not a research article. [To be excluded.]_x000a_" sqref="L1 C1" xr:uid="{73AD0F55-4F26-F644-A9E1-42DED0F3918E}"/>
    <dataValidation allowBlank="1" showInputMessage="1" showErrorMessage="1" prompt="0: is not a research article_x000a_1: is a research article_x000a__x000a_" sqref="D1 F1 J1" xr:uid="{8E6A2E19-02AE-CC4A-9C0C-D1E933E7A65E}"/>
    <dataValidation allowBlank="1" showInputMessage="1" showErrorMessage="1" prompt="0: does not use ANOVA_x000a_1: use ANOVA" sqref="E1 K1 G1" xr:uid="{F484FCCC-2D90-0A44-BD0D-101B020D818F}"/>
    <dataValidation type="whole" allowBlank="1" showInputMessage="1" showErrorMessage="1" sqref="D2:E750 F2:G13" xr:uid="{D48C347F-484A-4A42-9F1F-D9A53938D18C}">
      <formula1>0</formula1>
      <formula2>1</formula2>
    </dataValidation>
    <dataValidation allowBlank="1" showInputMessage="1" showErrorMessage="1" prompt="-999: (default value) both raters dot not discuss/evaluate this together._x000a_0: does not use ANOVA_x000a_1: use ANOVA" sqref="I1" xr:uid="{314190F7-CFEA-E648-BF45-9461378F044D}"/>
    <dataValidation allowBlank="1" showInputMessage="1" showErrorMessage="1" prompt="-999: (default value) both raters dot not discuss/evaluate this together._x000a_0: is not a research article_x000a_1: is a research article_x000a__x000a_" sqref="H1" xr:uid="{32CBD611-CD4F-5E48-AEA9-81BFD1375460}"/>
    <dataValidation type="list" allowBlank="1" showInputMessage="1" showErrorMessage="1" sqref="H2:I13" xr:uid="{87B979E8-1AA2-C54D-ACA4-048B1FE03F18}">
      <formula1>"-999, 0, 1"</formula1>
    </dataValidation>
    <dataValidation type="whole" allowBlank="1" showInputMessage="1" showErrorMessage="1" sqref="J2:L750" xr:uid="{0A8C4D09-4F93-DE45-8621-448E28312F15}">
      <formula1>-1</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750"/>
  <sheetViews>
    <sheetView zoomScale="150" zoomScaleNormal="150" workbookViewId="0">
      <pane xSplit="1" ySplit="3" topLeftCell="B4" activePane="bottomRight" state="frozen"/>
      <selection pane="topRight" activeCell="B1" sqref="B1"/>
      <selection pane="bottomLeft" activeCell="A4" sqref="A4"/>
      <selection pane="bottomRight" activeCell="B14" sqref="B14"/>
    </sheetView>
  </sheetViews>
  <sheetFormatPr baseColWidth="10" defaultRowHeight="15" x14ac:dyDescent="0.2"/>
  <cols>
    <col min="1" max="1" width="7.6640625" customWidth="1"/>
    <col min="2" max="2" width="146.6640625" customWidth="1"/>
    <col min="3" max="3" width="15.5" style="14" customWidth="1"/>
  </cols>
  <sheetData>
    <row r="1" spans="1:15" ht="19" customHeight="1" x14ac:dyDescent="0.2">
      <c r="A1" s="5" t="s">
        <v>1170</v>
      </c>
      <c r="B1" s="6" t="s">
        <v>3</v>
      </c>
      <c r="C1" s="17" t="s">
        <v>4968</v>
      </c>
      <c r="O1" s="7" t="s">
        <v>1001</v>
      </c>
    </row>
    <row r="2" spans="1:15" x14ac:dyDescent="0.2">
      <c r="A2" s="4" t="s">
        <v>1002</v>
      </c>
      <c r="B2" s="4" t="str">
        <f>VLOOKUP(A2, PaperMeta!A1:S169, 6,FALSE)</f>
        <v>Why Is an Early Start of Training Related to Musical Skills in Adulthood? A Genetically Informative Study</v>
      </c>
      <c r="C2" s="15">
        <v>0</v>
      </c>
    </row>
    <row r="3" spans="1:15" x14ac:dyDescent="0.2">
      <c r="A3" s="4" t="s">
        <v>1003</v>
      </c>
      <c r="B3" s="4" t="str">
        <f>VLOOKUP(A3, PaperMeta!A2:S170, 6,FALSE)</f>
        <v>Moral-Language Use by U.S. Political Elites</v>
      </c>
      <c r="C3" s="14">
        <v>0</v>
      </c>
    </row>
    <row r="4" spans="1:15" x14ac:dyDescent="0.2">
      <c r="A4" s="4" t="s">
        <v>1004</v>
      </c>
      <c r="B4" s="4" t="str">
        <f>VLOOKUP(A4, PaperMeta!A3:S171, 6,FALSE)</f>
        <v>Children Prioritize Humans Over Animals Less Than Adults Do</v>
      </c>
      <c r="C4" s="15">
        <v>0</v>
      </c>
    </row>
    <row r="5" spans="1:15" x14ac:dyDescent="0.2">
      <c r="A5" s="4" t="s">
        <v>1005</v>
      </c>
      <c r="B5" s="4" t="str">
        <f>VLOOKUP(A5, PaperMeta!A4:S172, 6,FALSE)</f>
        <v>Difficult Turned Easy: Suggestion Renders a Challenging Visual Task Simple</v>
      </c>
      <c r="C5" s="14">
        <v>0</v>
      </c>
    </row>
    <row r="6" spans="1:15" x14ac:dyDescent="0.2">
      <c r="A6" s="4" t="s">
        <v>1006</v>
      </c>
      <c r="B6" s="4" t="str">
        <f>VLOOKUP(A6, PaperMeta!A5:S173, 6,FALSE)</f>
        <v>Greater Male Variability in Cooperation: Meta-Analytic Evidence for an Evolutionary Perspective</v>
      </c>
      <c r="C6" s="15">
        <v>1</v>
      </c>
    </row>
    <row r="7" spans="1:15" x14ac:dyDescent="0.2">
      <c r="A7" s="4" t="s">
        <v>1007</v>
      </c>
      <c r="B7" s="4" t="str">
        <f>VLOOKUP(A7, PaperMeta!A6:S174, 6,FALSE)</f>
        <v>Personality Changes Predict Early Career Outcomes: Discovery and Replication in 12-Year Longitudinal Studies</v>
      </c>
      <c r="C7" s="14">
        <v>0</v>
      </c>
    </row>
    <row r="8" spans="1:15" x14ac:dyDescent="0.2">
      <c r="A8" s="4" t="s">
        <v>1008</v>
      </c>
      <c r="B8" s="4" t="str">
        <f>VLOOKUP(A8, PaperMeta!A7:S175, 6,FALSE)</f>
        <v>Keeping an Eye on Effort: A Pupillometric Investigation of Effort and Effortlessness in Visual Word Recognition</v>
      </c>
      <c r="C8" s="15">
        <v>0</v>
      </c>
    </row>
    <row r="9" spans="1:15" x14ac:dyDescent="0.2">
      <c r="A9" s="4" t="s">
        <v>1009</v>
      </c>
      <c r="B9" s="4" t="str">
        <f>VLOOKUP(A9, PaperMeta!A8:S176, 6,FALSE)</f>
        <v>Delayed Judgments of Learning Are Associated With Activation of Information From Past Experiences: A Neurobiological Examination</v>
      </c>
      <c r="C9" s="14">
        <v>0</v>
      </c>
    </row>
    <row r="10" spans="1:15" s="11" customFormat="1" x14ac:dyDescent="0.2">
      <c r="A10" s="10" t="s">
        <v>1010</v>
      </c>
      <c r="B10" s="4" t="str">
        <f>VLOOKUP(A10, PaperMeta!A9:S177, 6,FALSE)</f>
        <v>Theory-of-Mind Development in Young Deaf Children With Early Hearing Provisions</v>
      </c>
      <c r="C10" s="18">
        <v>0</v>
      </c>
    </row>
    <row r="11" spans="1:15" x14ac:dyDescent="0.2">
      <c r="A11" s="4" t="s">
        <v>1011</v>
      </c>
      <c r="B11" s="4" t="str">
        <f>VLOOKUP(A11, PaperMeta!A10:S178, 6,FALSE)</f>
        <v>Incidental Attitude Formation via the Surveillance Task: A Preregistered Replication of the Olson and Fazio (2001) Study</v>
      </c>
      <c r="C11" s="14">
        <v>0</v>
      </c>
    </row>
    <row r="12" spans="1:15" x14ac:dyDescent="0.2">
      <c r="A12" s="4" t="s">
        <v>1012</v>
      </c>
      <c r="B12" s="4" t="str">
        <f>VLOOKUP(A12, PaperMeta!A11:S179, 6,FALSE)</f>
        <v>Narratives Shape Cognitive Representations of Immigrants and Immigration-Policy Preferences</v>
      </c>
      <c r="C12" s="15">
        <v>0</v>
      </c>
    </row>
    <row r="13" spans="1:15" x14ac:dyDescent="0.2">
      <c r="A13" s="4" t="s">
        <v>1013</v>
      </c>
      <c r="B13" s="4" t="str">
        <f>VLOOKUP(A13, PaperMeta!A12:S180, 6,FALSE)</f>
        <v>Children Show a Gender Gap in Negotiation</v>
      </c>
      <c r="C13" s="14">
        <v>0</v>
      </c>
    </row>
    <row r="14" spans="1:15" x14ac:dyDescent="0.2">
      <c r="A14" s="4" t="s">
        <v>1014</v>
      </c>
      <c r="B14" s="4" t="str">
        <f>VLOOKUP(A14, PaperMeta!A13:S181, 6,FALSE)</f>
        <v>Does Choice Cause an Illusion of Control?</v>
      </c>
      <c r="C14" s="15">
        <v>0</v>
      </c>
    </row>
    <row r="15" spans="1:15" x14ac:dyDescent="0.2">
      <c r="A15" s="4" t="s">
        <v>1015</v>
      </c>
      <c r="B15" s="4" t="str">
        <f>VLOOKUP(A15, PaperMeta!A14:S182, 6,FALSE)</f>
        <v>The Long-Term Effects of New Evidence on Implicit Impressions of Other People</v>
      </c>
      <c r="C15" s="14">
        <v>0</v>
      </c>
    </row>
    <row r="16" spans="1:15" x14ac:dyDescent="0.2">
      <c r="A16" s="4" t="s">
        <v>1016</v>
      </c>
      <c r="B16" s="4" t="str">
        <f>VLOOKUP(A16, PaperMeta!A15:S183, 6,FALSE)</f>
        <v>The Unintended Consequences of the Things We Say: What Generic Statements Communicate to Children About Unmentioned Categories</v>
      </c>
      <c r="C16" s="15">
        <v>0</v>
      </c>
    </row>
    <row r="17" spans="1:3" x14ac:dyDescent="0.2">
      <c r="A17" s="4" t="s">
        <v>1017</v>
      </c>
      <c r="B17" s="4" t="str">
        <f>VLOOKUP(A17, PaperMeta!A16:S184, 6,FALSE)</f>
        <v>Dissociating Representations of Time and Number in Reinforcement-Rate Learning by Deletion of the GluA1 AMPA Receptor Subunit in Mice</v>
      </c>
      <c r="C17" s="14">
        <v>0</v>
      </c>
    </row>
    <row r="18" spans="1:3" x14ac:dyDescent="0.2">
      <c r="A18" s="4" t="s">
        <v>1018</v>
      </c>
      <c r="B18" s="4" t="str">
        <f>VLOOKUP(A18, PaperMeta!A17:S185, 6,FALSE)</f>
        <v>Gender Stereotypes in Natural Language: Word Embeddings Show Robust Consistency Across Child and Adult Language Corpora of More Than 65 Million Words</v>
      </c>
      <c r="C18" s="15">
        <v>0</v>
      </c>
    </row>
    <row r="19" spans="1:3" x14ac:dyDescent="0.2">
      <c r="A19" s="4" t="s">
        <v>1019</v>
      </c>
      <c r="B19" s="4" t="str">
        <f>VLOOKUP(A19, PaperMeta!A18:S186, 6,FALSE)</f>
        <v>The Lure of Counterfactual Curiosity: People Incur a Cost to Experience Regret</v>
      </c>
      <c r="C19" s="14">
        <v>0</v>
      </c>
    </row>
    <row r="20" spans="1:3" x14ac:dyDescent="0.2">
      <c r="A20" s="4" t="s">
        <v>1020</v>
      </c>
      <c r="B20" s="4" t="str">
        <f>VLOOKUP(A20, PaperMeta!A19:S187, 6,FALSE)</f>
        <v>Preparing for the Worst: Attention is Enhanced Prior to Any Upcoming Emotional or Neutral Stimulus</v>
      </c>
      <c r="C20" s="15">
        <v>0</v>
      </c>
    </row>
    <row r="21" spans="1:3" x14ac:dyDescent="0.2">
      <c r="A21" s="4" t="s">
        <v>1021</v>
      </c>
      <c r="B21" s="4" t="str">
        <f>VLOOKUP(A21, PaperMeta!A20:S188, 6,FALSE)</f>
        <v>Levels of Processing Affect Perceptual Features in Visual Associative Memory</v>
      </c>
      <c r="C21" s="14">
        <v>0</v>
      </c>
    </row>
    <row r="22" spans="1:3" x14ac:dyDescent="0.2">
      <c r="A22" s="4" t="s">
        <v>1022</v>
      </c>
      <c r="B22" s="4" t="str">
        <f>VLOOKUP(A22, PaperMeta!A21:S189, 6,FALSE)</f>
        <v>Newtonian Predictions Are Integrated With Sensory Information in 3D Motion Perception</v>
      </c>
      <c r="C22" s="15">
        <v>0</v>
      </c>
    </row>
    <row r="23" spans="1:3" x14ac:dyDescent="0.2">
      <c r="A23" s="4" t="s">
        <v>1023</v>
      </c>
      <c r="B23" s="4" t="str">
        <f>VLOOKUP(A23, PaperMeta!A22:S190, 6,FALSE)</f>
        <v>Reasoning Through the Disjunctive Syllogism in Monkeys</v>
      </c>
      <c r="C23" s="14">
        <v>0</v>
      </c>
    </row>
    <row r="24" spans="1:3" x14ac:dyDescent="0.2">
      <c r="A24" s="4" t="s">
        <v>1024</v>
      </c>
      <c r="B24" s="4" t="str">
        <f>VLOOKUP(A24, PaperMeta!A23:S191, 6,FALSE)</f>
        <v>Never Too Much—The Benefit of Talent to Team Performance in the National Basketball Association: Comment on Swaab, Schaerer, Anicich, Ronay, and Galinsky (2014)</v>
      </c>
      <c r="C24" s="15">
        <v>1</v>
      </c>
    </row>
    <row r="25" spans="1:3" x14ac:dyDescent="0.2">
      <c r="A25" s="4" t="s">
        <v>1025</v>
      </c>
      <c r="B25" s="4" t="str">
        <f>VLOOKUP(A25, PaperMeta!A24:S192, 6,FALSE)</f>
        <v>Acknowledgment</v>
      </c>
      <c r="C25" s="14">
        <v>1</v>
      </c>
    </row>
    <row r="26" spans="1:3" x14ac:dyDescent="0.2">
      <c r="A26" s="4" t="s">
        <v>1026</v>
      </c>
      <c r="B26" s="4" t="str">
        <f>VLOOKUP(A26, PaperMeta!A25:S193, 6,FALSE)</f>
        <v>Misogynistic Tweets Correlate With Violence Against Women</v>
      </c>
      <c r="C26" s="15">
        <v>0</v>
      </c>
    </row>
    <row r="27" spans="1:3" x14ac:dyDescent="0.2">
      <c r="A27" s="4" t="s">
        <v>1027</v>
      </c>
      <c r="B27" s="4" t="str">
        <f>VLOOKUP(A27, PaperMeta!A26:S194, 6,FALSE)</f>
        <v>Don’t Ditch the Laptop Just Yet: A Direct Replication of Mueller and Oppenheimer’s (2014) Study 1 Plus Mini Meta-Analyses Across Similar Studies</v>
      </c>
      <c r="C27" s="14">
        <v>0</v>
      </c>
    </row>
    <row r="28" spans="1:3" x14ac:dyDescent="0.2">
      <c r="A28" s="4" t="s">
        <v>1028</v>
      </c>
      <c r="B28" s="4" t="str">
        <f>VLOOKUP(A28, PaperMeta!A27:S195, 6,FALSE)</f>
        <v>Alertness Training Increases Visual Processing Speed in Healthy Older Adults</v>
      </c>
      <c r="C28" s="15">
        <v>0</v>
      </c>
    </row>
    <row r="29" spans="1:3" x14ac:dyDescent="0.2">
      <c r="A29" s="4" t="s">
        <v>1029</v>
      </c>
      <c r="B29" s="4" t="str">
        <f>VLOOKUP(A29, PaperMeta!A28:S196, 6,FALSE)</f>
        <v>Narcissism and Leadership in Children</v>
      </c>
      <c r="C29" s="14">
        <v>0</v>
      </c>
    </row>
    <row r="30" spans="1:3" x14ac:dyDescent="0.2">
      <c r="A30" s="4" t="s">
        <v>1030</v>
      </c>
      <c r="B30" s="4" t="str">
        <f>VLOOKUP(A30, PaperMeta!A29:S197, 6,FALSE)</f>
        <v>Attitudes Based on Feelings: Fixed or Fleeting?</v>
      </c>
      <c r="C30" s="15">
        <v>0</v>
      </c>
    </row>
    <row r="31" spans="1:3" x14ac:dyDescent="0.2">
      <c r="A31" s="4" t="s">
        <v>1031</v>
      </c>
      <c r="B31" s="4" t="str">
        <f>VLOOKUP(A31, PaperMeta!A30:S198, 6,FALSE)</f>
        <v>Training for Wisdom: The Distanced-Self-Reflection Diary Method</v>
      </c>
      <c r="C31" s="14">
        <v>0</v>
      </c>
    </row>
    <row r="32" spans="1:3" x14ac:dyDescent="0.2">
      <c r="A32" s="4" t="s">
        <v>1032</v>
      </c>
      <c r="B32" s="4" t="str">
        <f>VLOOKUP(A32, PaperMeta!A31:S199, 6,FALSE)</f>
        <v>Twin Differences in Harsh Parenting Predict Youth’s Antisocial Behavior</v>
      </c>
      <c r="C32" s="15">
        <v>0</v>
      </c>
    </row>
    <row r="33" spans="1:3" x14ac:dyDescent="0.2">
      <c r="A33" s="4" t="s">
        <v>1033</v>
      </c>
      <c r="B33" s="4" t="str">
        <f>VLOOKUP(A33, PaperMeta!A32:S200, 6,FALSE)</f>
        <v>Now You Hear Me, Later You Don’t: The Immediacy of Linguistic Computation and the Representation of Speech</v>
      </c>
      <c r="C33" s="14">
        <v>0</v>
      </c>
    </row>
    <row r="34" spans="1:3" x14ac:dyDescent="0.2">
      <c r="A34" s="4" t="s">
        <v>1034</v>
      </c>
      <c r="B34" s="4" t="str">
        <f>VLOOKUP(A34, PaperMeta!A33:S201, 6,FALSE)</f>
        <v>A Tale of Two Modalities: Sign and Speech Influence Each Other in Bimodal Bilinguals</v>
      </c>
      <c r="C34" s="15">
        <v>0</v>
      </c>
    </row>
    <row r="35" spans="1:3" x14ac:dyDescent="0.2">
      <c r="A35" s="4" t="s">
        <v>1035</v>
      </c>
      <c r="B35" s="4" t="str">
        <f>VLOOKUP(A35, PaperMeta!A34:S202, 6,FALSE)</f>
        <v>The Crowd-Emotion-Amplification Effect</v>
      </c>
      <c r="C35" s="14">
        <v>0</v>
      </c>
    </row>
    <row r="36" spans="1:3" x14ac:dyDescent="0.2">
      <c r="A36" s="4" t="s">
        <v>1036</v>
      </c>
      <c r="B36" s="4" t="str">
        <f>VLOOKUP(A36, PaperMeta!A35:S203, 6,FALSE)</f>
        <v>Preregistered Replication of “Feeling Superior Is a Bipartisan Issue: Extremity (Not Direction) of Political Views Predicts Perceived Belief Superiority”</v>
      </c>
      <c r="C36" s="15">
        <v>0</v>
      </c>
    </row>
    <row r="37" spans="1:3" x14ac:dyDescent="0.2">
      <c r="A37" s="4" t="s">
        <v>1037</v>
      </c>
      <c r="B37" s="4" t="str">
        <f>VLOOKUP(A37, PaperMeta!A36:S204, 6,FALSE)</f>
        <v>Does Neuronal Recycling Result in Destructive Competition? The Influence of Learning to Read on the Recognition of Faces</v>
      </c>
      <c r="C37" s="14">
        <v>0</v>
      </c>
    </row>
    <row r="38" spans="1:3" x14ac:dyDescent="0.2">
      <c r="A38" s="4" t="s">
        <v>1038</v>
      </c>
      <c r="B38" s="4" t="str">
        <f>VLOOKUP(A38, PaperMeta!A37:S205, 6,FALSE)</f>
        <v>Corrigendum: Explaining the Increasing Heritability of Cognitive Ability Across Development: A Meta-Analysis of Longitudinal Twin and Adoption Studies</v>
      </c>
      <c r="C38" s="15">
        <v>1</v>
      </c>
    </row>
    <row r="39" spans="1:3" x14ac:dyDescent="0.2">
      <c r="A39" s="4" t="s">
        <v>1039</v>
      </c>
      <c r="B39" s="4" t="str">
        <f>VLOOKUP(A39, PaperMeta!A38:S206, 6,FALSE)</f>
        <v>The Dramatic Impact of Explicit Instruction on Learning to Read in a New Writing System</v>
      </c>
      <c r="C39" s="14">
        <v>0</v>
      </c>
    </row>
    <row r="40" spans="1:3" x14ac:dyDescent="0.2">
      <c r="A40" s="4" t="s">
        <v>1040</v>
      </c>
      <c r="B40" s="4" t="str">
        <f>VLOOKUP(A40, PaperMeta!A39:S207, 6,FALSE)</f>
        <v>Patterns of Genital Sexual Arousal in Transgender Men</v>
      </c>
      <c r="C40" s="15">
        <v>0</v>
      </c>
    </row>
    <row r="41" spans="1:3" x14ac:dyDescent="0.2">
      <c r="A41" s="4" t="s">
        <v>1041</v>
      </c>
      <c r="B41" s="4" t="str">
        <f>VLOOKUP(A41, PaperMeta!A40:S208, 6,FALSE)</f>
        <v>Challenging the Link Between Early Childhood Television Exposure and Later Attention Problems: A Multiverse Approach</v>
      </c>
      <c r="C41" s="14">
        <v>0</v>
      </c>
    </row>
    <row r="42" spans="1:3" x14ac:dyDescent="0.2">
      <c r="A42" s="4" t="s">
        <v>1042</v>
      </c>
      <c r="B42" s="4" t="str">
        <f>VLOOKUP(A42, PaperMeta!A41:S209, 6,FALSE)</f>
        <v>How Collective-Action Failure Shapes Group Heterogeneity and Engagement in Conventional and Radical Action Over Time</v>
      </c>
      <c r="C42" s="15">
        <v>0</v>
      </c>
    </row>
    <row r="43" spans="1:3" x14ac:dyDescent="0.2">
      <c r="A43" s="4" t="s">
        <v>1043</v>
      </c>
      <c r="B43" s="4" t="str">
        <f>VLOOKUP(A43, PaperMeta!A42:S210, 6,FALSE)</f>
        <v>Effects of Time-Varying Parent Input on Children’s Language Outcomes Differ for Vocabulary and Syntax</v>
      </c>
      <c r="C43" s="14">
        <v>0</v>
      </c>
    </row>
    <row r="44" spans="1:3" x14ac:dyDescent="0.2">
      <c r="A44" s="4" t="s">
        <v>1044</v>
      </c>
      <c r="B44" s="4" t="str">
        <f>VLOOKUP(A44, PaperMeta!A43:S211, 6,FALSE)</f>
        <v>Unconscious Touch Perception After Disruption of the Primary Somatosensory Cortex</v>
      </c>
      <c r="C44" s="15">
        <v>0</v>
      </c>
    </row>
    <row r="45" spans="1:3" x14ac:dyDescent="0.2">
      <c r="A45" s="4" t="s">
        <v>1045</v>
      </c>
      <c r="B45" s="4" t="str">
        <f>VLOOKUP(A45, PaperMeta!A44:S212, 6,FALSE)</f>
        <v>Titrating the Smell of Fear: Initial Evidence for Dose-Invariant Behavioral, Physiological, and Neural Responses</v>
      </c>
      <c r="C45" s="14">
        <v>0</v>
      </c>
    </row>
    <row r="46" spans="1:3" x14ac:dyDescent="0.2">
      <c r="A46" s="4" t="s">
        <v>1046</v>
      </c>
      <c r="B46" s="4" t="str">
        <f>VLOOKUP(A46, PaperMeta!A45:S213, 6,FALSE)</f>
        <v>The Shape of Space: Evidence for Spontaneous but Flexible Use of Polar Coordinates in Visuospatial Representations</v>
      </c>
      <c r="C46" s="15">
        <v>0</v>
      </c>
    </row>
    <row r="47" spans="1:3" x14ac:dyDescent="0.2">
      <c r="A47" s="4" t="s">
        <v>1047</v>
      </c>
      <c r="B47" s="4" t="str">
        <f>VLOOKUP(A47, PaperMeta!A46:S214, 6,FALSE)</f>
        <v>Forgetting the Future: Emotion Improves Memory for Imagined Future Events in Healthy Individuals but Not Individuals With Anxiety</v>
      </c>
      <c r="C47" s="14">
        <v>0</v>
      </c>
    </row>
    <row r="48" spans="1:3" x14ac:dyDescent="0.2">
      <c r="A48" s="4" t="s">
        <v>1048</v>
      </c>
      <c r="B48" s="4" t="str">
        <f>VLOOKUP(A48, PaperMeta!A47:S215, 6,FALSE)</f>
        <v>Harder Than You Think: How Outside Assistance Leads to Overconfidence</v>
      </c>
      <c r="C48" s="15">
        <v>0</v>
      </c>
    </row>
    <row r="49" spans="1:3" x14ac:dyDescent="0.2">
      <c r="A49" s="4" t="s">
        <v>1049</v>
      </c>
      <c r="B49" s="4" t="str">
        <f>VLOOKUP(A49, PaperMeta!A48:S216, 6,FALSE)</f>
        <v>Asking People to Explain Complex Policies Does Not Increase Political Moderation: Three Preregistered Failures to Closely Replicate Fernbach, Rogers, Fox, and Sloman’s (2013) Findings</v>
      </c>
      <c r="C49" s="14">
        <v>0</v>
      </c>
    </row>
    <row r="50" spans="1:3" x14ac:dyDescent="0.2">
      <c r="A50" s="4" t="s">
        <v>1050</v>
      </c>
      <c r="B50" s="4" t="str">
        <f>VLOOKUP(A50, PaperMeta!A49:S217, 6,FALSE)</f>
        <v>Functional MRI Can Be Highly Reliable, but It Depends on What You Measure: A Commentary on Elliott et al. (2020)</v>
      </c>
      <c r="C50" s="15">
        <v>1</v>
      </c>
    </row>
    <row r="51" spans="1:3" x14ac:dyDescent="0.2">
      <c r="A51" s="4" t="s">
        <v>1051</v>
      </c>
      <c r="B51" s="4" t="str">
        <f>VLOOKUP(A51, PaperMeta!A50:S218, 6,FALSE)</f>
        <v>Need for Psychometric Theory in Neuroscience Research and Training: Reply to Kragel et al. (2021)</v>
      </c>
      <c r="C51" s="14">
        <v>1</v>
      </c>
    </row>
    <row r="52" spans="1:3" x14ac:dyDescent="0.2">
      <c r="A52" s="4" t="s">
        <v>1052</v>
      </c>
      <c r="B52" s="4" t="str">
        <f>VLOOKUP(A52, PaperMeta!A51:S219, 6,FALSE)</f>
        <v>Corrigendum: Using Machine Learning to Generate Novel Hypotheses: Increasing Optimism About COVID-19 Makes People Less Willing to Justify Unethical Behaviors</v>
      </c>
      <c r="C52" s="15">
        <v>1</v>
      </c>
    </row>
    <row r="53" spans="1:3" x14ac:dyDescent="0.2">
      <c r="A53" s="4" t="s">
        <v>1053</v>
      </c>
      <c r="B53" s="4" t="str">
        <f>VLOOKUP(A53, PaperMeta!A52:S220, 6,FALSE)</f>
        <v>Corrigendum: Pain as Social Glue: Shared Pain Increases Cooperation</v>
      </c>
      <c r="C53" s="14">
        <v>1</v>
      </c>
    </row>
    <row r="54" spans="1:3" x14ac:dyDescent="0.2">
      <c r="A54" s="4" t="s">
        <v>1054</v>
      </c>
      <c r="B54" s="4" t="str">
        <f>VLOOKUP(A54, PaperMeta!A53:S221, 6,FALSE)</f>
        <v>Feelings of Culpability: Just Following Orders Versus Making the Decision Oneself</v>
      </c>
      <c r="C54" s="15">
        <v>0</v>
      </c>
    </row>
    <row r="55" spans="1:3" x14ac:dyDescent="0.2">
      <c r="A55" s="4" t="s">
        <v>1055</v>
      </c>
      <c r="B55" s="4" t="str">
        <f>VLOOKUP(A55, PaperMeta!A54:S222, 6,FALSE)</f>
        <v>Dogs Mentally Represent Jealousy-Inducing Social Interactions</v>
      </c>
      <c r="C55" s="14">
        <v>0</v>
      </c>
    </row>
    <row r="56" spans="1:3" x14ac:dyDescent="0.2">
      <c r="A56" s="4" t="s">
        <v>1056</v>
      </c>
      <c r="B56" s="4" t="str">
        <f>VLOOKUP(A56, PaperMeta!A55:S223, 6,FALSE)</f>
        <v>Using Body Ownership to Modulate the Motor System in Stroke Patients</v>
      </c>
      <c r="C56" s="15">
        <v>0</v>
      </c>
    </row>
    <row r="57" spans="1:3" x14ac:dyDescent="0.2">
      <c r="A57" s="4" t="s">
        <v>1057</v>
      </c>
      <c r="B57" s="4" t="str">
        <f>VLOOKUP(A57, PaperMeta!A56:S224, 6,FALSE)</f>
        <v>Aging Increases Prosocial Motivation for Effort</v>
      </c>
      <c r="C57" s="14">
        <v>0</v>
      </c>
    </row>
    <row r="58" spans="1:3" x14ac:dyDescent="0.2">
      <c r="A58" s="4" t="s">
        <v>1058</v>
      </c>
      <c r="B58" s="4" t="str">
        <f>VLOOKUP(A58, PaperMeta!A57:S225, 6,FALSE)</f>
        <v>Massive Effects of Saliency on Information Processing in Visual Working Memory</v>
      </c>
      <c r="C58" s="15">
        <v>0</v>
      </c>
    </row>
    <row r="59" spans="1:3" x14ac:dyDescent="0.2">
      <c r="A59" s="4" t="s">
        <v>1059</v>
      </c>
      <c r="B59" s="4" t="str">
        <f>VLOOKUP(A59, PaperMeta!A58:S226, 6,FALSE)</f>
        <v>Age-Related Changes in Spatial Navigation Are Evident by Midlife and Differ by Sex</v>
      </c>
      <c r="C59" s="14">
        <v>0</v>
      </c>
    </row>
    <row r="60" spans="1:3" x14ac:dyDescent="0.2">
      <c r="A60" s="4" t="s">
        <v>1060</v>
      </c>
      <c r="B60" s="4" t="str">
        <f>VLOOKUP(A60, PaperMeta!A59:S227, 6,FALSE)</f>
        <v>Adaptive Repulsion of Long-Term Memory Representations Is Triggered by Event Similarity</v>
      </c>
      <c r="C60" s="15">
        <v>0</v>
      </c>
    </row>
    <row r="61" spans="1:3" x14ac:dyDescent="0.2">
      <c r="A61" s="4" t="s">
        <v>1061</v>
      </c>
      <c r="B61" s="4" t="str">
        <f>VLOOKUP(A61, PaperMeta!A60:S228, 6,FALSE)</f>
        <v>Convergent and Discriminant Validity of Retrospective Assessments of the Quality of Childhood Parenting: Prospective Evidence From Infancy to Age 26 Years</v>
      </c>
      <c r="C61" s="14">
        <v>0</v>
      </c>
    </row>
    <row r="62" spans="1:3" x14ac:dyDescent="0.2">
      <c r="A62" s="4" t="s">
        <v>1062</v>
      </c>
      <c r="B62" s="4" t="str">
        <f>VLOOKUP(A62, PaperMeta!A61:S229, 6,FALSE)</f>
        <v>Effects of Trust and Threat Messaging on Academic Cheating: A Field Study</v>
      </c>
      <c r="C62" s="15">
        <v>0</v>
      </c>
    </row>
    <row r="63" spans="1:3" x14ac:dyDescent="0.2">
      <c r="A63" s="4" t="s">
        <v>1063</v>
      </c>
      <c r="B63" s="4" t="str">
        <f>VLOOKUP(A63, PaperMeta!A62:S230, 6,FALSE)</f>
        <v>Encoding Context Determines Risky Choice</v>
      </c>
      <c r="C63" s="14">
        <v>0</v>
      </c>
    </row>
    <row r="64" spans="1:3" x14ac:dyDescent="0.2">
      <c r="A64" s="4" t="s">
        <v>1064</v>
      </c>
      <c r="B64" s="4" t="str">
        <f>VLOOKUP(A64, PaperMeta!A63:S231, 6,FALSE)</f>
        <v>Against Empathy Bias: The Moral Value of Equitable Empathy</v>
      </c>
      <c r="C64" s="15">
        <v>0</v>
      </c>
    </row>
    <row r="65" spans="1:3" x14ac:dyDescent="0.2">
      <c r="A65" s="4" t="s">
        <v>1065</v>
      </c>
      <c r="B65" s="4" t="str">
        <f>VLOOKUP(A65, PaperMeta!A64:S232, 6,FALSE)</f>
        <v>When Forecasting Mutually Supportive Matches Will Be Practically Impossible</v>
      </c>
      <c r="C65" s="14">
        <v>0</v>
      </c>
    </row>
    <row r="66" spans="1:3" x14ac:dyDescent="0.2">
      <c r="A66" s="4" t="s">
        <v>1066</v>
      </c>
      <c r="B66" s="4" t="str">
        <f>VLOOKUP(A66, PaperMeta!A65:S233, 6,FALSE)</f>
        <v>The Development of the Liking Gap: Children Older Than 5 Years Think That Partners Evaluate Them Less Positively Than They Evaluate Their Partners</v>
      </c>
      <c r="C66" s="15">
        <v>0</v>
      </c>
    </row>
    <row r="67" spans="1:3" x14ac:dyDescent="0.2">
      <c r="A67" s="4" t="s">
        <v>1067</v>
      </c>
      <c r="B67" s="4" t="str">
        <f>VLOOKUP(A67, PaperMeta!A66:S234, 6,FALSE)</f>
        <v>Physically Implied Surfaces</v>
      </c>
      <c r="C67" s="14">
        <v>0</v>
      </c>
    </row>
    <row r="68" spans="1:3" x14ac:dyDescent="0.2">
      <c r="A68" s="4" t="s">
        <v>1068</v>
      </c>
      <c r="B68" s="4" t="str">
        <f>VLOOKUP(A68, PaperMeta!A67:S235, 6,FALSE)</f>
        <v>Physical Strength Partly Explains Sex Differences in Trait Anxiety in Young Americans</v>
      </c>
      <c r="C68" s="15">
        <v>0</v>
      </c>
    </row>
    <row r="69" spans="1:3" x14ac:dyDescent="0.2">
      <c r="A69" s="4" t="s">
        <v>1069</v>
      </c>
      <c r="B69" s="4" t="str">
        <f>VLOOKUP(A69, PaperMeta!A68:S236, 6,FALSE)</f>
        <v>Corrigendum: Conflict Changes How People View God</v>
      </c>
      <c r="C69" s="14">
        <v>1</v>
      </c>
    </row>
    <row r="70" spans="1:3" x14ac:dyDescent="0.2">
      <c r="A70" s="4" t="s">
        <v>1070</v>
      </c>
      <c r="B70" s="4" t="str">
        <f>VLOOKUP(A70, PaperMeta!A69:S237, 6,FALSE)</f>
        <v>Erratum: The Implications of Sociosexuality for Marital Satisfaction and Dissolution</v>
      </c>
      <c r="C70" s="15">
        <v>1</v>
      </c>
    </row>
    <row r="71" spans="1:3" x14ac:dyDescent="0.2">
      <c r="A71" s="4" t="s">
        <v>1071</v>
      </c>
      <c r="B71" s="4" t="str">
        <f>VLOOKUP(A71, PaperMeta!A70:S238, 6,FALSE)</f>
        <v>Culture Moderates the Relation Between Gender Inequality and Well-Being</v>
      </c>
      <c r="C71" s="14">
        <v>0</v>
      </c>
    </row>
    <row r="72" spans="1:3" x14ac:dyDescent="0.2">
      <c r="A72" s="4" t="s">
        <v>1072</v>
      </c>
      <c r="B72" s="4" t="str">
        <f>VLOOKUP(A72, PaperMeta!A71:S239, 6,FALSE)</f>
        <v>Eye Movements Predict Large-Scale Voting Decisions</v>
      </c>
      <c r="C72" s="15">
        <v>0</v>
      </c>
    </row>
    <row r="73" spans="1:3" x14ac:dyDescent="0.2">
      <c r="A73" s="4" t="s">
        <v>1073</v>
      </c>
      <c r="B73" s="4" t="str">
        <f>VLOOKUP(A73, PaperMeta!A72:S240, 6,FALSE)</f>
        <v>Undetected Neurodegenerative Disease Biases Estimates of Cognitive Change in Older Adults</v>
      </c>
      <c r="C73" s="14">
        <v>0</v>
      </c>
    </row>
    <row r="74" spans="1:3" x14ac:dyDescent="0.2">
      <c r="A74" s="4" t="s">
        <v>1074</v>
      </c>
      <c r="B74" s="4" t="str">
        <f>VLOOKUP(A74, PaperMeta!A73:S241, 6,FALSE)</f>
        <v>Why It Is Important to Know How the Sausage Is Made: Benefits, Risks, and Responsibilities of Using Third-Party Data</v>
      </c>
      <c r="C74" s="15">
        <v>0</v>
      </c>
    </row>
    <row r="75" spans="1:3" x14ac:dyDescent="0.2">
      <c r="A75" s="4" t="s">
        <v>1075</v>
      </c>
      <c r="B75" s="4" t="str">
        <f>VLOOKUP(A75, PaperMeta!A74:S242, 6,FALSE)</f>
        <v>Pitfalls of Using Data Portals as Sources for Psychological Research: The Example of Cross-National Homicide Data</v>
      </c>
      <c r="C75" s="14">
        <v>0</v>
      </c>
    </row>
    <row r="76" spans="1:3" x14ac:dyDescent="0.2">
      <c r="A76" s="4" t="s">
        <v>1076</v>
      </c>
      <c r="B76" s="4" t="str">
        <f>VLOOKUP(A76, PaperMeta!A75:S243, 6,FALSE)</f>
        <v>Responsible Use of Open-Access Developmental Data: The Adolescent Brain Cognitive Development (ABCD) Study</v>
      </c>
      <c r="C76" s="15">
        <v>0</v>
      </c>
    </row>
    <row r="77" spans="1:3" x14ac:dyDescent="0.2">
      <c r="A77" s="4" t="s">
        <v>1077</v>
      </c>
      <c r="B77" s="4" t="str">
        <f>VLOOKUP(A77, PaperMeta!A76:S244, 6,FALSE)</f>
        <v>Lay Beliefs About Gender and Sexual Behavior: First Evidence for a Pervasive, Robust (but Seemingly Unfounded) Stereotype</v>
      </c>
      <c r="C77" s="14">
        <v>0</v>
      </c>
    </row>
    <row r="78" spans="1:3" x14ac:dyDescent="0.2">
      <c r="A78" s="4" t="s">
        <v>1078</v>
      </c>
      <c r="B78" s="4" t="str">
        <f>VLOOKUP(A78, PaperMeta!A77:S245, 6,FALSE)</f>
        <v>The Foreground Bias: Initial Scene Representations Across the Depth Plane</v>
      </c>
      <c r="C78" s="15">
        <v>0</v>
      </c>
    </row>
    <row r="79" spans="1:3" x14ac:dyDescent="0.2">
      <c r="A79" s="4" t="s">
        <v>1079</v>
      </c>
      <c r="B79" s="4" t="str">
        <f>VLOOKUP(A79, PaperMeta!A78:S246, 6,FALSE)</f>
        <v>How Long Does It Take for a Voice to Become Familiar? Speech Intelligibility and Voice Recognition Are Differentially Sensitive to Voice Training</v>
      </c>
      <c r="C79" s="14">
        <v>0</v>
      </c>
    </row>
    <row r="80" spans="1:3" x14ac:dyDescent="0.2">
      <c r="A80" s="4" t="s">
        <v>1080</v>
      </c>
      <c r="B80" s="4" t="str">
        <f>VLOOKUP(A80, PaperMeta!A79:S247, 6,FALSE)</f>
        <v>The Effect of Prediction Error on Belief Update Across the Political Spectrum</v>
      </c>
      <c r="C80" s="15">
        <v>0</v>
      </c>
    </row>
    <row r="81" spans="1:3" x14ac:dyDescent="0.2">
      <c r="A81" s="4" t="s">
        <v>1081</v>
      </c>
      <c r="B81" s="4" t="str">
        <f>VLOOKUP(A81, PaperMeta!A80:S248, 6,FALSE)</f>
        <v>How Candidates’ Age and Gender Predict Voter Preference in a Hypothetical Election</v>
      </c>
      <c r="C81" s="14">
        <v>0</v>
      </c>
    </row>
    <row r="82" spans="1:3" x14ac:dyDescent="0.2">
      <c r="A82" s="4" t="s">
        <v>1082</v>
      </c>
      <c r="B82" s="4" t="str">
        <f>VLOOKUP(A82, PaperMeta!A81:S249, 6,FALSE)</f>
        <v>The Fallacy of an Airtight Alibi: Understanding Human Memory for “Where” Using Experience Sampling</v>
      </c>
      <c r="C82" s="15">
        <v>0</v>
      </c>
    </row>
    <row r="83" spans="1:3" x14ac:dyDescent="0.2">
      <c r="A83" s="4" t="s">
        <v>1083</v>
      </c>
      <c r="B83" s="4" t="str">
        <f>VLOOKUP(A83, PaperMeta!A82:S250, 6,FALSE)</f>
        <v>Gender Inequality and Well-Being: Concepts and Their Measures Are Cultural Products—A Reflection on Li et al. (2021)</v>
      </c>
      <c r="C83" s="14">
        <v>0</v>
      </c>
    </row>
    <row r="84" spans="1:3" x14ac:dyDescent="0.2">
      <c r="A84" s="4" t="s">
        <v>1084</v>
      </c>
      <c r="B84" s="4" t="str">
        <f>VLOOKUP(A84, PaperMeta!A83:S251, 6,FALSE)</f>
        <v>In Which Direction Does Happiness Predict Subsequent Social Interactions? A Commentary on Quoidbach et al. (2019)</v>
      </c>
      <c r="C84" s="15">
        <v>1</v>
      </c>
    </row>
    <row r="85" spans="1:3" x14ac:dyDescent="0.2">
      <c r="A85" s="4" t="s">
        <v>1085</v>
      </c>
      <c r="B85" s="4" t="str">
        <f>VLOOKUP(A85, PaperMeta!A84:S252, 6,FALSE)</f>
        <v>Happiness and the Propensity to Interact With Other People: Reply to Elmer (2021)</v>
      </c>
      <c r="C85" s="14">
        <v>1</v>
      </c>
    </row>
    <row r="86" spans="1:3" x14ac:dyDescent="0.2">
      <c r="A86" s="4" t="s">
        <v>1086</v>
      </c>
      <c r="B86" s="4" t="str">
        <f>VLOOKUP(A86, PaperMeta!A85:S253, 6,FALSE)</f>
        <v>Frequency-Specific Effects in Infant Electroencephalograms Do Not Require Entrained Neural Oscillations: A Commentary on Köster et al. (2019)</v>
      </c>
      <c r="C86" s="15">
        <v>1</v>
      </c>
    </row>
    <row r="87" spans="1:3" x14ac:dyDescent="0.2">
      <c r="A87" s="4" t="s">
        <v>1087</v>
      </c>
      <c r="B87" s="4" t="str">
        <f>VLOOKUP(A87, PaperMeta!A86:S254, 6,FALSE)</f>
        <v>Corrigendum: The Crowd-Emotion-Amplification Effect</v>
      </c>
      <c r="C87" s="14">
        <v>1</v>
      </c>
    </row>
    <row r="88" spans="1:3" x14ac:dyDescent="0.2">
      <c r="A88" s="4" t="s">
        <v>1088</v>
      </c>
      <c r="B88" s="4" t="str">
        <f>VLOOKUP(A88, PaperMeta!A87:S255, 6,FALSE)</f>
        <v>Parents Fine-Tune Their Speech to Children’s Vocabulary Knowledge</v>
      </c>
      <c r="C88" s="15">
        <v>0</v>
      </c>
    </row>
    <row r="89" spans="1:3" x14ac:dyDescent="0.2">
      <c r="A89" s="4" t="s">
        <v>1089</v>
      </c>
      <c r="B89" s="4" t="str">
        <f>VLOOKUP(A89, PaperMeta!A88:S256, 6,FALSE)</f>
        <v>Bedtime Music, Involuntary Musical Imagery, and Sleep</v>
      </c>
      <c r="C89" s="14">
        <v>0</v>
      </c>
    </row>
    <row r="90" spans="1:3" x14ac:dyDescent="0.2">
      <c r="A90" s="4" t="s">
        <v>1090</v>
      </c>
      <c r="B90" s="4" t="str">
        <f>VLOOKUP(A90, PaperMeta!A89:S257, 6,FALSE)</f>
        <v>Are Preschoolers’ Neurobiological Stress Systems Responsive to Culturally Relevant Contexts?</v>
      </c>
      <c r="C90" s="15">
        <v>0</v>
      </c>
    </row>
    <row r="91" spans="1:3" x14ac:dyDescent="0.2">
      <c r="A91" s="4" t="s">
        <v>1091</v>
      </c>
      <c r="B91" s="4" t="str">
        <f>VLOOKUP(A91, PaperMeta!A90:S258, 6,FALSE)</f>
        <v>Coping With Health Threats: The Costs and Benefits of Managing Emotions</v>
      </c>
      <c r="C91" s="14">
        <v>0</v>
      </c>
    </row>
    <row r="92" spans="1:3" x14ac:dyDescent="0.2">
      <c r="A92" s="4" t="s">
        <v>1092</v>
      </c>
      <c r="B92" s="4" t="str">
        <f>VLOOKUP(A92, PaperMeta!A91:S259, 6,FALSE)</f>
        <v>Correlates of Hallucinatory Experiences in the General Population: An International Multisite Replication Study</v>
      </c>
      <c r="C92" s="15">
        <v>0</v>
      </c>
    </row>
    <row r="93" spans="1:3" x14ac:dyDescent="0.2">
      <c r="A93" s="4" t="s">
        <v>1093</v>
      </c>
      <c r="B93" s="4" t="str">
        <f>VLOOKUP(A93, PaperMeta!A92:S260, 6,FALSE)</f>
        <v>Asymmetric Hedonic Contrast: Pain Is More Contrast Dependent Than Pleasure</v>
      </c>
      <c r="C93" s="14">
        <v>0</v>
      </c>
    </row>
    <row r="94" spans="1:3" x14ac:dyDescent="0.2">
      <c r="A94" s="4" t="s">
        <v>1094</v>
      </c>
      <c r="B94" s="4" t="str">
        <f>VLOOKUP(A94, PaperMeta!A93:S261, 6,FALSE)</f>
        <v>Personality Traits and Memory: A Multilevel Analysis Across 27 Countries From the Survey of Health, Ageing and Retirement in Europe</v>
      </c>
      <c r="C94" s="15">
        <v>0</v>
      </c>
    </row>
    <row r="95" spans="1:3" x14ac:dyDescent="0.2">
      <c r="A95" s="4" t="s">
        <v>1095</v>
      </c>
      <c r="B95" s="4" t="str">
        <f>VLOOKUP(A95, PaperMeta!A94:S262, 6,FALSE)</f>
        <v>Let’s Talk About Each Other: Neural Responses to Dissenting Personality Evaluations Based on Real Dyadic Interactions</v>
      </c>
      <c r="C95" s="14">
        <v>0</v>
      </c>
    </row>
    <row r="96" spans="1:3" x14ac:dyDescent="0.2">
      <c r="A96" s="4" t="s">
        <v>1096</v>
      </c>
      <c r="B96" s="4" t="str">
        <f>VLOOKUP(A96, PaperMeta!A95:S263, 6,FALSE)</f>
        <v>Beyond the Shape of Things: Infants Can Be Taught to Generalize Nouns by Objects’ Functions</v>
      </c>
      <c r="C96" s="15">
        <v>0</v>
      </c>
    </row>
    <row r="97" spans="1:3" x14ac:dyDescent="0.2">
      <c r="A97" s="4" t="s">
        <v>1097</v>
      </c>
      <c r="B97" s="4" t="str">
        <f>VLOOKUP(A97, PaperMeta!A96:S264, 6,FALSE)</f>
        <v>The Effects of Handwriting Experience on Literacy Learning</v>
      </c>
      <c r="C97" s="14">
        <v>0</v>
      </c>
    </row>
    <row r="98" spans="1:3" x14ac:dyDescent="0.2">
      <c r="A98" s="4" t="s">
        <v>1098</v>
      </c>
      <c r="B98" s="4" t="str">
        <f>VLOOKUP(A98, PaperMeta!A97:S265, 6,FALSE)</f>
        <v>Exploring the Facets of Emotional Episodic Memory: Remembering “What,” “When,” and “Which”</v>
      </c>
      <c r="C98" s="15">
        <v>0</v>
      </c>
    </row>
    <row r="99" spans="1:3" x14ac:dyDescent="0.2">
      <c r="A99" s="4" t="s">
        <v>1099</v>
      </c>
      <c r="B99" s="4" t="str">
        <f>VLOOKUP(A99, PaperMeta!A98:S266, 6,FALSE)</f>
        <v>The Bilingual Advantage in Children’s Executive Functioning Is Not Related to Language Status: A Meta-Analytic Review</v>
      </c>
      <c r="C99" s="14">
        <v>1</v>
      </c>
    </row>
    <row r="100" spans="1:3" x14ac:dyDescent="0.2">
      <c r="A100" s="4" t="s">
        <v>1100</v>
      </c>
      <c r="B100" s="4" t="str">
        <f>VLOOKUP(A100, PaperMeta!A99:S267, 6,FALSE)</f>
        <v>Children With More Uncertainty in Their Intuitive Theories Seek Domain-Relevant Information</v>
      </c>
      <c r="C100" s="15">
        <v>0</v>
      </c>
    </row>
    <row r="101" spans="1:3" x14ac:dyDescent="0.2">
      <c r="A101" s="4" t="s">
        <v>1101</v>
      </c>
      <c r="B101" s="4" t="str">
        <f>VLOOKUP(A101, PaperMeta!A100:S268, 6,FALSE)</f>
        <v>Response Bias Reflects Individual Differences in Sensory Encoding</v>
      </c>
      <c r="C101" s="14">
        <v>0</v>
      </c>
    </row>
    <row r="102" spans="1:3" x14ac:dyDescent="0.2">
      <c r="A102" s="4" t="s">
        <v>1102</v>
      </c>
      <c r="B102" s="4" t="str">
        <f>VLOOKUP(A102, PaperMeta!A101:S269, 6,FALSE)</f>
        <v>How Accurate Are Accuracy-Nudge Interventions? A Preregistered Direct Replication of Pennycook et al. (2020)</v>
      </c>
      <c r="C102" s="15">
        <v>0</v>
      </c>
    </row>
    <row r="103" spans="1:3" x14ac:dyDescent="0.2">
      <c r="A103" s="4" t="s">
        <v>1103</v>
      </c>
      <c r="B103" s="4" t="str">
        <f>VLOOKUP(A103, PaperMeta!A102:S270, 6,FALSE)</f>
        <v>Are Sex Differences in Human Brain Structure Associated With Sex Differences in Behavior?</v>
      </c>
      <c r="C103" s="14">
        <v>0</v>
      </c>
    </row>
    <row r="104" spans="1:3" x14ac:dyDescent="0.2">
      <c r="A104" s="4" t="s">
        <v>1104</v>
      </c>
      <c r="B104" s="4" t="str">
        <f>VLOOKUP(A104, PaperMeta!A103:S271, 6,FALSE)</f>
        <v>The Experience of Empathy in Everyday Life</v>
      </c>
      <c r="C104" s="15">
        <v>0</v>
      </c>
    </row>
    <row r="105" spans="1:3" x14ac:dyDescent="0.2">
      <c r="A105" s="4" t="s">
        <v>1105</v>
      </c>
      <c r="B105" s="4" t="str">
        <f>VLOOKUP(A105, PaperMeta!A104:S272, 6,FALSE)</f>
        <v>Anger Damns the Innocent</v>
      </c>
      <c r="C105" s="14">
        <v>0</v>
      </c>
    </row>
    <row r="106" spans="1:3" x14ac:dyDescent="0.2">
      <c r="A106" s="4" t="s">
        <v>1106</v>
      </c>
      <c r="B106" s="4" t="str">
        <f>VLOOKUP(A106, PaperMeta!A105:S273, 6,FALSE)</f>
        <v>People Are Less Susceptible to Illusion When They Use Their Hands to Communicate Rather Than Estimate</v>
      </c>
      <c r="C106" s="15">
        <v>0</v>
      </c>
    </row>
    <row r="107" spans="1:3" x14ac:dyDescent="0.2">
      <c r="A107" s="4" t="s">
        <v>1107</v>
      </c>
      <c r="B107" s="4" t="str">
        <f>VLOOKUP(A107, PaperMeta!A106:S274, 6,FALSE)</f>
        <v>Most Findings Obtained With Untimed Visual Illusions Are Confounded</v>
      </c>
      <c r="C107" s="14">
        <v>0</v>
      </c>
    </row>
    <row r="108" spans="1:3" x14ac:dyDescent="0.2">
      <c r="A108" s="4" t="s">
        <v>1108</v>
      </c>
      <c r="B108" s="4" t="str">
        <f>VLOOKUP(A108, PaperMeta!A107:S275, 6,FALSE)</f>
        <v>Global Variation in Subjective Well-Being Predicts Seven Forms of Altruism</v>
      </c>
      <c r="C108" s="15">
        <v>0</v>
      </c>
    </row>
    <row r="109" spans="1:3" x14ac:dyDescent="0.2">
      <c r="A109" s="4" t="s">
        <v>1109</v>
      </c>
      <c r="B109" s="4" t="str">
        <f>VLOOKUP(A109, PaperMeta!A108:S276, 6,FALSE)</f>
        <v>Looking for Semantic Similarity: What a Vector-Space Model of Semantics Can Tell Us About Attention in Real-World Scenes</v>
      </c>
      <c r="C109" s="14">
        <v>0</v>
      </c>
    </row>
    <row r="110" spans="1:3" x14ac:dyDescent="0.2">
      <c r="A110" s="4" t="s">
        <v>1110</v>
      </c>
      <c r="B110" s="4" t="str">
        <f>VLOOKUP(A110, PaperMeta!A109:S277, 6,FALSE)</f>
        <v>Nonsymbolic-Magnitude Deficit in Adults With Developmental Dyscalculia: Evidence of Impaired Size Discrimination but Intact Size Constancy</v>
      </c>
      <c r="C110" s="15">
        <v>0</v>
      </c>
    </row>
    <row r="111" spans="1:3" x14ac:dyDescent="0.2">
      <c r="A111" s="4" t="s">
        <v>1111</v>
      </c>
      <c r="B111" s="4" t="str">
        <f>VLOOKUP(A111, PaperMeta!A110:S278, 6,FALSE)</f>
        <v>The Attitude–Behavior Relationship Revisited</v>
      </c>
      <c r="C111" s="14">
        <v>0</v>
      </c>
    </row>
    <row r="112" spans="1:3" x14ac:dyDescent="0.2">
      <c r="A112" s="4" t="s">
        <v>1112</v>
      </c>
      <c r="B112" s="4" t="str">
        <f>VLOOKUP(A112, PaperMeta!A111:S279, 6,FALSE)</f>
        <v>Mutual Information and Categorical Perception</v>
      </c>
      <c r="C112" s="15">
        <v>0</v>
      </c>
    </row>
    <row r="113" spans="1:3" x14ac:dyDescent="0.2">
      <c r="A113" s="4" t="s">
        <v>1113</v>
      </c>
      <c r="B113" s="4" t="str">
        <f>VLOOKUP(A113, PaperMeta!A112:S280, 6,FALSE)</f>
        <v>Charged With a Crime: The Neuronal Signature of Processing Negatively Evaluated Faces Under Different Attentional Conditions</v>
      </c>
      <c r="C113" s="14">
        <v>0</v>
      </c>
    </row>
    <row r="114" spans="1:3" x14ac:dyDescent="0.2">
      <c r="A114" s="4" t="s">
        <v>1114</v>
      </c>
      <c r="B114" s="4" t="str">
        <f>VLOOKUP(A114, PaperMeta!A113:S281, 6,FALSE)</f>
        <v>What Is Time Good for in Working Memory?</v>
      </c>
      <c r="C114" s="15">
        <v>0</v>
      </c>
    </row>
    <row r="115" spans="1:3" x14ac:dyDescent="0.2">
      <c r="A115" s="4" t="s">
        <v>1115</v>
      </c>
      <c r="B115" s="4" t="str">
        <f>VLOOKUP(A115, PaperMeta!A114:S282, 6,FALSE)</f>
        <v>Expression of Concern: Effort for Payment: A Tale of Two Markets</v>
      </c>
      <c r="C115" s="14">
        <v>0</v>
      </c>
    </row>
    <row r="116" spans="1:3" x14ac:dyDescent="0.2">
      <c r="A116" s="4" t="s">
        <v>1116</v>
      </c>
      <c r="B116" s="4" t="str">
        <f>VLOOKUP(A116, PaperMeta!A115:S283, 6,FALSE)</f>
        <v>A New Option for Scientific Exchange and an Alternative to the Commentary Format</v>
      </c>
      <c r="C116" s="15">
        <v>0</v>
      </c>
    </row>
    <row r="117" spans="1:3" x14ac:dyDescent="0.2">
      <c r="A117" s="4" t="s">
        <v>1117</v>
      </c>
      <c r="B117" s="4" t="str">
        <f>VLOOKUP(A117, PaperMeta!A116:S284, 6,FALSE)</f>
        <v>Do Diversity Awards Discourage Applicants From Marginalized Groups From Pursuing More Lucrative Opportunities?</v>
      </c>
      <c r="C117" s="14">
        <v>0</v>
      </c>
    </row>
    <row r="118" spans="1:3" x14ac:dyDescent="0.2">
      <c r="A118" s="4" t="s">
        <v>1118</v>
      </c>
      <c r="B118" s="4" t="str">
        <f>VLOOKUP(A118, PaperMeta!A117:S285, 6,FALSE)</f>
        <v>Ideological Extremism Among Syrian Refugees Is Negatively Related to Intentions to Migrate to the West</v>
      </c>
      <c r="C118" s="15">
        <v>0</v>
      </c>
    </row>
    <row r="119" spans="1:3" x14ac:dyDescent="0.2">
      <c r="A119" s="4" t="s">
        <v>1119</v>
      </c>
      <c r="B119" s="4" t="str">
        <f>VLOOKUP(A119, PaperMeta!A118:S286, 6,FALSE)</f>
        <v>Disproportionate School Punishment and Significant Life Outcomes: A Prospective Analysis of Black Youths</v>
      </c>
      <c r="C119" s="14">
        <v>0</v>
      </c>
    </row>
    <row r="120" spans="1:3" x14ac:dyDescent="0.2">
      <c r="A120" s="4" t="s">
        <v>1120</v>
      </c>
      <c r="B120" s="4" t="str">
        <f>VLOOKUP(A120, PaperMeta!A119:S287, 6,FALSE)</f>
        <v>The Psychological Burden of the COVID-19 Pandemic Is Associated With Antisystemic Attitudes and Political Violence</v>
      </c>
      <c r="C120" s="15">
        <v>0</v>
      </c>
    </row>
    <row r="121" spans="1:3" x14ac:dyDescent="0.2">
      <c r="A121" s="4" t="s">
        <v>1121</v>
      </c>
      <c r="B121" s="4" t="str">
        <f>VLOOKUP(A121, PaperMeta!A120:S288, 6,FALSE)</f>
        <v>Search for the Unknown: Guidance of Visual Search in the Absence of an Active Template</v>
      </c>
      <c r="C121" s="14">
        <v>0</v>
      </c>
    </row>
    <row r="122" spans="1:3" x14ac:dyDescent="0.2">
      <c r="A122" s="4" t="s">
        <v>1122</v>
      </c>
      <c r="B122" s="4" t="str">
        <f>VLOOKUP(A122, PaperMeta!A121:S289, 6,FALSE)</f>
        <v>Predictive Uncertainty Underlies Auditory Boundary Perception</v>
      </c>
      <c r="C122" s="15">
        <v>0</v>
      </c>
    </row>
    <row r="123" spans="1:3" x14ac:dyDescent="0.2">
      <c r="A123" s="4" t="s">
        <v>1123</v>
      </c>
      <c r="B123" s="4" t="str">
        <f>VLOOKUP(A123, PaperMeta!A122:S290, 6,FALSE)</f>
        <v>Memory Fidelity Reveals Qualitative Changes in Interactions Between Items in Visual Working Memory</v>
      </c>
      <c r="C123" s="14">
        <v>0</v>
      </c>
    </row>
    <row r="124" spans="1:3" x14ac:dyDescent="0.2">
      <c r="A124" s="4" t="s">
        <v>1124</v>
      </c>
      <c r="B124" s="4" t="str">
        <f>VLOOKUP(A124, PaperMeta!A123:S291, 6,FALSE)</f>
        <v>Aging Impairs Inhibitory Control Over Incidental Cues: A Construal-Level Perspective</v>
      </c>
      <c r="C124" s="15">
        <v>0</v>
      </c>
    </row>
    <row r="125" spans="1:3" x14ac:dyDescent="0.2">
      <c r="A125" s="4" t="s">
        <v>1125</v>
      </c>
      <c r="B125" s="4" t="str">
        <f>VLOOKUP(A125, PaperMeta!A124:S292, 6,FALSE)</f>
        <v>Face-Based Judgments: Accuracy, Validity, and a Potential Underlying Mechanism</v>
      </c>
      <c r="C125" s="14">
        <v>0</v>
      </c>
    </row>
    <row r="126" spans="1:3" x14ac:dyDescent="0.2">
      <c r="A126" s="4" t="s">
        <v>1126</v>
      </c>
      <c r="B126" s="4" t="str">
        <f>VLOOKUP(A126, PaperMeta!A125:S293, 6,FALSE)</f>
        <v>Acute Psychosocial Stress Increases Cognitive-Effort Avoidance</v>
      </c>
      <c r="C126" s="15">
        <v>0</v>
      </c>
    </row>
    <row r="127" spans="1:3" x14ac:dyDescent="0.2">
      <c r="A127" s="4" t="s">
        <v>1127</v>
      </c>
      <c r="B127" s="4" t="str">
        <f>VLOOKUP(A127, PaperMeta!A126:S294, 6,FALSE)</f>
        <v>Revisiting the Integration Hypothesis: Correlational and Longitudinal Meta-Analyses Demonstrate the Limited Role of Acculturation for Cross-Cultural Adaptation</v>
      </c>
      <c r="C127" s="14">
        <v>0</v>
      </c>
    </row>
    <row r="128" spans="1:3" x14ac:dyDescent="0.2">
      <c r="A128" s="4" t="s">
        <v>1128</v>
      </c>
      <c r="B128" s="4" t="str">
        <f>VLOOKUP(A128, PaperMeta!A127:S295, 6,FALSE)</f>
        <v>Pupil-Linked Arousal Biases Evidence Accumulation Toward Desirable Percepts During Perceptual Decision-Making</v>
      </c>
      <c r="C128" s="15">
        <v>0</v>
      </c>
    </row>
    <row r="129" spans="1:3" x14ac:dyDescent="0.2">
      <c r="A129" s="4" t="s">
        <v>1129</v>
      </c>
      <c r="B129" s="4" t="str">
        <f>VLOOKUP(A129, PaperMeta!A128:S296, 6,FALSE)</f>
        <v>Mind-Body Practices and Self-Enhancement: Direct Replications of Gebauer et al.’s (2018) Experiments 1 and 2</v>
      </c>
      <c r="C129" s="14">
        <v>0</v>
      </c>
    </row>
    <row r="130" spans="1:3" x14ac:dyDescent="0.2">
      <c r="A130" s="4" t="s">
        <v>1130</v>
      </c>
      <c r="B130" s="4" t="str">
        <f>VLOOKUP(A130, PaperMeta!A129:S297, 6,FALSE)</f>
        <v>Mental Logout: Behavioral and Neural Correlates of Regulating Temptations to Use Social Media</v>
      </c>
      <c r="C130" s="15">
        <v>0</v>
      </c>
    </row>
    <row r="131" spans="1:3" x14ac:dyDescent="0.2">
      <c r="A131" s="4" t="s">
        <v>1131</v>
      </c>
      <c r="B131" s="4" t="str">
        <f>VLOOKUP(A131, PaperMeta!A130:S298, 6,FALSE)</f>
        <v>The Effect of Replications on Citation Patterns: Evidence From a Large-Scale Reproducibility Project</v>
      </c>
      <c r="C131" s="14">
        <v>0</v>
      </c>
    </row>
    <row r="132" spans="1:3" x14ac:dyDescent="0.2">
      <c r="A132" s="4" t="s">
        <v>1132</v>
      </c>
      <c r="B132" s="4" t="str">
        <f>VLOOKUP(A132, PaperMeta!A131:S299, 6,FALSE)</f>
        <v>Boosting Understanding and Identification of Scientific Consensus Can Help to Correct False Beliefs</v>
      </c>
      <c r="C132" s="15">
        <v>0</v>
      </c>
    </row>
    <row r="133" spans="1:3" x14ac:dyDescent="0.2">
      <c r="A133" s="4" t="s">
        <v>1133</v>
      </c>
      <c r="B133" s="4" t="str">
        <f>VLOOKUP(A133, PaperMeta!A132:S300, 6,FALSE)</f>
        <v>A Multisite Preregistered Paradigmatic Test of the Ego-Depletion Effect</v>
      </c>
      <c r="C133" s="14">
        <v>0</v>
      </c>
    </row>
    <row r="134" spans="1:3" x14ac:dyDescent="0.2">
      <c r="A134" s="4" t="s">
        <v>1134</v>
      </c>
      <c r="B134" s="4" t="str">
        <f>VLOOKUP(A134, PaperMeta!A133:S301, 6,FALSE)</f>
        <v>Sex, Drugs, and Genes: Illuminating the Moral Condemnation of Recreational Drugs</v>
      </c>
      <c r="C134" s="15">
        <v>0</v>
      </c>
    </row>
    <row r="135" spans="1:3" x14ac:dyDescent="0.2">
      <c r="A135" s="4" t="s">
        <v>1135</v>
      </c>
      <c r="B135" s="4" t="str">
        <f>VLOOKUP(A135, PaperMeta!A134:S302, 6,FALSE)</f>
        <v>Psychological Drivers of Individual Differences in Risk Perception: A Systematic Case Study Focusing on 5G</v>
      </c>
      <c r="C135" s="14">
        <v>0</v>
      </c>
    </row>
    <row r="136" spans="1:3" x14ac:dyDescent="0.2">
      <c r="A136" s="4" t="s">
        <v>1136</v>
      </c>
      <c r="B136" s="4" t="str">
        <f>VLOOKUP(A136, PaperMeta!A135:S303, 6,FALSE)</f>
        <v>Do People Prescribe Optimism, Overoptimism, or Neither?</v>
      </c>
      <c r="C136" s="15">
        <v>0</v>
      </c>
    </row>
    <row r="137" spans="1:3" x14ac:dyDescent="0.2">
      <c r="A137" s="4" t="s">
        <v>1137</v>
      </c>
      <c r="B137" s="4" t="str">
        <f>VLOOKUP(A137, PaperMeta!A136:S304, 6,FALSE)</f>
        <v>Idiosyncratic Tower of Babel: Individual Differences in Word-Meaning Representation Increase as Word Abstractness Increases</v>
      </c>
      <c r="C137" s="14">
        <v>0</v>
      </c>
    </row>
    <row r="138" spans="1:3" x14ac:dyDescent="0.2">
      <c r="A138" s="4" t="s">
        <v>1138</v>
      </c>
      <c r="B138" s="4" t="str">
        <f>VLOOKUP(A138, PaperMeta!A137:S305, 6,FALSE)</f>
        <v>Dimensions of Perception: 3D Real-Life Objects Are More Readily Detected Than Their 2D Images</v>
      </c>
      <c r="C138" s="15">
        <v>0</v>
      </c>
    </row>
    <row r="139" spans="1:3" x14ac:dyDescent="0.2">
      <c r="A139" s="4" t="s">
        <v>1139</v>
      </c>
      <c r="B139" s="4" t="str">
        <f>VLOOKUP(A139, PaperMeta!A138:S306, 6,FALSE)</f>
        <v>Who Are You? The Study of Personality in Patients With Anterograde Amnesia</v>
      </c>
      <c r="C139" s="14">
        <v>0</v>
      </c>
    </row>
    <row r="140" spans="1:3" x14ac:dyDescent="0.2">
      <c r="A140" s="4" t="s">
        <v>1140</v>
      </c>
      <c r="B140" s="4" t="str">
        <f>VLOOKUP(A140, PaperMeta!A139:S307, 6,FALSE)</f>
        <v>Absolute Versus Relative Success: Why Overconfidence Creates an Inefficient Equilibrium</v>
      </c>
      <c r="C140" s="15">
        <v>0</v>
      </c>
    </row>
    <row r="141" spans="1:3" x14ac:dyDescent="0.2">
      <c r="A141" s="4" t="s">
        <v>1141</v>
      </c>
      <c r="B141" s="4" t="str">
        <f>VLOOKUP(A141, PaperMeta!A140:S308, 6,FALSE)</f>
        <v>Psychometric Curves Reveal Three Mechanisms of Vigilance Decrement</v>
      </c>
      <c r="C141" s="14">
        <v>0</v>
      </c>
    </row>
    <row r="142" spans="1:3" x14ac:dyDescent="0.2">
      <c r="A142" s="4" t="s">
        <v>1142</v>
      </c>
      <c r="B142" s="4" t="str">
        <f>VLOOKUP(A142, PaperMeta!A141:S309, 6,FALSE)</f>
        <v>A Contextual Approach to the Psychological Study of Identity Concealment: Examining Direct, Interactive, and Indirect Effects of Structural Stigma on Concealment Motivation Across Proximal and Distal Geographic Levels</v>
      </c>
      <c r="C142" s="15">
        <v>0</v>
      </c>
    </row>
    <row r="143" spans="1:3" x14ac:dyDescent="0.2">
      <c r="A143" s="4" t="s">
        <v>1143</v>
      </c>
      <c r="B143" s="4" t="str">
        <f>VLOOKUP(A143, PaperMeta!A142:S310, 6,FALSE)</f>
        <v>Minding Your Own Business? Mindfulness Decreases Prosocial Behavior for People With Independent Self-Construals</v>
      </c>
      <c r="C143" s="14">
        <v>0</v>
      </c>
    </row>
    <row r="144" spans="1:3" x14ac:dyDescent="0.2">
      <c r="A144" s="4" t="s">
        <v>1144</v>
      </c>
      <c r="B144" s="4" t="str">
        <f>VLOOKUP(A144, PaperMeta!A143:S311, 6,FALSE)</f>
        <v>Experiencing a Natural Disaster Temporarily Boosts Relationship Satisfaction in Newlywed Couples</v>
      </c>
      <c r="C144" s="15">
        <v>0</v>
      </c>
    </row>
    <row r="145" spans="1:3" x14ac:dyDescent="0.2">
      <c r="A145" s="4" t="s">
        <v>1145</v>
      </c>
      <c r="B145" s="4" t="str">
        <f>VLOOKUP(A145, PaperMeta!A144:S312, 6,FALSE)</f>
        <v>What’s in a Name? The Hidden Historical Ideologies Embedded in the Black and African American Racial Labels</v>
      </c>
      <c r="C145" s="14">
        <v>0</v>
      </c>
    </row>
    <row r="146" spans="1:3" x14ac:dyDescent="0.2">
      <c r="A146" s="4" t="s">
        <v>1146</v>
      </c>
      <c r="B146" s="4" t="str">
        <f>VLOOKUP(A146, PaperMeta!A145:S313, 6,FALSE)</f>
        <v>Generating Options and Choosing Between Them Depend on Distinct Forms of Value Representation</v>
      </c>
      <c r="C146" s="15">
        <v>0</v>
      </c>
    </row>
    <row r="147" spans="1:3" x14ac:dyDescent="0.2">
      <c r="A147" s="4" t="s">
        <v>1147</v>
      </c>
      <c r="B147" s="4" t="str">
        <f>VLOOKUP(A147, PaperMeta!A146:S314, 6,FALSE)</f>
        <v>Lifting the Bar: A Relationship-Orienting Intervention Reduces Recidivism Among Children Reentering School From Juvenile Detention</v>
      </c>
      <c r="C147" s="14">
        <v>0</v>
      </c>
    </row>
    <row r="148" spans="1:3" x14ac:dyDescent="0.2">
      <c r="A148" s="4" t="s">
        <v>1148</v>
      </c>
      <c r="B148" s="4" t="str">
        <f>VLOOKUP(A148, PaperMeta!A147:S315, 6,FALSE)</f>
        <v>Inhibitory Cognitive Control Allows Automated Advice to Improve Accuracy While Minimizing Misuse</v>
      </c>
      <c r="C148" s="15">
        <v>0</v>
      </c>
    </row>
    <row r="149" spans="1:3" s="11" customFormat="1" x14ac:dyDescent="0.2">
      <c r="A149" s="10" t="s">
        <v>1149</v>
      </c>
      <c r="B149" s="4" t="str">
        <f>VLOOKUP(A149, PaperMeta!A148:S316, 6,FALSE)</f>
        <v>Seek and Ye Shall Be Fine: Attitudes Toward Political-Perspective Seekers</v>
      </c>
      <c r="C149" s="19">
        <v>0</v>
      </c>
    </row>
    <row r="150" spans="1:3" x14ac:dyDescent="0.2">
      <c r="A150" s="4" t="s">
        <v>1150</v>
      </c>
      <c r="B150" s="4" t="str">
        <f>VLOOKUP(A150, PaperMeta!A149:S317, 6,FALSE)</f>
        <v>Theta-Rhythmic Oscillation of Working Memory Performance</v>
      </c>
      <c r="C150" s="15">
        <v>0</v>
      </c>
    </row>
    <row r="151" spans="1:3" x14ac:dyDescent="0.2">
      <c r="A151" s="4" t="s">
        <v>1151</v>
      </c>
      <c r="B151" s="4" t="str">
        <f>VLOOKUP(A151, PaperMeta!A150:S318, 6,FALSE)</f>
        <v>Poison Parasite Counter: Turning Duplicitous Mass Communications Into Self-Negating Memory-Retrieval Cues</v>
      </c>
      <c r="C151" s="14">
        <v>0</v>
      </c>
    </row>
    <row r="152" spans="1:3" x14ac:dyDescent="0.2">
      <c r="A152" s="4" t="s">
        <v>1152</v>
      </c>
      <c r="B152" s="4" t="str">
        <f>VLOOKUP(A152, PaperMeta!A151:S319, 6,FALSE)</f>
        <v>A Salient Sugar Tax Decreases Sugary-Drink Buying</v>
      </c>
      <c r="C152" s="15">
        <v>0</v>
      </c>
    </row>
    <row r="153" spans="1:3" x14ac:dyDescent="0.2">
      <c r="A153" s="4" t="s">
        <v>1153</v>
      </c>
      <c r="B153" s="4" t="str">
        <f>VLOOKUP(A153, PaperMeta!A152:S320, 6,FALSE)</f>
        <v>When Helping Is Risky: The Behavioral and Neurobiological Trade-off of Social and Risk Preferences</v>
      </c>
      <c r="C153" s="14">
        <v>0</v>
      </c>
    </row>
    <row r="154" spans="1:3" x14ac:dyDescent="0.2">
      <c r="A154" s="4" t="s">
        <v>1154</v>
      </c>
      <c r="B154" s="4" t="str">
        <f>VLOOKUP(A154, PaperMeta!A153:S321, 6,FALSE)</f>
        <v>The Effects of Retirement on Sense of Purpose in Life: Crisis or Opportunity?</v>
      </c>
      <c r="C154" s="15">
        <v>0</v>
      </c>
    </row>
    <row r="155" spans="1:3" x14ac:dyDescent="0.2">
      <c r="A155" s="4" t="s">
        <v>1155</v>
      </c>
      <c r="B155" s="4" t="str">
        <f>VLOOKUP(A155, PaperMeta!A154:S322, 6,FALSE)</f>
        <v>Do Monkeys and Young Children Understand Exclusive “Or” Relations? A Commentary on Ferrigno et al. (2021)</v>
      </c>
      <c r="C155" s="14">
        <v>1</v>
      </c>
    </row>
    <row r="156" spans="1:3" x14ac:dyDescent="0.2">
      <c r="A156" s="4" t="s">
        <v>1156</v>
      </c>
      <c r="B156" s="4" t="str">
        <f>VLOOKUP(A156, PaperMeta!A155:S323, 6,FALSE)</f>
        <v>Shared Time Scarcity and the Pursuit of Extraordinary Experiences</v>
      </c>
      <c r="C156" s="15">
        <v>0</v>
      </c>
    </row>
    <row r="157" spans="1:3" x14ac:dyDescent="0.2">
      <c r="A157" s="4" t="s">
        <v>1157</v>
      </c>
      <c r="B157" s="4" t="str">
        <f>VLOOKUP(A157, PaperMeta!A156:S324, 6,FALSE)</f>
        <v>Neural Representations of the Committed Romantic Partner in the Nucleus Accumbens</v>
      </c>
      <c r="C157" s="14">
        <v>0</v>
      </c>
    </row>
    <row r="158" spans="1:3" x14ac:dyDescent="0.2">
      <c r="A158" s="4" t="s">
        <v>1158</v>
      </c>
      <c r="B158" s="4" t="str">
        <f>VLOOKUP(A158, PaperMeta!A157:S325, 6,FALSE)</f>
        <v>Resourceful Actors, Not Weak Victims: Reframing Refugees’ Stigmatized Identity Enhances Long-Term Academic Engagement</v>
      </c>
      <c r="C158" s="15">
        <v>0</v>
      </c>
    </row>
    <row r="159" spans="1:3" x14ac:dyDescent="0.2">
      <c r="A159" s="4" t="s">
        <v>1159</v>
      </c>
      <c r="B159" s="4" t="str">
        <f>VLOOKUP(A159, PaperMeta!A158:S326, 6,FALSE)</f>
        <v>Little Between-Region and Between-Country Variance When People Form Impressions of Others</v>
      </c>
      <c r="C159" s="14">
        <v>0</v>
      </c>
    </row>
    <row r="160" spans="1:3" x14ac:dyDescent="0.2">
      <c r="A160" s="4" t="s">
        <v>1160</v>
      </c>
      <c r="B160" s="4" t="str">
        <f>VLOOKUP(A160, PaperMeta!A159:S327, 6,FALSE)</f>
        <v>Sources of Cognitive Conflict and Their Relevance to Theory-of-Mind Proficiency in Healthy Aging: A Preregistered Study</v>
      </c>
      <c r="C160" s="15">
        <v>0</v>
      </c>
    </row>
    <row r="161" spans="1:3" x14ac:dyDescent="0.2">
      <c r="A161" s="4" t="s">
        <v>1161</v>
      </c>
      <c r="B161" s="4" t="str">
        <f>VLOOKUP(A161, PaperMeta!A160:S328, 6,FALSE)</f>
        <v>Predictors of Listening-Related Fatigue Across the Adult Life Span</v>
      </c>
      <c r="C161" s="14">
        <v>0</v>
      </c>
    </row>
    <row r="162" spans="1:3" x14ac:dyDescent="0.2">
      <c r="A162" s="4" t="s">
        <v>1162</v>
      </c>
      <c r="B162" s="4" t="str">
        <f>VLOOKUP(A162, PaperMeta!A161:S329, 6,FALSE)</f>
        <v>Gender Gaps in Deceptive Self-Presentation on Social-Media Platforms Vary With Gender Equality: A Multinational Investigation</v>
      </c>
      <c r="C162" s="15">
        <v>0</v>
      </c>
    </row>
    <row r="163" spans="1:3" x14ac:dyDescent="0.2">
      <c r="A163" s="4" t="s">
        <v>1163</v>
      </c>
      <c r="B163" s="4" t="str">
        <f>VLOOKUP(A163, PaperMeta!A162:S330, 6,FALSE)</f>
        <v>The Self in the Mind’s Eye: Revealing How We Truly See Ourselves Through Reverse Correlation</v>
      </c>
      <c r="C163" s="14">
        <v>0</v>
      </c>
    </row>
    <row r="164" spans="1:3" x14ac:dyDescent="0.2">
      <c r="A164" s="4" t="s">
        <v>1164</v>
      </c>
      <c r="B164" s="4" t="str">
        <f>VLOOKUP(A164, PaperMeta!A163:S331, 6,FALSE)</f>
        <v>Facial Impressions Are Predicted by the Structure of Group Stereotypes</v>
      </c>
      <c r="C164" s="15">
        <v>0</v>
      </c>
    </row>
    <row r="165" spans="1:3" x14ac:dyDescent="0.2">
      <c r="A165" s="4" t="s">
        <v>1165</v>
      </c>
      <c r="B165" s="4" t="str">
        <f>VLOOKUP(A165, PaperMeta!A164:S332, 6,FALSE)</f>
        <v>Reward Rapidly Enhances Visual Perception</v>
      </c>
      <c r="C165" s="14">
        <v>0</v>
      </c>
    </row>
    <row r="166" spans="1:3" x14ac:dyDescent="0.2">
      <c r="A166" s="4" t="s">
        <v>1166</v>
      </c>
      <c r="B166" s="4" t="str">
        <f>VLOOKUP(A166, PaperMeta!A165:S333, 6,FALSE)</f>
        <v>Harsh but Expedient: Dominant Leaders Increase Group Cooperation via Threat of Punishment</v>
      </c>
      <c r="C166" s="15">
        <v>0</v>
      </c>
    </row>
    <row r="167" spans="1:3" x14ac:dyDescent="0.2">
      <c r="A167" s="4" t="s">
        <v>1167</v>
      </c>
      <c r="B167" s="4" t="str">
        <f>VLOOKUP(A167, PaperMeta!A166:S334, 6,FALSE)</f>
        <v>Parent Contributions to the Development of Political Attitudes in Adoptive and Biological Families</v>
      </c>
      <c r="C167" s="14">
        <v>0</v>
      </c>
    </row>
    <row r="168" spans="1:3" x14ac:dyDescent="0.2">
      <c r="A168" s="4" t="s">
        <v>1168</v>
      </c>
      <c r="B168" s="4" t="str">
        <f>VLOOKUP(A168, PaperMeta!A167:S335, 6,FALSE)</f>
        <v>Sustained Stress Reduces the Age Advantages in Emotional Experience of Older Adults: Commentary on Carstensen et al. (2020)</v>
      </c>
      <c r="C168" s="15">
        <v>1</v>
      </c>
    </row>
    <row r="169" spans="1:3" x14ac:dyDescent="0.2">
      <c r="A169" s="4" t="s">
        <v>1169</v>
      </c>
      <c r="B169" s="4" t="str">
        <f>VLOOKUP(A169, PaperMeta!A168:S336, 6,FALSE)</f>
        <v>Expression of Concern: Is It Light or Dark? Recalling Moral Behavior Changes Perception of Brightness</v>
      </c>
      <c r="C169" s="14">
        <v>0</v>
      </c>
    </row>
    <row r="170" spans="1:3" x14ac:dyDescent="0.2">
      <c r="A170" s="4" t="s">
        <v>1171</v>
      </c>
      <c r="B170" s="4" t="str">
        <f>VLOOKUP(A170, PaperMeta!A169:S337, 6,FALSE)</f>
        <v>A multimethod approach to measuring mental representations of threatening others.</v>
      </c>
      <c r="C170" s="15">
        <v>0</v>
      </c>
    </row>
    <row r="171" spans="1:3" x14ac:dyDescent="0.2">
      <c r="A171" s="4" t="s">
        <v>1172</v>
      </c>
      <c r="B171" s="4" t="str">
        <f>VLOOKUP(A171, PaperMeta!A170:S338, 6,FALSE)</f>
        <v>Not so motivated after all? Three replication attempts and a theoretical challenge to a morally motivated belief in free will.</v>
      </c>
      <c r="C171" s="14">
        <v>0</v>
      </c>
    </row>
    <row r="172" spans="1:3" x14ac:dyDescent="0.2">
      <c r="A172" s="4" t="s">
        <v>1173</v>
      </c>
      <c r="B172" s="4" t="str">
        <f>VLOOKUP(A172, PaperMeta!A171:S339, 6,FALSE)</f>
        <v>The architecture of prototype preferences: Typicality, fluency, and valence.</v>
      </c>
      <c r="C172" s="15">
        <v>0</v>
      </c>
    </row>
    <row r="173" spans="1:3" x14ac:dyDescent="0.2">
      <c r="A173" s="4" t="s">
        <v>1174</v>
      </c>
      <c r="B173" s="4" t="str">
        <f>VLOOKUP(A173, PaperMeta!A172:S340, 6,FALSE)</f>
        <v>A chronometric model of the relationship between frontal midline theta functional connectivity and human intelligence.</v>
      </c>
      <c r="C173" s="14">
        <v>0</v>
      </c>
    </row>
    <row r="174" spans="1:3" x14ac:dyDescent="0.2">
      <c r="A174" s="4" t="s">
        <v>1175</v>
      </c>
      <c r="B174" s="4" t="str">
        <f>VLOOKUP(A174, PaperMeta!A173:S341, 6,FALSE)</f>
        <v>The social transmission of overconfidence.</v>
      </c>
      <c r="C174" s="15">
        <v>0</v>
      </c>
    </row>
    <row r="175" spans="1:3" x14ac:dyDescent="0.2">
      <c r="A175" s="4" t="s">
        <v>1176</v>
      </c>
      <c r="B175" s="4" t="str">
        <f>VLOOKUP(A175, PaperMeta!A174:S342, 6,FALSE)</f>
        <v>Affective forecasting: A selective relationship with working memory for emotion.</v>
      </c>
      <c r="C175" s="14">
        <v>0</v>
      </c>
    </row>
    <row r="176" spans="1:3" x14ac:dyDescent="0.2">
      <c r="A176" s="4" t="s">
        <v>1177</v>
      </c>
      <c r="B176" s="4" t="str">
        <f>VLOOKUP(A176, PaperMeta!A175:S343, 6,FALSE)</f>
        <v>Distractor intrusions are the result of delayed attentional engagement: A new temporal variability account of attentional selectivity in dynamic visual tasks.</v>
      </c>
      <c r="C176" s="15">
        <v>0</v>
      </c>
    </row>
    <row r="177" spans="1:3" x14ac:dyDescent="0.2">
      <c r="A177" s="4" t="s">
        <v>1178</v>
      </c>
      <c r="B177" s="4" t="str">
        <f>VLOOKUP(A177, PaperMeta!A176:S344, 6,FALSE)</f>
        <v>Attention increases environmental risk perception.</v>
      </c>
      <c r="C177" s="14">
        <v>0</v>
      </c>
    </row>
    <row r="178" spans="1:3" x14ac:dyDescent="0.2">
      <c r="A178" s="4" t="s">
        <v>1179</v>
      </c>
      <c r="B178" s="4" t="str">
        <f>VLOOKUP(A178, PaperMeta!A177:S345, 6,FALSE)</f>
        <v>Numerosity and cumulative surface area are perceived holistically as integral dimensions.</v>
      </c>
      <c r="C178" s="15">
        <v>0</v>
      </c>
    </row>
    <row r="179" spans="1:3" x14ac:dyDescent="0.2">
      <c r="A179" s="4" t="s">
        <v>1180</v>
      </c>
      <c r="B179" s="4" t="str">
        <f>VLOOKUP(A179, PaperMeta!A178:S346, 6,FALSE)</f>
        <v>A dynamic model of deciding not to choose.</v>
      </c>
      <c r="C179" s="14">
        <v>0</v>
      </c>
    </row>
    <row r="180" spans="1:3" x14ac:dyDescent="0.2">
      <c r="A180" s="4" t="s">
        <v>1181</v>
      </c>
      <c r="B180" s="4" t="str">
        <f>VLOOKUP(A180, PaperMeta!A179:S347, 6,FALSE)</f>
        <v>Unsolicited but acceptable: Non-owners can access property if the owner benefits.</v>
      </c>
      <c r="C180" s="15">
        <v>0</v>
      </c>
    </row>
    <row r="181" spans="1:3" x14ac:dyDescent="0.2">
      <c r="A181" s="4" t="s">
        <v>1182</v>
      </c>
      <c r="B181" s="4" t="str">
        <f>VLOOKUP(A181, PaperMeta!A180:S348, 6,FALSE)</f>
        <v>How adolescents and adults translate motivational value to action: Age-related shifts in strategic physical effort exertion for monetary rewards.</v>
      </c>
      <c r="C181" s="14">
        <v>0</v>
      </c>
    </row>
    <row r="182" spans="1:3" x14ac:dyDescent="0.2">
      <c r="A182" s="4" t="s">
        <v>1183</v>
      </c>
      <c r="B182" s="4" t="str">
        <f>VLOOKUP(A182, PaperMeta!A181:S349, 6,FALSE)</f>
        <v>Helplessness experience and intentional (un-)binding: Control deprivation disrupts the implicit sense of agency.</v>
      </c>
      <c r="C182" s="15">
        <v>0</v>
      </c>
    </row>
    <row r="183" spans="1:3" x14ac:dyDescent="0.2">
      <c r="A183" s="4" t="s">
        <v>1184</v>
      </c>
      <c r="B183" s="4" t="str">
        <f>VLOOKUP(A183, PaperMeta!A182:S350, 6,FALSE)</f>
        <v>A toolbox approach to improving the measurement of attention control.</v>
      </c>
      <c r="C183" s="14">
        <v>0</v>
      </c>
    </row>
    <row r="184" spans="1:3" x14ac:dyDescent="0.2">
      <c r="A184" s="4" t="s">
        <v>1185</v>
      </c>
      <c r="B184" s="4" t="str">
        <f>VLOOKUP(A184, PaperMeta!A183:S351, 6,FALSE)</f>
        <v>Behavioral psychology’s matching law describes the allocation of covert attention: A choice rule for the mind.</v>
      </c>
      <c r="C184" s="15">
        <v>0</v>
      </c>
    </row>
    <row r="185" spans="1:3" x14ac:dyDescent="0.2">
      <c r="A185" s="4" t="s">
        <v>1186</v>
      </c>
      <c r="B185" s="4" t="str">
        <f>VLOOKUP(A185, PaperMeta!A184:S352, 6,FALSE)</f>
        <v>Vocal interaction during rhythmic joint action stabilizes interpersonal coordination and individual movement timing.</v>
      </c>
      <c r="C185" s="14">
        <v>0</v>
      </c>
    </row>
    <row r="186" spans="1:3" x14ac:dyDescent="0.2">
      <c r="A186" s="4" t="s">
        <v>1187</v>
      </c>
      <c r="B186" s="4" t="str">
        <f>VLOOKUP(A186, PaperMeta!A185:S353, 6,FALSE)</f>
        <v>It’s all relative: Reward-induced cognitive control modulation depends on context.</v>
      </c>
      <c r="C186" s="15">
        <v>0</v>
      </c>
    </row>
    <row r="187" spans="1:3" x14ac:dyDescent="0.2">
      <c r="A187" s="4" t="s">
        <v>1188</v>
      </c>
      <c r="B187" s="4" t="str">
        <f>VLOOKUP(A187, PaperMeta!A186:S354, 6,FALSE)</f>
        <v>Hierarchical beat perception develops throughout childhood and adolescence and is enhanced in those with musical training.</v>
      </c>
      <c r="C187" s="14">
        <v>0</v>
      </c>
    </row>
    <row r="188" spans="1:3" x14ac:dyDescent="0.2">
      <c r="A188" s="4" t="s">
        <v>1189</v>
      </c>
      <c r="B188" s="4" t="str">
        <f>VLOOKUP(A188, PaperMeta!A187:S355, 6,FALSE)</f>
        <v>Explaining the implicit negations effect in conditional inference: Experience, probabilities, and contrast sets.</v>
      </c>
      <c r="C188" s="15">
        <v>0</v>
      </c>
    </row>
    <row r="189" spans="1:3" x14ac:dyDescent="0.2">
      <c r="A189" s="4" t="s">
        <v>1190</v>
      </c>
      <c r="B189" s="4" t="str">
        <f>VLOOKUP(A189, PaperMeta!A188:S356, 6,FALSE)</f>
        <v>Linking metacognition and mindreading: Evidence from autism and dual-task investigations.</v>
      </c>
      <c r="C189" s="14">
        <v>0</v>
      </c>
    </row>
    <row r="190" spans="1:3" x14ac:dyDescent="0.2">
      <c r="A190" s="4" t="s">
        <v>1191</v>
      </c>
      <c r="B190" s="4" t="str">
        <f>VLOOKUP(A190, PaperMeta!A189:S357, 6,FALSE)</f>
        <v>Reasoning strategies explain individual differences in social reasoning.</v>
      </c>
      <c r="C190" s="15">
        <v>0</v>
      </c>
    </row>
    <row r="191" spans="1:3" x14ac:dyDescent="0.2">
      <c r="A191" s="4" t="s">
        <v>1192</v>
      </c>
      <c r="B191" s="4" t="str">
        <f>VLOOKUP(A191, PaperMeta!A190:S358, 6,FALSE)</f>
        <v>Who you know is what you know: Modeling boundedly rational social sampling.</v>
      </c>
      <c r="C191" s="14">
        <v>0</v>
      </c>
    </row>
    <row r="192" spans="1:3" x14ac:dyDescent="0.2">
      <c r="A192" s="4" t="s">
        <v>1193</v>
      </c>
      <c r="B192" s="4" t="str">
        <f>VLOOKUP(A192, PaperMeta!A191:S359, 6,FALSE)</f>
        <v>Adults delay conversations about race because they underestimate children’s processing of race.</v>
      </c>
      <c r="C192" s="15">
        <v>0</v>
      </c>
    </row>
    <row r="193" spans="1:3" x14ac:dyDescent="0.2">
      <c r="A193" s="4" t="s">
        <v>1194</v>
      </c>
      <c r="B193" s="4" t="str">
        <f>VLOOKUP(A193, PaperMeta!A192:S360, 6,FALSE)</f>
        <v>Happiness is from the soul: The nature and origins of our happiness concept.</v>
      </c>
      <c r="C193" s="14">
        <v>0</v>
      </c>
    </row>
    <row r="194" spans="1:3" x14ac:dyDescent="0.2">
      <c r="A194" s="4" t="s">
        <v>1195</v>
      </c>
      <c r="B194" s="4" t="str">
        <f>VLOOKUP(A194, PaperMeta!A193:S361, 6,FALSE)</f>
        <v>The confident conservative: Ideological differences in judgment and decision-making confidence.</v>
      </c>
      <c r="C194" s="15">
        <v>0</v>
      </c>
    </row>
    <row r="195" spans="1:3" x14ac:dyDescent="0.2">
      <c r="A195" s="4" t="s">
        <v>1196</v>
      </c>
      <c r="B195" s="4" t="str">
        <f>VLOOKUP(A195, PaperMeta!A194:S362, 6,FALSE)</f>
        <v>Spatial processes in category assignment.</v>
      </c>
      <c r="C195" s="14">
        <v>0</v>
      </c>
    </row>
    <row r="196" spans="1:3" x14ac:dyDescent="0.2">
      <c r="A196" s="4" t="s">
        <v>1197</v>
      </c>
      <c r="B196" s="4" t="str">
        <f>VLOOKUP(A196, PaperMeta!A195:S363, 6,FALSE)</f>
        <v>Forgetting unrelated episodic memories through suppression-induced amnesia.</v>
      </c>
      <c r="C196" s="15">
        <v>0</v>
      </c>
    </row>
    <row r="197" spans="1:3" x14ac:dyDescent="0.2">
      <c r="A197" s="4" t="s">
        <v>1198</v>
      </c>
      <c r="B197" s="4" t="str">
        <f>VLOOKUP(A197, PaperMeta!A196:S364, 6,FALSE)</f>
        <v>On making forecasts from binary sequences: Uncovering implicit cues.</v>
      </c>
      <c r="C197" s="14">
        <v>0</v>
      </c>
    </row>
    <row r="198" spans="1:3" x14ac:dyDescent="0.2">
      <c r="A198" s="4" t="s">
        <v>1199</v>
      </c>
      <c r="B198" s="4" t="str">
        <f>VLOOKUP(A198, PaperMeta!A197:S365, 6,FALSE)</f>
        <v>Beyond inhibitory control training: Inactions and actions influence smartphone app use through changes in explicit liking.</v>
      </c>
      <c r="C198" s="15">
        <v>0</v>
      </c>
    </row>
    <row r="199" spans="1:3" x14ac:dyDescent="0.2">
      <c r="A199" s="4" t="s">
        <v>1200</v>
      </c>
      <c r="B199" s="4" t="str">
        <f>VLOOKUP(A199, PaperMeta!A198:S366, 6,FALSE)</f>
        <v>The (income-adjusted) price of good behavior: Documenting the counter-intuitive, wealth-based moral judgment gap.</v>
      </c>
      <c r="C199" s="14">
        <v>0</v>
      </c>
    </row>
    <row r="200" spans="1:3" x14ac:dyDescent="0.2">
      <c r="A200" s="4" t="s">
        <v>1201</v>
      </c>
      <c r="B200" s="4" t="str">
        <f>VLOOKUP(A200, PaperMeta!A199:S367, 6,FALSE)</f>
        <v>The missing link: Global-local processing relates to number-magnitude processing in women.</v>
      </c>
      <c r="C200" s="15">
        <v>0</v>
      </c>
    </row>
    <row r="201" spans="1:3" x14ac:dyDescent="0.2">
      <c r="A201" s="4" t="s">
        <v>1202</v>
      </c>
      <c r="B201" s="4" t="str">
        <f>VLOOKUP(A201, PaperMeta!A200:S368, 6,FALSE)</f>
        <v>It’s surprisingly nice to hear you: Misunderstanding the impact of communication media can lead to suboptimal choices of how to connect with others.</v>
      </c>
      <c r="C201" s="14">
        <v>0</v>
      </c>
    </row>
    <row r="202" spans="1:3" x14ac:dyDescent="0.2">
      <c r="A202" s="4" t="s">
        <v>1203</v>
      </c>
      <c r="B202" s="4" t="str">
        <f>VLOOKUP(A202, PaperMeta!A201:S369, 6,FALSE)</f>
        <v>Which social comparisons influence happiness with unequal pay?</v>
      </c>
      <c r="C202" s="15">
        <v>0</v>
      </c>
    </row>
    <row r="203" spans="1:3" x14ac:dyDescent="0.2">
      <c r="A203" s="4" t="s">
        <v>1204</v>
      </c>
      <c r="B203" s="4" t="str">
        <f>VLOOKUP(A203, PaperMeta!A202:S370, 6,FALSE)</f>
        <v>Wine experts’ recognition of wine odors is not verbally mediated.</v>
      </c>
      <c r="C203" s="14">
        <v>0</v>
      </c>
    </row>
    <row r="204" spans="1:3" x14ac:dyDescent="0.2">
      <c r="A204" s="4" t="s">
        <v>1205</v>
      </c>
      <c r="B204" s="4" t="str">
        <f>VLOOKUP(A204, PaperMeta!A203:S371, 6,FALSE)</f>
        <v>The role of decision confidence in advice-taking and trust formation.</v>
      </c>
      <c r="C204" s="15">
        <v>0</v>
      </c>
    </row>
    <row r="205" spans="1:3" x14ac:dyDescent="0.2">
      <c r="A205" s="4" t="s">
        <v>1206</v>
      </c>
      <c r="B205" s="4" t="str">
        <f>VLOOKUP(A205, PaperMeta!A204:S372, 6,FALSE)</f>
        <v>Engaging proactive control: Influences of diverse language experiences using insights from machine learning.</v>
      </c>
      <c r="C205" s="14">
        <v>0</v>
      </c>
    </row>
    <row r="206" spans="1:3" x14ac:dyDescent="0.2">
      <c r="A206" s="4" t="s">
        <v>1207</v>
      </c>
      <c r="B206" s="4" t="str">
        <f>VLOOKUP(A206, PaperMeta!A205:S373, 6,FALSE)</f>
        <v>Speakers and listeners exploit word order for communicative efficiency: A cross-linguistic investigation.</v>
      </c>
      <c r="C206" s="15">
        <v>0</v>
      </c>
    </row>
    <row r="207" spans="1:3" x14ac:dyDescent="0.2">
      <c r="A207" s="4" t="s">
        <v>1208</v>
      </c>
      <c r="B207" s="4" t="str">
        <f>VLOOKUP(A207, PaperMeta!A206:S374, 6,FALSE)</f>
        <v>The role of working memory capacity in spatial learning depends on spatial information integration difficulty in the environment.</v>
      </c>
      <c r="C207" s="14">
        <v>0</v>
      </c>
    </row>
    <row r="208" spans="1:3" x14ac:dyDescent="0.2">
      <c r="A208" s="4" t="s">
        <v>1209</v>
      </c>
      <c r="B208" s="4" t="str">
        <f>VLOOKUP(A208, PaperMeta!A207:S375, 6,FALSE)</f>
        <v>Logistic or linear? Estimating causal effects of experimental treatments on binary outcomes using regression analysis.</v>
      </c>
      <c r="C208" s="15">
        <v>0</v>
      </c>
    </row>
    <row r="209" spans="1:3" x14ac:dyDescent="0.2">
      <c r="A209" s="4" t="s">
        <v>1210</v>
      </c>
      <c r="B209" s="4" t="str">
        <f>VLOOKUP(A209, PaperMeta!A208:S376, 6,FALSE)</f>
        <v>Brain training habits are not associated with generalized benefits to cognition: An online study of over 1000 “brain trainers”.</v>
      </c>
      <c r="C209" s="14">
        <v>0</v>
      </c>
    </row>
    <row r="210" spans="1:3" x14ac:dyDescent="0.2">
      <c r="A210" s="4" t="s">
        <v>1211</v>
      </c>
      <c r="B210" s="4" t="str">
        <f>VLOOKUP(A210, PaperMeta!A209:S377, 6,FALSE)</f>
        <v>Mindfulness interventions improve momentary and trait measures of attentional control: Evidence from a randomized controlled trial.</v>
      </c>
      <c r="C210" s="15">
        <v>0</v>
      </c>
    </row>
    <row r="211" spans="1:3" x14ac:dyDescent="0.2">
      <c r="A211" s="4" t="s">
        <v>1212</v>
      </c>
      <c r="B211" s="4" t="str">
        <f>VLOOKUP(A211, PaperMeta!A210:S378, 6,FALSE)</f>
        <v>Robust, source-independent biases in children’s use of socially and individually acquired information.</v>
      </c>
      <c r="C211" s="14">
        <v>0</v>
      </c>
    </row>
    <row r="212" spans="1:3" x14ac:dyDescent="0.2">
      <c r="A212" s="4" t="s">
        <v>1213</v>
      </c>
      <c r="B212" s="4" t="str">
        <f>VLOOKUP(A212, PaperMeta!A211:S379, 6,FALSE)</f>
        <v>Simple spans underestimate verbal working memory capacity.</v>
      </c>
      <c r="C212" s="15">
        <v>0</v>
      </c>
    </row>
    <row r="213" spans="1:3" x14ac:dyDescent="0.2">
      <c r="A213" s="4" t="s">
        <v>1214</v>
      </c>
      <c r="B213" s="4" t="str">
        <f>VLOOKUP(A213, PaperMeta!A212:S380, 6,FALSE)</f>
        <v>Modulations of saliency signals at two hierarchical levels of priority computation revealed by spatial statistical distractor learning.</v>
      </c>
      <c r="C213" s="14">
        <v>0</v>
      </c>
    </row>
    <row r="214" spans="1:3" x14ac:dyDescent="0.2">
      <c r="A214" s="4" t="s">
        <v>1215</v>
      </c>
      <c r="B214" s="4" t="str">
        <f>VLOOKUP(A214, PaperMeta!A213:S381, 6,FALSE)</f>
        <v>Affect across adulthood: Evidence from English, Dutch, and Spanish.</v>
      </c>
      <c r="C214" s="15">
        <v>0</v>
      </c>
    </row>
    <row r="215" spans="1:3" x14ac:dyDescent="0.2">
      <c r="A215" s="4" t="s">
        <v>1216</v>
      </c>
      <c r="B215" s="4" t="str">
        <f>VLOOKUP(A215, PaperMeta!A214:S382, 6,FALSE)</f>
        <v>Is discrimination widespread? Testing assumptions about bias on a university campus.</v>
      </c>
      <c r="C215" s="14">
        <v>0</v>
      </c>
    </row>
    <row r="216" spans="1:3" x14ac:dyDescent="0.2">
      <c r="A216" s="4" t="s">
        <v>1217</v>
      </c>
      <c r="B216" s="4" t="str">
        <f>VLOOKUP(A216, PaperMeta!A215:S383, 6,FALSE)</f>
        <v>Intelligence and creativity share a common cognitive and neural basis.</v>
      </c>
      <c r="C216" s="15">
        <v>0</v>
      </c>
    </row>
    <row r="217" spans="1:3" x14ac:dyDescent="0.2">
      <c r="A217" s="4" t="s">
        <v>1218</v>
      </c>
      <c r="B217" s="4" t="str">
        <f>VLOOKUP(A217, PaperMeta!A216:S384, 6,FALSE)</f>
        <v>Anxious and obsessive-compulsive traits are independently associated with valuation of noninstrumental information.</v>
      </c>
      <c r="C217" s="14">
        <v>0</v>
      </c>
    </row>
    <row r="218" spans="1:3" x14ac:dyDescent="0.2">
      <c r="A218" s="4" t="s">
        <v>1219</v>
      </c>
      <c r="B218" s="4" t="str">
        <f>VLOOKUP(A218, PaperMeta!A217:S385, 6,FALSE)</f>
        <v>Temporal context guides visual exploration during scene recognition.</v>
      </c>
      <c r="C218" s="15">
        <v>0</v>
      </c>
    </row>
    <row r="219" spans="1:3" x14ac:dyDescent="0.2">
      <c r="A219" s="4" t="s">
        <v>1220</v>
      </c>
      <c r="B219" s="4" t="str">
        <f>VLOOKUP(A219, PaperMeta!A218:S386, 6,FALSE)</f>
        <v>Anthropocentric biases in teleological thinking: How nature seems designed for humans.</v>
      </c>
      <c r="C219" s="14">
        <v>0</v>
      </c>
    </row>
    <row r="220" spans="1:3" x14ac:dyDescent="0.2">
      <c r="A220" s="4" t="s">
        <v>1221</v>
      </c>
      <c r="B220" s="4" t="str">
        <f>VLOOKUP(A220, PaperMeta!A219:S387, 6,FALSE)</f>
        <v>Autistic traits predict underestimation of emotional abilities.</v>
      </c>
      <c r="C220" s="15">
        <v>0</v>
      </c>
    </row>
    <row r="221" spans="1:3" x14ac:dyDescent="0.2">
      <c r="A221" s="4" t="s">
        <v>1222</v>
      </c>
      <c r="B221" s="4" t="str">
        <f>VLOOKUP(A221, PaperMeta!A220:S388, 6,FALSE)</f>
        <v>Task conflict biases decision making.</v>
      </c>
      <c r="C221" s="14">
        <v>0</v>
      </c>
    </row>
    <row r="222" spans="1:3" x14ac:dyDescent="0.2">
      <c r="A222" s="4" t="s">
        <v>1223</v>
      </c>
      <c r="B222" s="4" t="str">
        <f>VLOOKUP(A222, PaperMeta!A221:S389, 6,FALSE)</f>
        <v>Error-induced adaptability: Behavioral and neural dynamics of response-stimulus interval modulations on posterror slowing.</v>
      </c>
      <c r="C222" s="15">
        <v>0</v>
      </c>
    </row>
    <row r="223" spans="1:3" x14ac:dyDescent="0.2">
      <c r="A223" s="4" t="s">
        <v>1224</v>
      </c>
      <c r="B223" s="4" t="str">
        <f>VLOOKUP(A223, PaperMeta!A222:S390, 6,FALSE)</f>
        <v>Perceptions of the malleability of fluid and crystallized intelligence.</v>
      </c>
      <c r="C223" s="14">
        <v>0</v>
      </c>
    </row>
    <row r="224" spans="1:3" x14ac:dyDescent="0.2">
      <c r="A224" s="4" t="s">
        <v>1225</v>
      </c>
      <c r="B224" s="4" t="str">
        <f>VLOOKUP(A224, PaperMeta!A223:S391, 6,FALSE)</f>
        <v>A test of synergy in dynamic system control tasks.</v>
      </c>
      <c r="C224" s="15">
        <v>0</v>
      </c>
    </row>
    <row r="225" spans="1:3" x14ac:dyDescent="0.2">
      <c r="A225" s="4" t="s">
        <v>1226</v>
      </c>
      <c r="B225" s="4" t="str">
        <f>VLOOKUP(A225, PaperMeta!A224:S392, 6,FALSE)</f>
        <v>Prefrontal transcranial direct current stimulation (tDCS) has a domain-specific impact on bilingual language control.</v>
      </c>
      <c r="C225" s="14">
        <v>0</v>
      </c>
    </row>
    <row r="226" spans="1:3" x14ac:dyDescent="0.2">
      <c r="A226" s="4" t="s">
        <v>1227</v>
      </c>
      <c r="B226" s="4" t="str">
        <f>VLOOKUP(A226, PaperMeta!A225:S393, 6,FALSE)</f>
        <v>Responsibility amplifies empathic forecasts.</v>
      </c>
      <c r="C226" s="15">
        <v>0</v>
      </c>
    </row>
    <row r="227" spans="1:3" x14ac:dyDescent="0.2">
      <c r="A227" s="4" t="s">
        <v>1228</v>
      </c>
      <c r="B227" s="4" t="str">
        <f>VLOOKUP(A227, PaperMeta!A226:S394, 6,FALSE)</f>
        <v>Postural control of the vocal tract affects auditory speech perception.</v>
      </c>
      <c r="C227" s="14">
        <v>0</v>
      </c>
    </row>
    <row r="228" spans="1:3" x14ac:dyDescent="0.2">
      <c r="A228" s="4" t="s">
        <v>1229</v>
      </c>
      <c r="B228" s="4" t="str">
        <f>VLOOKUP(A228, PaperMeta!A227:S395, 6,FALSE)</f>
        <v>Eye movements reflect adaptive predictions and predictive precision.</v>
      </c>
      <c r="C228" s="15">
        <v>0</v>
      </c>
    </row>
    <row r="229" spans="1:3" x14ac:dyDescent="0.2">
      <c r="A229" s="4" t="s">
        <v>1230</v>
      </c>
      <c r="B229" s="4" t="str">
        <f>VLOOKUP(A229, PaperMeta!A228:S396, 6,FALSE)</f>
        <v>She told me about a singing cactus: Counterintuitive concepts are more accurately attributed to their speakers than ordinary concepts.</v>
      </c>
      <c r="C229" s="14">
        <v>0</v>
      </c>
    </row>
    <row r="230" spans="1:3" x14ac:dyDescent="0.2">
      <c r="A230" s="4" t="s">
        <v>1231</v>
      </c>
      <c r="B230" s="4" t="str">
        <f>VLOOKUP(A230, PaperMeta!A229:S397, 6,FALSE)</f>
        <v>Utilitarianism for animals, Kantianism for people? Harming animals and humans for the greater good.</v>
      </c>
      <c r="C230" s="15">
        <v>0</v>
      </c>
    </row>
    <row r="231" spans="1:3" x14ac:dyDescent="0.2">
      <c r="A231" s="4" t="s">
        <v>1232</v>
      </c>
      <c r="B231" s="4" t="str">
        <f>VLOOKUP(A231, PaperMeta!A230:S398, 6,FALSE)</f>
        <v>Memory suppression and its deficiency in psychological disorders: A focused meta-analysis.</v>
      </c>
      <c r="C231" s="14">
        <v>1</v>
      </c>
    </row>
    <row r="232" spans="1:3" x14ac:dyDescent="0.2">
      <c r="A232" s="4" t="s">
        <v>1233</v>
      </c>
      <c r="B232" s="4" t="str">
        <f>VLOOKUP(A232, PaperMeta!A231:S399, 6,FALSE)</f>
        <v>Intuition rather than deliberation determines selfish and prosocial choices.</v>
      </c>
      <c r="C232" s="15">
        <v>0</v>
      </c>
    </row>
    <row r="233" spans="1:3" x14ac:dyDescent="0.2">
      <c r="A233" s="4" t="s">
        <v>1234</v>
      </c>
      <c r="B233" s="4" t="str">
        <f>VLOOKUP(A233, PaperMeta!A232:S400, 6,FALSE)</f>
        <v>Embodying an invisible face shrinks the cone of gaze.</v>
      </c>
      <c r="C233" s="14">
        <v>0</v>
      </c>
    </row>
    <row r="234" spans="1:3" x14ac:dyDescent="0.2">
      <c r="A234" s="4" t="s">
        <v>1235</v>
      </c>
      <c r="B234" s="4" t="str">
        <f>VLOOKUP(A234, PaperMeta!A233:S401, 6,FALSE)</f>
        <v>Do children have Bayesian intuitions?</v>
      </c>
      <c r="C234" s="15">
        <v>0</v>
      </c>
    </row>
    <row r="235" spans="1:3" x14ac:dyDescent="0.2">
      <c r="A235" s="4" t="s">
        <v>1236</v>
      </c>
      <c r="B235" s="4" t="str">
        <f>VLOOKUP(A235, PaperMeta!A234:S402, 6,FALSE)</f>
        <v>Perceived femininity and masculinity contribute independently to facial impressions.</v>
      </c>
      <c r="C235" s="14">
        <v>0</v>
      </c>
    </row>
    <row r="236" spans="1:3" x14ac:dyDescent="0.2">
      <c r="A236" s="4" t="s">
        <v>1237</v>
      </c>
      <c r="B236" s="4" t="str">
        <f>VLOOKUP(A236, PaperMeta!A235:S403, 6,FALSE)</f>
        <v>Counterfactual thinking and facial expressions among Olympic medalists: A conceptual replication of Medvec, Madey, and Gilovich’s (1995) findings.</v>
      </c>
      <c r="C236" s="15">
        <v>0</v>
      </c>
    </row>
    <row r="237" spans="1:3" x14ac:dyDescent="0.2">
      <c r="A237" s="4" t="s">
        <v>1238</v>
      </c>
      <c r="B237" s="4" t="str">
        <f>VLOOKUP(A237, PaperMeta!A236:S404, 6,FALSE)</f>
        <v>Interoceptive cardiac signals selectively enhance fear memories.</v>
      </c>
      <c r="C237" s="14">
        <v>0</v>
      </c>
    </row>
    <row r="238" spans="1:3" x14ac:dyDescent="0.2">
      <c r="A238" s="4" t="s">
        <v>1239</v>
      </c>
      <c r="B238" s="4" t="str">
        <f>VLOOKUP(A238, PaperMeta!A237:S405, 6,FALSE)</f>
        <v>Speed-accuracy trade-offs in sample-based decisions.</v>
      </c>
      <c r="C238" s="15">
        <v>0</v>
      </c>
    </row>
    <row r="239" spans="1:3" x14ac:dyDescent="0.2">
      <c r="A239" s="4" t="s">
        <v>1240</v>
      </c>
      <c r="B239" s="4" t="str">
        <f>VLOOKUP(A239, PaperMeta!A238:S406, 6,FALSE)</f>
        <v>Uncertainty and predictiveness modulate attention in human predictive learning.</v>
      </c>
      <c r="C239" s="14">
        <v>0</v>
      </c>
    </row>
    <row r="240" spans="1:3" x14ac:dyDescent="0.2">
      <c r="A240" s="4" t="s">
        <v>1241</v>
      </c>
      <c r="B240" s="4" t="str">
        <f>VLOOKUP(A240, PaperMeta!A239:S407, 6,FALSE)</f>
        <v>Action biases perceptual decisions toward expected outcomes.</v>
      </c>
      <c r="C240" s="15">
        <v>0</v>
      </c>
    </row>
    <row r="241" spans="1:3" x14ac:dyDescent="0.2">
      <c r="A241" s="4" t="s">
        <v>1242</v>
      </c>
      <c r="B241" s="4" t="str">
        <f>VLOOKUP(A241, PaperMeta!A240:S408, 6,FALSE)</f>
        <v>Retraction of Xu, Wan, and Schwarz (2020)</v>
      </c>
      <c r="C241" s="14">
        <v>1</v>
      </c>
    </row>
    <row r="242" spans="1:3" x14ac:dyDescent="0.2">
      <c r="A242" s="4" t="s">
        <v>1243</v>
      </c>
      <c r="B242" s="4" t="str">
        <f>VLOOKUP(A242, PaperMeta!A241:S409, 6,FALSE)</f>
        <v>Object-based attention prioritizes working memory contents at a theta rhythm.</v>
      </c>
      <c r="C242" s="15">
        <v>0</v>
      </c>
    </row>
    <row r="243" spans="1:3" x14ac:dyDescent="0.2">
      <c r="A243" s="4" t="s">
        <v>1244</v>
      </c>
      <c r="B243" s="4" t="str">
        <f>VLOOKUP(A243, PaperMeta!A242:S410, 6,FALSE)</f>
        <v>With a little help from my friends: Selective social potentiation of emotion regulation.</v>
      </c>
      <c r="C243" s="14">
        <v>0</v>
      </c>
    </row>
    <row r="244" spans="1:3" x14ac:dyDescent="0.2">
      <c r="A244" s="4" t="s">
        <v>1245</v>
      </c>
      <c r="B244" s="4" t="str">
        <f>VLOOKUP(A244, PaperMeta!A243:S411, 6,FALSE)</f>
        <v>Blatant dehumanization in the mind’s eye: Prevalent even among those who explicitly reject it?</v>
      </c>
      <c r="C244" s="15">
        <v>0</v>
      </c>
    </row>
    <row r="245" spans="1:3" x14ac:dyDescent="0.2">
      <c r="A245" s="4" t="s">
        <v>1246</v>
      </c>
      <c r="B245" s="4" t="str">
        <f>VLOOKUP(A245, PaperMeta!A244:S412, 6,FALSE)</f>
        <v>Rethinking the link between cognitive sophistication and politically motivated reasoning.</v>
      </c>
      <c r="C245" s="14">
        <v>0</v>
      </c>
    </row>
    <row r="246" spans="1:3" x14ac:dyDescent="0.2">
      <c r="A246" s="4" t="s">
        <v>1247</v>
      </c>
      <c r="B246" s="4" t="str">
        <f>VLOOKUP(A246, PaperMeta!A245:S413, 6,FALSE)</f>
        <v>Rooms without walls: Young children draw objects but not layouts.</v>
      </c>
      <c r="C246" s="15">
        <v>0</v>
      </c>
    </row>
    <row r="247" spans="1:3" x14ac:dyDescent="0.2">
      <c r="A247" s="4" t="s">
        <v>1248</v>
      </c>
      <c r="B247" s="4" t="str">
        <f>VLOOKUP(A247, PaperMeta!A246:S414, 6,FALSE)</f>
        <v>Love is patient: People are more willing to wait for things they like.</v>
      </c>
      <c r="C247" s="14">
        <v>0</v>
      </c>
    </row>
    <row r="248" spans="1:3" x14ac:dyDescent="0.2">
      <c r="A248" s="4" t="s">
        <v>1249</v>
      </c>
      <c r="B248" s="4" t="str">
        <f>VLOOKUP(A248, PaperMeta!A247:S415, 6,FALSE)</f>
        <v>Wired actions: Anticipatory kinematic interference during a dyadic sequential motor interaction task.</v>
      </c>
      <c r="C248" s="15">
        <v>0</v>
      </c>
    </row>
    <row r="249" spans="1:3" x14ac:dyDescent="0.2">
      <c r="A249" s="4" t="s">
        <v>4058</v>
      </c>
      <c r="B249" s="4" t="str">
        <f>VLOOKUP(A249, PaperMeta!A248:S416, 6,FALSE)</f>
        <v>Are individual differences in attention control related to working memory capacity? A latent variable mega-analysis.</v>
      </c>
      <c r="C249" s="14">
        <v>0</v>
      </c>
    </row>
    <row r="250" spans="1:3" x14ac:dyDescent="0.2">
      <c r="A250" s="4" t="s">
        <v>4059</v>
      </c>
      <c r="B250" s="4" t="str">
        <f>VLOOKUP(A250, PaperMeta!A249:S417, 6,FALSE)</f>
        <v>The magician’s choice: Providing illusory choice and sense of agency with the equivoque forcing technique.</v>
      </c>
      <c r="C250" s="15">
        <v>0</v>
      </c>
    </row>
    <row r="251" spans="1:3" x14ac:dyDescent="0.2">
      <c r="A251" s="4" t="s">
        <v>4060</v>
      </c>
      <c r="B251" s="4" t="str">
        <f>VLOOKUP(A251, PaperMeta!A250:S418, 6,FALSE)</f>
        <v>Me, you, and our object: Peripersonal space recruitment during executed and observed actions depends on object ownership.</v>
      </c>
      <c r="C251" s="14">
        <v>0</v>
      </c>
    </row>
    <row r="252" spans="1:3" x14ac:dyDescent="0.2">
      <c r="A252" s="4" t="s">
        <v>4061</v>
      </c>
      <c r="B252" s="4" t="str">
        <f>VLOOKUP(A252, PaperMeta!A251:S419, 6,FALSE)</f>
        <v>Levels of interpersonal trust across different types of environment: The micro–macro interplay between relational distance and human ecology.</v>
      </c>
      <c r="C252" s="15">
        <v>0</v>
      </c>
    </row>
    <row r="253" spans="1:3" x14ac:dyDescent="0.2">
      <c r="A253" s="4" t="s">
        <v>4062</v>
      </c>
      <c r="B253" s="4" t="str">
        <f>VLOOKUP(A253, PaperMeta!A252:S420, 6,FALSE)</f>
        <v>High cooperation and welfare despite—and because of—the threat of antisocial punishments and feuds.</v>
      </c>
      <c r="C253" s="14">
        <v>0</v>
      </c>
    </row>
    <row r="254" spans="1:3" x14ac:dyDescent="0.2">
      <c r="A254" s="4" t="s">
        <v>4063</v>
      </c>
      <c r="B254" s="4" t="str">
        <f>VLOOKUP(A254, PaperMeta!A253:S421, 6,FALSE)</f>
        <v>Galton and Spearman revisited: Can single general discrimination ability drive performance on diverse sensorimotor tasks and explain intelligence?</v>
      </c>
      <c r="C254" s="15">
        <v>0</v>
      </c>
    </row>
    <row r="255" spans="1:3" x14ac:dyDescent="0.2">
      <c r="A255" s="4" t="s">
        <v>4064</v>
      </c>
      <c r="B255" s="4" t="str">
        <f>VLOOKUP(A255, PaperMeta!A254:S422, 6,FALSE)</f>
        <v>Individual differences in lapses of attention: A latent variable analysis.</v>
      </c>
      <c r="C255" s="14">
        <v>0</v>
      </c>
    </row>
    <row r="256" spans="1:3" x14ac:dyDescent="0.2">
      <c r="A256" s="4" t="s">
        <v>4065</v>
      </c>
      <c r="B256" s="4" t="str">
        <f>VLOOKUP(A256, PaperMeta!A255:S423, 6,FALSE)</f>
        <v>Recommendation as generalization: Using big data to evaluate cognitive models.</v>
      </c>
      <c r="C256" s="15">
        <v>0</v>
      </c>
    </row>
    <row r="257" spans="1:3" x14ac:dyDescent="0.2">
      <c r="A257" s="4" t="s">
        <v>4066</v>
      </c>
      <c r="B257" s="4" t="str">
        <f>VLOOKUP(A257, PaperMeta!A256:S424, 6,FALSE)</f>
        <v>Integration of memory content in adults and children: Developmental differences in task conditions and functional consequences.</v>
      </c>
      <c r="C257" s="14">
        <v>0</v>
      </c>
    </row>
    <row r="258" spans="1:3" x14ac:dyDescent="0.2">
      <c r="A258" s="4" t="s">
        <v>4067</v>
      </c>
      <c r="B258" s="4" t="str">
        <f>VLOOKUP(A258, PaperMeta!A257:S425, 6,FALSE)</f>
        <v>Motivated free will belief: The theory, new (preregistered) studies, and three meta-analyses.</v>
      </c>
      <c r="C258" s="15">
        <v>0</v>
      </c>
    </row>
    <row r="259" spans="1:3" x14ac:dyDescent="0.2">
      <c r="A259" s="4" t="s">
        <v>4068</v>
      </c>
      <c r="B259" s="4" t="str">
        <f>VLOOKUP(A259, PaperMeta!A258:S426, 6,FALSE)</f>
        <v>Explanations for norm violations affect preschoolers’ judgments of norm violators.</v>
      </c>
      <c r="C259" s="14">
        <v>0</v>
      </c>
    </row>
    <row r="260" spans="1:3" x14ac:dyDescent="0.2">
      <c r="A260" s="4" t="s">
        <v>4069</v>
      </c>
      <c r="B260" s="4" t="str">
        <f>VLOOKUP(A260, PaperMeta!A259:S427, 6,FALSE)</f>
        <v>Language as a window into mind perception: How mental state language differentiates body and mind, human and nonhuman, and the self from others.</v>
      </c>
      <c r="C260" s="15">
        <v>0</v>
      </c>
    </row>
    <row r="261" spans="1:3" x14ac:dyDescent="0.2">
      <c r="A261" s="4" t="s">
        <v>4070</v>
      </c>
      <c r="B261" s="4" t="str">
        <f>VLOOKUP(A261, PaperMeta!A260:S428, 6,FALSE)</f>
        <v>Emotional ambiguity and memory.</v>
      </c>
      <c r="C261" s="14">
        <v>0</v>
      </c>
    </row>
    <row r="262" spans="1:3" x14ac:dyDescent="0.2">
      <c r="A262" s="4" t="s">
        <v>4071</v>
      </c>
      <c r="B262" s="4" t="str">
        <f>VLOOKUP(A262, PaperMeta!A261:S429, 6,FALSE)</f>
        <v>Constant curvature segments as building blocks of 2D shape representation.</v>
      </c>
      <c r="C262" s="15">
        <v>0</v>
      </c>
    </row>
    <row r="263" spans="1:3" x14ac:dyDescent="0.2">
      <c r="A263" s="4" t="s">
        <v>4072</v>
      </c>
      <c r="B263" s="4" t="str">
        <f>VLOOKUP(A263, PaperMeta!A262:S430, 6,FALSE)</f>
        <v>A corpus-based versus experimental examination of word- and character-frequency effects in Chinese reading: Theoretical implications for models of reading.</v>
      </c>
      <c r="C263" s="14">
        <v>0</v>
      </c>
    </row>
    <row r="264" spans="1:3" x14ac:dyDescent="0.2">
      <c r="A264" s="4" t="s">
        <v>4073</v>
      </c>
      <c r="B264" s="4" t="str">
        <f>VLOOKUP(A264, PaperMeta!A263:S431, 6,FALSE)</f>
        <v>Conscious perception can be both graded and discrete.</v>
      </c>
      <c r="C264" s="15">
        <v>0</v>
      </c>
    </row>
    <row r="265" spans="1:3" x14ac:dyDescent="0.2">
      <c r="A265" s="4" t="s">
        <v>4074</v>
      </c>
      <c r="B265" s="4" t="str">
        <f>VLOOKUP(A265, PaperMeta!A264:S432, 6,FALSE)</f>
        <v>Interpolating causal mechanisms: The paradox of knowing more.</v>
      </c>
      <c r="C265" s="14">
        <v>0</v>
      </c>
    </row>
    <row r="266" spans="1:3" x14ac:dyDescent="0.2">
      <c r="A266" s="4" t="s">
        <v>4075</v>
      </c>
      <c r="B266" s="4" t="str">
        <f>VLOOKUP(A266, PaperMeta!A265:S433, 6,FALSE)</f>
        <v>Assessing model-based inferences in decision making with single-trial response time decomposition.</v>
      </c>
      <c r="C266" s="15">
        <v>0</v>
      </c>
    </row>
    <row r="267" spans="1:3" x14ac:dyDescent="0.2">
      <c r="A267" s="4" t="s">
        <v>4076</v>
      </c>
      <c r="B267" s="4" t="str">
        <f>VLOOKUP(A267, PaperMeta!A266:S434, 6,FALSE)</f>
        <v>Forever yuck: Oculomotor avoidance of disgusting stimuli resists habituation.</v>
      </c>
      <c r="C267" s="14">
        <v>0</v>
      </c>
    </row>
    <row r="268" spans="1:3" x14ac:dyDescent="0.2">
      <c r="A268" s="4" t="s">
        <v>4077</v>
      </c>
      <c r="B268" s="4" t="str">
        <f>VLOOKUP(A268, PaperMeta!A267:S435, 6,FALSE)</f>
        <v>Cospeech gestures are a window into the effects of Parkinson’s disease on action representations.</v>
      </c>
      <c r="C268" s="15">
        <v>0</v>
      </c>
    </row>
    <row r="269" spans="1:3" x14ac:dyDescent="0.2">
      <c r="A269" s="4" t="s">
        <v>4078</v>
      </c>
      <c r="B269" s="4" t="str">
        <f>VLOOKUP(A269, PaperMeta!A268:S436, 6,FALSE)</f>
        <v>Social sampling: Children track social choices to reason about status hierarchies.</v>
      </c>
      <c r="C269" s="14">
        <v>0</v>
      </c>
    </row>
    <row r="270" spans="1:3" x14ac:dyDescent="0.2">
      <c r="A270" s="4" t="s">
        <v>4079</v>
      </c>
      <c r="B270" s="4" t="str">
        <f>VLOOKUP(A270, PaperMeta!A269:S437, 6,FALSE)</f>
        <v>The endowment effect: Loss aversion or a buy-sell discrepancy?</v>
      </c>
      <c r="C270" s="15">
        <v>0</v>
      </c>
    </row>
    <row r="271" spans="1:3" x14ac:dyDescent="0.2">
      <c r="A271" s="4" t="s">
        <v>4080</v>
      </c>
      <c r="B271" s="4" t="str">
        <f>VLOOKUP(A271, PaperMeta!A270:S438, 6,FALSE)</f>
        <v>Testing the over-reliance on central attention (ORCA) hypothesis: Do older adults have difficulty automatizing especially easy tasks?</v>
      </c>
      <c r="C271" s="14">
        <v>0</v>
      </c>
    </row>
    <row r="272" spans="1:3" x14ac:dyDescent="0.2">
      <c r="A272" s="4" t="s">
        <v>4081</v>
      </c>
      <c r="B272" s="4" t="str">
        <f>VLOOKUP(A272, PaperMeta!A271:S439, 6,FALSE)</f>
        <v>Launch! Self-agency as a discriminative cue for humans (Homo sapiens) and monkeys (Macaca Mulatta).</v>
      </c>
      <c r="C272" s="15">
        <v>0</v>
      </c>
    </row>
    <row r="273" spans="1:3" x14ac:dyDescent="0.2">
      <c r="A273" s="4" t="s">
        <v>4082</v>
      </c>
      <c r="B273" s="4" t="str">
        <f>VLOOKUP(A273, PaperMeta!A272:S440, 6,FALSE)</f>
        <v>Repeated retrieval of generalized memories can impair specific autobiographical recall: A retrieval induced forgetting account.</v>
      </c>
      <c r="C273" s="14">
        <v>0</v>
      </c>
    </row>
    <row r="274" spans="1:3" x14ac:dyDescent="0.2">
      <c r="A274" s="4" t="s">
        <v>4083</v>
      </c>
      <c r="B274" s="4" t="str">
        <f>VLOOKUP(A274, PaperMeta!A273:S441, 6,FALSE)</f>
        <v>Behavioral evidence for attention selection as entrained synchronization without awareness.</v>
      </c>
      <c r="C274" s="15">
        <v>0</v>
      </c>
    </row>
    <row r="275" spans="1:3" x14ac:dyDescent="0.2">
      <c r="A275" s="4" t="s">
        <v>4084</v>
      </c>
      <c r="B275" s="4" t="str">
        <f>VLOOKUP(A275, PaperMeta!A274:S442, 6,FALSE)</f>
        <v>Vision shapes tactile spatial perspective taking.</v>
      </c>
      <c r="C275" s="14">
        <v>0</v>
      </c>
    </row>
    <row r="276" spans="1:3" x14ac:dyDescent="0.2">
      <c r="A276" s="4" t="s">
        <v>4085</v>
      </c>
      <c r="B276" s="4" t="str">
        <f>VLOOKUP(A276, PaperMeta!A275:S443, 6,FALSE)</f>
        <v>Anger bias in the evaluation of crowds.</v>
      </c>
      <c r="C276" s="15">
        <v>0</v>
      </c>
    </row>
    <row r="277" spans="1:3" x14ac:dyDescent="0.2">
      <c r="A277" s="4" t="s">
        <v>4086</v>
      </c>
      <c r="B277" s="4" t="str">
        <f>VLOOKUP(A277, PaperMeta!A276:S444, 6,FALSE)</f>
        <v>Planning when to say: Dissociating cue use in utterance initiation using cross-validation.</v>
      </c>
      <c r="C277" s="14">
        <v>0</v>
      </c>
    </row>
    <row r="278" spans="1:3" x14ac:dyDescent="0.2">
      <c r="A278" s="4" t="s">
        <v>4087</v>
      </c>
      <c r="B278" s="4" t="str">
        <f>VLOOKUP(A278, PaperMeta!A277:S445, 6,FALSE)</f>
        <v>People exert more effort to avoid losses than to obtain gains.</v>
      </c>
      <c r="C278" s="15">
        <v>0</v>
      </c>
    </row>
    <row r="279" spans="1:3" x14ac:dyDescent="0.2">
      <c r="A279" s="4" t="s">
        <v>4088</v>
      </c>
      <c r="B279" s="4" t="str">
        <f>VLOOKUP(A279, PaperMeta!A278:S446, 6,FALSE)</f>
        <v>Can you trust what you hear? Concurrent misinformation affects recall memory and judgments of guilt.</v>
      </c>
      <c r="C279" s="14">
        <v>0</v>
      </c>
    </row>
    <row r="280" spans="1:3" x14ac:dyDescent="0.2">
      <c r="A280" s="4" t="s">
        <v>4089</v>
      </c>
      <c r="B280" s="4" t="str">
        <f>VLOOKUP(A280, PaperMeta!A279:S447, 6,FALSE)</f>
        <v>Cooperation in sound and motion: Complexity matching in collaborative interaction.</v>
      </c>
      <c r="C280" s="15">
        <v>0</v>
      </c>
    </row>
    <row r="281" spans="1:3" x14ac:dyDescent="0.2">
      <c r="A281" s="4" t="s">
        <v>4090</v>
      </c>
      <c r="B281" s="4" t="str">
        <f>VLOOKUP(A281, PaperMeta!A280:S448, 6,FALSE)</f>
        <v>Semantic influences on episodic memory distortions.</v>
      </c>
      <c r="C281" s="14">
        <v>0</v>
      </c>
    </row>
    <row r="282" spans="1:3" x14ac:dyDescent="0.2">
      <c r="A282" s="4" t="s">
        <v>4091</v>
      </c>
      <c r="B282" s="4" t="str">
        <f>VLOOKUP(A282, PaperMeta!A281:S449, 6,FALSE)</f>
        <v>Characterizing a snapshot of perceptual experience.</v>
      </c>
      <c r="C282" s="15">
        <v>0</v>
      </c>
    </row>
    <row r="283" spans="1:3" x14ac:dyDescent="0.2">
      <c r="A283" s="4" t="s">
        <v>4092</v>
      </c>
      <c r="B283" s="4" t="str">
        <f>VLOOKUP(A283, PaperMeta!A282:S450, 6,FALSE)</f>
        <v>Trait evaluations of faces and voices: Comparing within- and between-person variability.</v>
      </c>
      <c r="C283" s="14">
        <v>0</v>
      </c>
    </row>
    <row r="284" spans="1:3" x14ac:dyDescent="0.2">
      <c r="A284" s="4" t="s">
        <v>4093</v>
      </c>
      <c r="B284" s="4" t="str">
        <f>VLOOKUP(A284, PaperMeta!A283:S451, 6,FALSE)</f>
        <v>Preparing to switch languages versus preparing to switch tasks: Which is more effective?</v>
      </c>
      <c r="C284" s="15">
        <v>0</v>
      </c>
    </row>
    <row r="285" spans="1:3" x14ac:dyDescent="0.2">
      <c r="A285" s="4" t="s">
        <v>4094</v>
      </c>
      <c r="B285" s="4" t="str">
        <f>VLOOKUP(A285, PaperMeta!A284:S452, 6,FALSE)</f>
        <v>How attention controls naming: Lessons from Wundt 2.0.</v>
      </c>
      <c r="C285" s="14">
        <v>0</v>
      </c>
    </row>
    <row r="286" spans="1:3" x14ac:dyDescent="0.2">
      <c r="A286" s="4" t="s">
        <v>4095</v>
      </c>
      <c r="B286" s="4" t="str">
        <f>VLOOKUP(A286, PaperMeta!A285:S453, 6,FALSE)</f>
        <v>Anticipation of future cooperation eliminates minimal ingroup bias in children and adults.</v>
      </c>
      <c r="C286" s="15">
        <v>0</v>
      </c>
    </row>
    <row r="287" spans="1:3" x14ac:dyDescent="0.2">
      <c r="A287" s="4" t="s">
        <v>4096</v>
      </c>
      <c r="B287" s="4" t="str">
        <f>VLOOKUP(A287, PaperMeta!A286:S454, 6,FALSE)</f>
        <v>Explaining the popularity bias in online consumer choice.</v>
      </c>
      <c r="C287" s="14">
        <v>0</v>
      </c>
    </row>
    <row r="288" spans="1:3" x14ac:dyDescent="0.2">
      <c r="A288" s="4" t="s">
        <v>4097</v>
      </c>
      <c r="B288" s="4" t="str">
        <f>VLOOKUP(A288, PaperMeta!A287:S455, 6,FALSE)</f>
        <v>“Just not knowing” can make life sweeter (and saltier): Reward uncertainty alters the sensory experience and consumption of palatable food and drinks.</v>
      </c>
      <c r="C288" s="15">
        <v>0</v>
      </c>
    </row>
    <row r="289" spans="1:3" x14ac:dyDescent="0.2">
      <c r="A289" s="4" t="s">
        <v>4098</v>
      </c>
      <c r="B289" s="4" t="str">
        <f>VLOOKUP(A289, PaperMeta!A288:S456, 6,FALSE)</f>
        <v>Rules of order: Evidence for a novel influence on ordinal processing of numbers.</v>
      </c>
      <c r="C289" s="14">
        <v>0</v>
      </c>
    </row>
    <row r="290" spans="1:3" x14ac:dyDescent="0.2">
      <c r="A290" s="4" t="s">
        <v>4099</v>
      </c>
      <c r="B290" s="4" t="str">
        <f>VLOOKUP(A290, PaperMeta!A289:S457, 6,FALSE)</f>
        <v>Prevalence of spelling errors affects reading behavior across languages.</v>
      </c>
      <c r="C290" s="15">
        <v>0</v>
      </c>
    </row>
    <row r="291" spans="1:3" x14ac:dyDescent="0.2">
      <c r="A291" s="4" t="s">
        <v>4100</v>
      </c>
      <c r="B291" s="4" t="str">
        <f>VLOOKUP(A291, PaperMeta!A290:S458, 6,FALSE)</f>
        <v>Audio-visual integration in nonverbal or minimally verbal young autistic children.</v>
      </c>
      <c r="C291" s="14">
        <v>0</v>
      </c>
    </row>
    <row r="292" spans="1:3" x14ac:dyDescent="0.2">
      <c r="A292" s="4" t="s">
        <v>4101</v>
      </c>
      <c r="B292" s="4" t="str">
        <f>VLOOKUP(A292, PaperMeta!A291:S459, 6,FALSE)</f>
        <v>Literacy can enhance syntactic prediction in spoken language processing.</v>
      </c>
      <c r="C292" s="15">
        <v>0</v>
      </c>
    </row>
    <row r="293" spans="1:3" x14ac:dyDescent="0.2">
      <c r="A293" s="4" t="s">
        <v>4102</v>
      </c>
      <c r="B293" s="4" t="str">
        <f>VLOOKUP(A293, PaperMeta!A292:S460, 6,FALSE)</f>
        <v>Evidence for visual simulation during sign language processing.</v>
      </c>
      <c r="C293" s="14">
        <v>0</v>
      </c>
    </row>
    <row r="294" spans="1:3" x14ac:dyDescent="0.2">
      <c r="A294" s="4" t="s">
        <v>4103</v>
      </c>
      <c r="B294" s="4" t="str">
        <f>VLOOKUP(A294, PaperMeta!A293:S461, 6,FALSE)</f>
        <v>Avoidance begets avoidance: A computational account of negative stereotype persistence.</v>
      </c>
      <c r="C294" s="15">
        <v>0</v>
      </c>
    </row>
    <row r="295" spans="1:3" x14ac:dyDescent="0.2">
      <c r="A295" s="4" t="s">
        <v>4104</v>
      </c>
      <c r="B295" s="4" t="str">
        <f>VLOOKUP(A295, PaperMeta!A294:S462, 6,FALSE)</f>
        <v>Representative design in psychological assessment: A case study using the Balloon Analogue Risk Task (BART).</v>
      </c>
      <c r="C295" s="14">
        <v>0</v>
      </c>
    </row>
    <row r="296" spans="1:3" x14ac:dyDescent="0.2">
      <c r="A296" s="4" t="s">
        <v>4105</v>
      </c>
      <c r="B296" s="4" t="str">
        <f>VLOOKUP(A296, PaperMeta!A295:S463, 6,FALSE)</f>
        <v>What I like is what I remember: Memory modulation and preferential choice.</v>
      </c>
      <c r="C296" s="15">
        <v>0</v>
      </c>
    </row>
    <row r="297" spans="1:3" x14ac:dyDescent="0.2">
      <c r="A297" s="4" t="s">
        <v>4106</v>
      </c>
      <c r="B297" s="4" t="str">
        <f>VLOOKUP(A297, PaperMeta!A296:S464, 6,FALSE)</f>
        <v>Tight cultures and vengeful gods: How culture shapes religious belief.</v>
      </c>
      <c r="C297" s="14">
        <v>0</v>
      </c>
    </row>
    <row r="298" spans="1:3" x14ac:dyDescent="0.2">
      <c r="A298" s="4" t="s">
        <v>4107</v>
      </c>
      <c r="B298" s="4" t="str">
        <f>VLOOKUP(A298, PaperMeta!A297:S465, 6,FALSE)</f>
        <v>Value-based essentialism: Essentialist beliefs about social groups with shared values.</v>
      </c>
      <c r="C298" s="15">
        <v>0</v>
      </c>
    </row>
    <row r="299" spans="1:3" x14ac:dyDescent="0.2">
      <c r="A299" s="4" t="s">
        <v>4108</v>
      </c>
      <c r="B299" s="4" t="str">
        <f>VLOOKUP(A299, PaperMeta!A298:S466, 6,FALSE)</f>
        <v>Collectively jumping to conclusions: Social information amplifies the tendency to gather insufficient data.</v>
      </c>
      <c r="C299" s="14">
        <v>0</v>
      </c>
    </row>
    <row r="300" spans="1:3" x14ac:dyDescent="0.2">
      <c r="A300" s="4" t="s">
        <v>4109</v>
      </c>
      <c r="B300" s="4" t="str">
        <f>VLOOKUP(A300, PaperMeta!A299:S467, 6,FALSE)</f>
        <v>One-shot object parsing in newborn chicks.</v>
      </c>
      <c r="C300" s="15">
        <v>0</v>
      </c>
    </row>
    <row r="301" spans="1:3" x14ac:dyDescent="0.2">
      <c r="A301" s="4" t="s">
        <v>4110</v>
      </c>
      <c r="B301" s="4" t="str">
        <f>VLOOKUP(A301, PaperMeta!A300:S468, 6,FALSE)</f>
        <v>Unity and diversity of neural representation in executive functions.</v>
      </c>
      <c r="C301" s="14">
        <v>0</v>
      </c>
    </row>
    <row r="302" spans="1:3" x14ac:dyDescent="0.2">
      <c r="A302" s="4" t="s">
        <v>4111</v>
      </c>
      <c r="B302" s="4" t="str">
        <f>VLOOKUP(A302, PaperMeta!A301:S469, 6,FALSE)</f>
        <v>Biculturalism, linguistic distance, and bilingual profile effects on the bilingual influence on cognition: A comprehensive multipopulation approach.</v>
      </c>
      <c r="C302" s="15">
        <v>0</v>
      </c>
    </row>
    <row r="303" spans="1:3" x14ac:dyDescent="0.2">
      <c r="A303" s="4" t="s">
        <v>4112</v>
      </c>
      <c r="B303" s="4" t="str">
        <f>VLOOKUP(A303, PaperMeta!A302:S470, 6,FALSE)</f>
        <v>The policy implications of feeling relatively low versus high status within a privileged group.</v>
      </c>
      <c r="C303" s="14">
        <v>0</v>
      </c>
    </row>
    <row r="304" spans="1:3" x14ac:dyDescent="0.2">
      <c r="A304" s="4" t="s">
        <v>4113</v>
      </c>
      <c r="B304" s="4" t="str">
        <f>VLOOKUP(A304, PaperMeta!A303:S471, 6,FALSE)</f>
        <v>Iconicity emerges and is maintained in spoken language.</v>
      </c>
      <c r="C304" s="15">
        <v>0</v>
      </c>
    </row>
    <row r="305" spans="1:3" x14ac:dyDescent="0.2">
      <c r="A305" s="4" t="s">
        <v>4114</v>
      </c>
      <c r="B305" s="4" t="str">
        <f>VLOOKUP(A305, PaperMeta!A304:S472, 6,FALSE)</f>
        <v>The development of a morality against power abuse: The case of bribery.</v>
      </c>
      <c r="C305" s="14">
        <v>0</v>
      </c>
    </row>
    <row r="306" spans="1:3" x14ac:dyDescent="0.2">
      <c r="A306" s="4" t="s">
        <v>4115</v>
      </c>
      <c r="B306" s="4" t="str">
        <f>VLOOKUP(A306, PaperMeta!A305:S473, 6,FALSE)</f>
        <v>Cross-talker generalization in the perception of nonnative speech: A large-scale replication.</v>
      </c>
      <c r="C306" s="15">
        <v>0</v>
      </c>
    </row>
    <row r="307" spans="1:3" x14ac:dyDescent="0.2">
      <c r="A307" s="4" t="s">
        <v>4116</v>
      </c>
      <c r="B307" s="4" t="str">
        <f>VLOOKUP(A307, PaperMeta!A306:S474, 6,FALSE)</f>
        <v>The automatic processing of social information in working memory.</v>
      </c>
      <c r="C307" s="14">
        <v>0</v>
      </c>
    </row>
    <row r="308" spans="1:3" x14ac:dyDescent="0.2">
      <c r="A308" s="4" t="s">
        <v>4117</v>
      </c>
      <c r="B308" s="4" t="str">
        <f>VLOOKUP(A308, PaperMeta!A307:S475, 6,FALSE)</f>
        <v>Child witness expressions of certainty are informative.</v>
      </c>
      <c r="C308" s="15">
        <v>0</v>
      </c>
    </row>
    <row r="309" spans="1:3" x14ac:dyDescent="0.2">
      <c r="A309" s="4" t="s">
        <v>4118</v>
      </c>
      <c r="B309" s="4" t="str">
        <f>VLOOKUP(A309, PaperMeta!A308:S476, 6,FALSE)</f>
        <v>The workload capacity of semantic search in convergent thinking.</v>
      </c>
      <c r="C309" s="14">
        <v>0</v>
      </c>
    </row>
    <row r="310" spans="1:3" x14ac:dyDescent="0.2">
      <c r="A310" s="4" t="s">
        <v>4119</v>
      </c>
      <c r="B310" s="4" t="str">
        <f>VLOOKUP(A310, PaperMeta!A309:S477, 6,FALSE)</f>
        <v>Measuring metacognition of direct and indirect parameters of voluntary movement.</v>
      </c>
      <c r="C310" s="15">
        <v>0</v>
      </c>
    </row>
    <row r="311" spans="1:3" x14ac:dyDescent="0.2">
      <c r="A311" s="4" t="s">
        <v>4120</v>
      </c>
      <c r="B311" s="4" t="str">
        <f>VLOOKUP(A311, PaperMeta!A310:S478, 6,FALSE)</f>
        <v>The people around you are inside your head: Social context shapes spontaneous thought.</v>
      </c>
      <c r="C311" s="14">
        <v>0</v>
      </c>
    </row>
    <row r="312" spans="1:3" x14ac:dyDescent="0.2">
      <c r="A312" s="4" t="s">
        <v>4121</v>
      </c>
      <c r="B312" s="4" t="str">
        <f>VLOOKUP(A312, PaperMeta!A311:S479, 6,FALSE)</f>
        <v>Communication in action: Planning and interpreting communicative demonstrations.</v>
      </c>
      <c r="C312" s="15">
        <v>0</v>
      </c>
    </row>
    <row r="313" spans="1:3" x14ac:dyDescent="0.2">
      <c r="A313" s="4" t="s">
        <v>4122</v>
      </c>
      <c r="B313" s="4" t="str">
        <f>VLOOKUP(A313, PaperMeta!A312:S480, 6,FALSE)</f>
        <v>Categorical cuing: Object categories structure the acquisition of statistical regularities to guide visual search.</v>
      </c>
      <c r="C313" s="14">
        <v>0</v>
      </c>
    </row>
    <row r="314" spans="1:3" x14ac:dyDescent="0.2">
      <c r="A314" s="4" t="s">
        <v>4123</v>
      </c>
      <c r="B314" s="4" t="str">
        <f>VLOOKUP(A314, PaperMeta!A313:S481, 6,FALSE)</f>
        <v>Re-examining attention capture at irrelevant (ignored?) locations.</v>
      </c>
      <c r="C314" s="15">
        <v>0</v>
      </c>
    </row>
    <row r="315" spans="1:3" x14ac:dyDescent="0.2">
      <c r="A315" s="4" t="s">
        <v>4124</v>
      </c>
      <c r="B315" s="4" t="str">
        <f>VLOOKUP(A315, PaperMeta!A314:S482, 6,FALSE)</f>
        <v>Less is more: Depleting cognitive resources enhances language learning abilities in adults.</v>
      </c>
      <c r="C315" s="14">
        <v>0</v>
      </c>
    </row>
    <row r="316" spans="1:3" x14ac:dyDescent="0.2">
      <c r="A316" s="4" t="s">
        <v>4125</v>
      </c>
      <c r="B316" s="4" t="str">
        <f>VLOOKUP(A316, PaperMeta!A315:S483, 6,FALSE)</f>
        <v>A neural habituation account of the negative compatibility effect.</v>
      </c>
      <c r="C316" s="15">
        <v>0</v>
      </c>
    </row>
    <row r="317" spans="1:3" x14ac:dyDescent="0.2">
      <c r="A317" s="4" t="s">
        <v>4126</v>
      </c>
      <c r="B317" s="4" t="str">
        <f>VLOOKUP(A317, PaperMeta!A316:S484, 6,FALSE)</f>
        <v>Dimensions of holistic thinking: Implications for nonsocial information processing across cultures.</v>
      </c>
      <c r="C317" s="14">
        <v>0</v>
      </c>
    </row>
    <row r="318" spans="1:3" x14ac:dyDescent="0.2">
      <c r="A318" s="4" t="s">
        <v>4127</v>
      </c>
      <c r="B318" s="4" t="str">
        <f>VLOOKUP(A318, PaperMeta!A317:S485, 6,FALSE)</f>
        <v>No evidence for loss aversion disappearance and reversal in Walasek and Stewart (2015).</v>
      </c>
      <c r="C318" s="15">
        <v>0</v>
      </c>
    </row>
    <row r="319" spans="1:3" x14ac:dyDescent="0.2">
      <c r="A319" s="4" t="s">
        <v>4128</v>
      </c>
      <c r="B319" s="4" t="str">
        <f>VLOOKUP(A319, PaperMeta!A318:S486, 6,FALSE)</f>
        <v>Self-esteem as a hierometer: Sociometric status is a more potent and proximate predictor of self-esteem than socioeconomic status.</v>
      </c>
      <c r="C319" s="14">
        <v>0</v>
      </c>
    </row>
    <row r="320" spans="1:3" x14ac:dyDescent="0.2">
      <c r="A320" s="4" t="s">
        <v>4129</v>
      </c>
      <c r="B320" s="4" t="str">
        <f>VLOOKUP(A320, PaperMeta!A319:S487, 6,FALSE)</f>
        <v>An integrated theory of deciding and acting.</v>
      </c>
      <c r="C320" s="15">
        <v>0</v>
      </c>
    </row>
    <row r="321" spans="1:3" x14ac:dyDescent="0.2">
      <c r="A321" s="4" t="s">
        <v>4130</v>
      </c>
      <c r="B321" s="4" t="str">
        <f>VLOOKUP(A321, PaperMeta!A320:S488, 6,FALSE)</f>
        <v>Youngism: The content, causes, and consequences of prejudices toward younger adults.</v>
      </c>
      <c r="C321" s="14">
        <v>0</v>
      </c>
    </row>
    <row r="322" spans="1:3" x14ac:dyDescent="0.2">
      <c r="A322" s="4" t="s">
        <v>4131</v>
      </c>
      <c r="B322" s="4" t="str">
        <f>VLOOKUP(A322, PaperMeta!A321:S489, 6,FALSE)</f>
        <v>Over and under commitment to a course of action in decisions from experience.</v>
      </c>
      <c r="C322" s="15">
        <v>0</v>
      </c>
    </row>
    <row r="323" spans="1:3" x14ac:dyDescent="0.2">
      <c r="A323" s="4" t="s">
        <v>4132</v>
      </c>
      <c r="B323" s="4" t="str">
        <f>VLOOKUP(A323, PaperMeta!A322:S490, 6,FALSE)</f>
        <v>Conditionals and the hierarchy of causal queries.</v>
      </c>
      <c r="C323" s="14">
        <v>0</v>
      </c>
    </row>
    <row r="324" spans="1:3" x14ac:dyDescent="0.2">
      <c r="A324" s="4" t="s">
        <v>4133</v>
      </c>
      <c r="B324" s="4" t="str">
        <f>VLOOKUP(A324, PaperMeta!A323:S491, 6,FALSE)</f>
        <v>Acceptance of mixed gambles is sensitive to the range of gains and losses experienced, and estimates of lambda (λ) are not a reliable measure of loss aversion: Reply to André and de Langhe (2021).</v>
      </c>
      <c r="C324" s="15">
        <v>1</v>
      </c>
    </row>
    <row r="325" spans="1:3" x14ac:dyDescent="0.2">
      <c r="A325" s="4" t="s">
        <v>4134</v>
      </c>
      <c r="B325" s="4" t="str">
        <f>VLOOKUP(A325, PaperMeta!A324:S492, 6,FALSE)</f>
        <v>How (not) to test theory with data: Illustrations from Walasek, Mullett, and Stewart (2020).</v>
      </c>
      <c r="C325" s="14">
        <v>0</v>
      </c>
    </row>
    <row r="326" spans="1:3" x14ac:dyDescent="0.2">
      <c r="A326" s="4" t="s">
        <v>4135</v>
      </c>
      <c r="B326" s="4" t="str">
        <f>VLOOKUP(A326, PaperMeta!A325:S493, 6,FALSE)</f>
        <v>Visual working memory items drift apart due to active, not passive, maintenance.</v>
      </c>
      <c r="C326" s="15">
        <v>0</v>
      </c>
    </row>
    <row r="327" spans="1:3" x14ac:dyDescent="0.2">
      <c r="A327" s="4" t="s">
        <v>4136</v>
      </c>
      <c r="B327" s="4" t="str">
        <f>VLOOKUP(A327, PaperMeta!A326:S494, 6,FALSE)</f>
        <v>The visual arrays task: Visual storage capacity or attention control?</v>
      </c>
      <c r="C327" s="14">
        <v>0</v>
      </c>
    </row>
    <row r="328" spans="1:3" x14ac:dyDescent="0.2">
      <c r="A328" s="4" t="s">
        <v>4137</v>
      </c>
      <c r="B328" s="4" t="str">
        <f>VLOOKUP(A328, PaperMeta!A327:S495, 6,FALSE)</f>
        <v>Modeling individualized trajectories of symptom change to improve feedback procedures in psychotherapy.</v>
      </c>
      <c r="C328" s="15">
        <v>0</v>
      </c>
    </row>
    <row r="329" spans="1:3" x14ac:dyDescent="0.2">
      <c r="A329" s="4" t="s">
        <v>4138</v>
      </c>
      <c r="B329" s="4" t="str">
        <f>VLOOKUP(A329, PaperMeta!A328:S496, 6,FALSE)</f>
        <v>Examining suicidal desire through the lens of the three-step theory: A cross-sectional and longitudinal investigation in a community sample.</v>
      </c>
      <c r="C329" s="14">
        <v>0</v>
      </c>
    </row>
    <row r="330" spans="1:3" x14ac:dyDescent="0.2">
      <c r="A330" s="4" t="s">
        <v>4139</v>
      </c>
      <c r="B330" s="4" t="str">
        <f>VLOOKUP(A330, PaperMeta!A329:S497, 6,FALSE)</f>
        <v>Altering preferences for suicide crisis resources using the decoy nudge: Evidence of context-dependent effects in suicide prevention decision making.</v>
      </c>
      <c r="C330" s="15">
        <v>0</v>
      </c>
    </row>
    <row r="331" spans="1:3" x14ac:dyDescent="0.2">
      <c r="A331" s="4" t="s">
        <v>4140</v>
      </c>
      <c r="B331" s="4" t="str">
        <f>VLOOKUP(A331, PaperMeta!A330:S498, 6,FALSE)</f>
        <v>A randomized controlled trial examining CBT for college students with ADHD.</v>
      </c>
      <c r="C331" s="14">
        <v>0</v>
      </c>
    </row>
    <row r="332" spans="1:3" x14ac:dyDescent="0.2">
      <c r="A332" s="4" t="s">
        <v>4141</v>
      </c>
      <c r="B332" s="4" t="str">
        <f>VLOOKUP(A332, PaperMeta!A331:S499, 6,FALSE)</f>
        <v>Oxytocin synchrony between patients and therapists as a mechanism underlying effective psychotherapy for depression.</v>
      </c>
      <c r="C332" s="15">
        <v>0</v>
      </c>
    </row>
    <row r="333" spans="1:3" x14ac:dyDescent="0.2">
      <c r="A333" s="4" t="s">
        <v>4142</v>
      </c>
      <c r="B333" s="4" t="str">
        <f>VLOOKUP(A333, PaperMeta!A332:S500, 6,FALSE)</f>
        <v>Long-term efficacy of contingency management treatment based on objective indicators of abstinence from illicit substance use up to 1 year following treatment: A meta-analysis.</v>
      </c>
      <c r="C333" s="14">
        <v>1</v>
      </c>
    </row>
    <row r="334" spans="1:3" x14ac:dyDescent="0.2">
      <c r="A334" s="4" t="s">
        <v>4143</v>
      </c>
      <c r="B334" s="4" t="str">
        <f>VLOOKUP(A334, PaperMeta!A333:S501, 6,FALSE)</f>
        <v>Nonsuicidal self-injury, suicide ideation, and suicide attempts among sexual minority children.</v>
      </c>
      <c r="C334" s="15">
        <v>0</v>
      </c>
    </row>
    <row r="335" spans="1:3" x14ac:dyDescent="0.2">
      <c r="A335" s="4" t="s">
        <v>4144</v>
      </c>
      <c r="B335" s="4" t="str">
        <f>VLOOKUP(A335, PaperMeta!A334:S502, 6,FALSE)</f>
        <v>Multisite longitudinal efficacy trial of a disclosure intervention (TRACK) for HIV+ mothers.</v>
      </c>
      <c r="C335" s="14">
        <v>0</v>
      </c>
    </row>
    <row r="336" spans="1:3" x14ac:dyDescent="0.2">
      <c r="A336" s="4" t="s">
        <v>4145</v>
      </c>
      <c r="B336" s="4" t="str">
        <f>VLOOKUP(A336, PaperMeta!A335:S503, 6,FALSE)</f>
        <v>Psychodynamic technique and therapeutic alliance in prediction of outcome in psychodynamic child psychotherapy.</v>
      </c>
      <c r="C336" s="15">
        <v>0</v>
      </c>
    </row>
    <row r="337" spans="1:3" x14ac:dyDescent="0.2">
      <c r="A337" s="4" t="s">
        <v>4146</v>
      </c>
      <c r="B337" s="4" t="str">
        <f>VLOOKUP(A337, PaperMeta!A336:S504, 6,FALSE)</f>
        <v>Modular cognitive behavioral therapy for autism-related symptoms in children: A randomized controlled trial.</v>
      </c>
      <c r="C337" s="14">
        <v>0</v>
      </c>
    </row>
    <row r="338" spans="1:3" x14ac:dyDescent="0.2">
      <c r="A338" s="4" t="s">
        <v>4147</v>
      </c>
      <c r="B338" s="4" t="str">
        <f>VLOOKUP(A338, PaperMeta!A337:S505, 6,FALSE)</f>
        <v>Impact of treatment improvement on long-term anxiety: Results from CAMS and CAMELS.</v>
      </c>
      <c r="C338" s="15">
        <v>0</v>
      </c>
    </row>
    <row r="339" spans="1:3" x14ac:dyDescent="0.2">
      <c r="A339" s="4" t="s">
        <v>4148</v>
      </c>
      <c r="B339" s="4" t="str">
        <f>VLOOKUP(A339, PaperMeta!A338:S506, 6,FALSE)</f>
        <v>A randomized trial of an online, coach-assisted self-management PTSD intervention tailored for women veterans.</v>
      </c>
      <c r="C339" s="14">
        <v>0</v>
      </c>
    </row>
    <row r="340" spans="1:3" x14ac:dyDescent="0.2">
      <c r="A340" s="4" t="s">
        <v>4149</v>
      </c>
      <c r="B340" s="4" t="str">
        <f>VLOOKUP(A340, PaperMeta!A339:S507, 6,FALSE)</f>
        <v>Treating trauma and aggression with narrative exposure therapy in former child and adult soldiers: A randomized controlled trial in Eastern DR Congo.</v>
      </c>
      <c r="C340" s="15">
        <v>0</v>
      </c>
    </row>
    <row r="341" spans="1:3" x14ac:dyDescent="0.2">
      <c r="A341" s="4" t="s">
        <v>4150</v>
      </c>
      <c r="B341" s="4" t="str">
        <f>VLOOKUP(A341, PaperMeta!A340:S508, 6,FALSE)</f>
        <v>Intersecting minority statuses and tryptophan degradation among stimulant-using, sexual minority men living with HIV.</v>
      </c>
      <c r="C341" s="14">
        <v>0</v>
      </c>
    </row>
    <row r="342" spans="1:3" x14ac:dyDescent="0.2">
      <c r="A342" s="4" t="s">
        <v>4151</v>
      </c>
      <c r="B342" s="4" t="str">
        <f>VLOOKUP(A342, PaperMeta!A341:S509, 6,FALSE)</f>
        <v>Predicting suicidality using a computer adaptive test: Two longitudinal studies of sexual and gender minority youth.</v>
      </c>
      <c r="C342" s="15">
        <v>0</v>
      </c>
    </row>
    <row r="343" spans="1:3" x14ac:dyDescent="0.2">
      <c r="A343" s="4" t="s">
        <v>4152</v>
      </c>
      <c r="B343" s="4" t="str">
        <f>VLOOKUP(A343, PaperMeta!A342:S510, 6,FALSE)</f>
        <v>Does fearlessness about death mediate the association between NSSI and suicide attempts? A longitudinal study of over 1,000 high-risk individuals.</v>
      </c>
      <c r="C343" s="14">
        <v>0</v>
      </c>
    </row>
    <row r="344" spans="1:3" x14ac:dyDescent="0.2">
      <c r="A344" s="4" t="s">
        <v>4153</v>
      </c>
      <c r="B344" s="4" t="str">
        <f>VLOOKUP(A344, PaperMeta!A343:S511, 6,FALSE)</f>
        <v>Are therapist adherence and competence related to clinical outcomes in cognitive-behavioral treatment for youth anxiety?</v>
      </c>
      <c r="C344" s="15">
        <v>0</v>
      </c>
    </row>
    <row r="345" spans="1:3" x14ac:dyDescent="0.2">
      <c r="A345" s="4" t="s">
        <v>4154</v>
      </c>
      <c r="B345" s="4" t="str">
        <f>VLOOKUP(A345, PaperMeta!A344:S512, 6,FALSE)</f>
        <v>The dose–effect and good enough level models of change for specific psychological concerns.</v>
      </c>
      <c r="C345" s="14">
        <v>0</v>
      </c>
    </row>
    <row r="346" spans="1:3" x14ac:dyDescent="0.2">
      <c r="A346" s="4" t="s">
        <v>4155</v>
      </c>
      <c r="B346" s="4" t="str">
        <f>VLOOKUP(A346, PaperMeta!A345:S513, 6,FALSE)</f>
        <v>Agency and alliance as change factors in psychotherapy.</v>
      </c>
      <c r="C346" s="15">
        <v>0</v>
      </c>
    </row>
    <row r="347" spans="1:3" x14ac:dyDescent="0.2">
      <c r="A347" s="4" t="s">
        <v>4156</v>
      </c>
      <c r="B347" s="4" t="str">
        <f>VLOOKUP(A347, PaperMeta!A346:S514, 6,FALSE)</f>
        <v>Intrapersonal and interpersonal vocal affect dynamics during psychotherapy.</v>
      </c>
      <c r="C347" s="14">
        <v>0</v>
      </c>
    </row>
    <row r="348" spans="1:3" x14ac:dyDescent="0.2">
      <c r="A348" s="4" t="s">
        <v>4157</v>
      </c>
      <c r="B348" s="4" t="str">
        <f>VLOOKUP(A348, PaperMeta!A347:S515, 6,FALSE)</f>
        <v>Symptom-specific effects of cognitive therapy and behavior therapy for insomnia: A network intervention analysis.</v>
      </c>
      <c r="C348" s="15">
        <v>0</v>
      </c>
    </row>
    <row r="349" spans="1:3" x14ac:dyDescent="0.2">
      <c r="A349" s="4" t="s">
        <v>4158</v>
      </c>
      <c r="B349" s="4" t="str">
        <f>VLOOKUP(A349, PaperMeta!A348:S516, 6,FALSE)</f>
        <v>Effects of a brief motivational smoking intervention in non-treatment seeking disadvantaged Black smokers.</v>
      </c>
      <c r="C349" s="14">
        <v>0</v>
      </c>
    </row>
    <row r="350" spans="1:3" x14ac:dyDescent="0.2">
      <c r="A350" s="4" t="s">
        <v>4159</v>
      </c>
      <c r="B350" s="4" t="str">
        <f>VLOOKUP(A350, PaperMeta!A349:S517, 6,FALSE)</f>
        <v>How well do indirect measures assess sexual interest in children? A meta-analysis.</v>
      </c>
      <c r="C350" s="15">
        <v>1</v>
      </c>
    </row>
    <row r="351" spans="1:3" x14ac:dyDescent="0.2">
      <c r="A351" s="4" t="s">
        <v>4160</v>
      </c>
      <c r="B351" s="4" t="str">
        <f>VLOOKUP(A351, PaperMeta!A350:S518, 6,FALSE)</f>
        <v>Day-level shifts in social contexts during youth cannabis use treatment.</v>
      </c>
      <c r="C351" s="14">
        <v>0</v>
      </c>
    </row>
    <row r="352" spans="1:3" x14ac:dyDescent="0.2">
      <c r="A352" s="4" t="s">
        <v>4161</v>
      </c>
      <c r="B352" s="4" t="str">
        <f>VLOOKUP(A352, PaperMeta!A351:S519, 6,FALSE)</f>
        <v>Momentary coping and marijuana use in treated adults: Exploring mechanisms of treatment.</v>
      </c>
      <c r="C352" s="15">
        <v>0</v>
      </c>
    </row>
    <row r="353" spans="1:3" x14ac:dyDescent="0.2">
      <c r="A353" s="4" t="s">
        <v>4162</v>
      </c>
      <c r="B353" s="4" t="str">
        <f>VLOOKUP(A353, PaperMeta!A352:S520, 6,FALSE)</f>
        <v>Optimizing the length and reliability of measures of mechanisms of change to support measurement-based care in alcohol use disorder treatment.</v>
      </c>
      <c r="C353" s="14">
        <v>0</v>
      </c>
    </row>
    <row r="354" spans="1:3" x14ac:dyDescent="0.2">
      <c r="A354" s="4" t="s">
        <v>4163</v>
      </c>
      <c r="B354" s="4" t="str">
        <f>VLOOKUP(A354, PaperMeta!A353:S521, 6,FALSE)</f>
        <v>Applying methods for personalized medicine to the treatment of alcohol use disorder.</v>
      </c>
      <c r="C354" s="15">
        <v>0</v>
      </c>
    </row>
    <row r="355" spans="1:3" x14ac:dyDescent="0.2">
      <c r="A355" s="4" t="s">
        <v>4164</v>
      </c>
      <c r="B355" s="4" t="str">
        <f>VLOOKUP(A355, PaperMeta!A354:S522, 6,FALSE)</f>
        <v>Inclusive dissonance-based body image interventions for college students: Two randomized-controlled trials of the EVERYbody Project.</v>
      </c>
      <c r="C355" s="14">
        <v>0</v>
      </c>
    </row>
    <row r="356" spans="1:3" x14ac:dyDescent="0.2">
      <c r="A356" s="4" t="s">
        <v>4165</v>
      </c>
      <c r="B356" s="4" t="str">
        <f>VLOOKUP(A356, PaperMeta!A355:S523, 6,FALSE)</f>
        <v>Cognitive-behavioral couple therapy versus lidocaine for provoked vestibulodynia: A randomized clinical trial.</v>
      </c>
      <c r="C356" s="15">
        <v>0</v>
      </c>
    </row>
    <row r="357" spans="1:3" x14ac:dyDescent="0.2">
      <c r="A357" s="4" t="s">
        <v>4166</v>
      </c>
      <c r="B357" s="4" t="str">
        <f>VLOOKUP(A357, PaperMeta!A356:S524, 6,FALSE)</f>
        <v>Randomized trial of acceptance and commitment therapy for anxious cancer survivors in community clinics: Outcomes and moderators.</v>
      </c>
      <c r="C357" s="14">
        <v>0</v>
      </c>
    </row>
    <row r="358" spans="1:3" x14ac:dyDescent="0.2">
      <c r="A358" s="4" t="s">
        <v>4167</v>
      </c>
      <c r="B358" s="4" t="str">
        <f>VLOOKUP(A358, PaperMeta!A357:S525, 6,FALSE)</f>
        <v>Long-term effects of telephone-based cognitive-behavioral intervention for family caregivers of people with dementia: Findings at 3-year follow-up.</v>
      </c>
      <c r="C358" s="15">
        <v>0</v>
      </c>
    </row>
    <row r="359" spans="1:3" x14ac:dyDescent="0.2">
      <c r="A359" s="4" t="s">
        <v>4168</v>
      </c>
      <c r="B359" s="4" t="str">
        <f>VLOOKUP(A359, PaperMeta!A358:S526, 6,FALSE)</f>
        <v>Examining therapist effects in the alliance–outcome relationship: A multilevel meta-analysis.</v>
      </c>
      <c r="C359" s="14">
        <v>1</v>
      </c>
    </row>
    <row r="360" spans="1:3" x14ac:dyDescent="0.2">
      <c r="A360" s="4" t="s">
        <v>4169</v>
      </c>
      <c r="B360" s="4" t="str">
        <f>VLOOKUP(A360, PaperMeta!A359:S527, 6,FALSE)</f>
        <v>High-psychopathy men with a history of sexual offending have protective factors too: But are these risk relevant and can they change in treatment?</v>
      </c>
      <c r="C360" s="15">
        <v>0</v>
      </c>
    </row>
    <row r="361" spans="1:3" x14ac:dyDescent="0.2">
      <c r="A361" s="4" t="s">
        <v>4170</v>
      </c>
      <c r="B361" s="4" t="str">
        <f>VLOOKUP(A361, PaperMeta!A360:S528, 6,FALSE)</f>
        <v>Exploring change in cognitive-behavioral therapy for generalized anxiety disorder—A two-arms ABAB crossed-therapist randomized clinical implementation trial.</v>
      </c>
      <c r="C361" s="14">
        <v>0</v>
      </c>
    </row>
    <row r="362" spans="1:3" x14ac:dyDescent="0.2">
      <c r="A362" s="4" t="s">
        <v>4171</v>
      </c>
      <c r="B362" s="4" t="str">
        <f>VLOOKUP(A362, PaperMeta!A361:S529, 6,FALSE)</f>
        <v>Long-term effects of multisystemic therapy for problem sexual behaviors: A 24.9-year follow-up to a randomized clinical trial.</v>
      </c>
      <c r="C362" s="15">
        <v>0</v>
      </c>
    </row>
    <row r="363" spans="1:3" x14ac:dyDescent="0.2">
      <c r="A363" s="4" t="s">
        <v>4172</v>
      </c>
      <c r="B363" s="4" t="str">
        <f>VLOOKUP(A363, PaperMeta!A362:S530, 6,FALSE)</f>
        <v>Psychotherapy and depressive symptom trajectories among VA patients: Comparing dose-effect and good-enough level models.</v>
      </c>
      <c r="C363" s="14">
        <v>0</v>
      </c>
    </row>
    <row r="364" spans="1:3" x14ac:dyDescent="0.2">
      <c r="A364" s="4" t="s">
        <v>4173</v>
      </c>
      <c r="B364" s="4" t="str">
        <f>VLOOKUP(A364, PaperMeta!A363:S531, 6,FALSE)</f>
        <v>Interpretation bias modification for hostility: A randomized clinical trial.</v>
      </c>
      <c r="C364" s="15">
        <v>0</v>
      </c>
    </row>
    <row r="365" spans="1:3" x14ac:dyDescent="0.2">
      <c r="A365" s="4" t="s">
        <v>4174</v>
      </c>
      <c r="B365" s="4" t="str">
        <f>VLOOKUP(A365, PaperMeta!A364:S532, 6,FALSE)</f>
        <v>Specific and common mediators of gastrointestinal symptom improvement in patients undergoing education/support vs. cognitive behavioral therapy for irritable bowel syndrome.</v>
      </c>
      <c r="C365" s="14">
        <v>0</v>
      </c>
    </row>
    <row r="366" spans="1:3" x14ac:dyDescent="0.2">
      <c r="A366" s="4" t="s">
        <v>4175</v>
      </c>
      <c r="B366" s="4" t="str">
        <f>VLOOKUP(A366, PaperMeta!A365:S533, 6,FALSE)</f>
        <v>Comparing recidivism rates among domestically violent men enrolled in ACTV versus Duluth/CBT.</v>
      </c>
      <c r="C366" s="15">
        <v>0</v>
      </c>
    </row>
    <row r="367" spans="1:3" x14ac:dyDescent="0.2">
      <c r="A367" s="4" t="s">
        <v>4176</v>
      </c>
      <c r="B367" s="4" t="str">
        <f>VLOOKUP(A367, PaperMeta!A366:S534, 6,FALSE)</f>
        <v>Efficacy of individual and group cognitive processing therapy for military personnel with and without child abuse histories.</v>
      </c>
      <c r="C367" s="14">
        <v>0</v>
      </c>
    </row>
    <row r="368" spans="1:3" x14ac:dyDescent="0.2">
      <c r="A368" s="4" t="s">
        <v>4177</v>
      </c>
      <c r="B368" s="4" t="str">
        <f>VLOOKUP(A368, PaperMeta!A367:S535, 6,FALSE)</f>
        <v>The prospective impact of adverse childhood experiences on justice-involved youth’s psychiatric symptoms and substance use.</v>
      </c>
      <c r="C368" s="15">
        <v>0</v>
      </c>
    </row>
    <row r="369" spans="1:3" x14ac:dyDescent="0.2">
      <c r="A369" s="4" t="s">
        <v>4178</v>
      </c>
      <c r="B369" s="4" t="str">
        <f>VLOOKUP(A369, PaperMeta!A368:S536, 6,FALSE)</f>
        <v>The efficacy of the PSYCHOPATHY.COMP program in reducing psychopathic traits: A controlled trial with male detained youth.</v>
      </c>
      <c r="C369" s="14">
        <v>0</v>
      </c>
    </row>
    <row r="370" spans="1:3" x14ac:dyDescent="0.2">
      <c r="A370" s="4" t="s">
        <v>4179</v>
      </c>
      <c r="B370" s="4" t="str">
        <f>VLOOKUP(A370, PaperMeta!A369:S537, 6,FALSE)</f>
        <v>Systematic review and meta-analysis of noninstitutional psychosocial interventions to prevent juvenile criminal recidivism.</v>
      </c>
      <c r="C370" s="15">
        <v>1</v>
      </c>
    </row>
    <row r="371" spans="1:3" x14ac:dyDescent="0.2">
      <c r="A371" s="4" t="s">
        <v>4180</v>
      </c>
      <c r="B371" s="4" t="str">
        <f>VLOOKUP(A371, PaperMeta!A370:S538, 6,FALSE)</f>
        <v>Exploring the relations between interpersonal risk and adolescent suicidality during treatment.</v>
      </c>
      <c r="C371" s="14">
        <v>0</v>
      </c>
    </row>
    <row r="372" spans="1:3" x14ac:dyDescent="0.2">
      <c r="A372" s="4" t="s">
        <v>4181</v>
      </c>
      <c r="B372" s="4" t="str">
        <f>VLOOKUP(A372, PaperMeta!A371:S539, 6,FALSE)</f>
        <v>A randomized controlled trial of the Transdiagnostic Intervention for Sleep and Circadian Dysfunction (TranS-C) to improve serious mental illness outcomes in a community setting.</v>
      </c>
      <c r="C372" s="15">
        <v>0</v>
      </c>
    </row>
    <row r="373" spans="1:3" x14ac:dyDescent="0.2">
      <c r="A373" s="4" t="s">
        <v>4182</v>
      </c>
      <c r="B373" s="4" t="str">
        <f>VLOOKUP(A373, PaperMeta!A372:S540, 6,FALSE)</f>
        <v>Tracking positive and negative affect in PTSD inpatients during a service dog intervention.</v>
      </c>
      <c r="C373" s="14">
        <v>0</v>
      </c>
    </row>
    <row r="374" spans="1:3" x14ac:dyDescent="0.2">
      <c r="A374" s="4" t="s">
        <v>4183</v>
      </c>
      <c r="B374" s="4" t="str">
        <f>VLOOKUP(A374, PaperMeta!A373:S541, 6,FALSE)</f>
        <v>Cognitive restructuring, behavioral activation and cognitive-behavioral therapy in the treatment of adult depression: A network meta-analysis.</v>
      </c>
      <c r="C374" s="15">
        <v>1</v>
      </c>
    </row>
    <row r="375" spans="1:3" x14ac:dyDescent="0.2">
      <c r="A375" s="4" t="s">
        <v>4184</v>
      </c>
      <c r="B375" s="4" t="str">
        <f>VLOOKUP(A375, PaperMeta!A374:S542, 6,FALSE)</f>
        <v>To be mindful of the breath or pain: Comparing two brief preoperative mindfulness techniques for total joint arthroplasty patients.</v>
      </c>
      <c r="C375" s="14">
        <v>0</v>
      </c>
    </row>
    <row r="376" spans="1:3" x14ac:dyDescent="0.2">
      <c r="A376" s="4" t="s">
        <v>4185</v>
      </c>
      <c r="B376" s="4" t="str">
        <f>VLOOKUP(A376, PaperMeta!A375:S543, 6,FALSE)</f>
        <v>Internet-delivered interpretation training reduces worry and anxiety in individuals with generalized anxiety disorder: A randomized controlled experiment.</v>
      </c>
      <c r="C376" s="15">
        <v>0</v>
      </c>
    </row>
    <row r="377" spans="1:3" x14ac:dyDescent="0.2">
      <c r="A377" s="4" t="s">
        <v>4186</v>
      </c>
      <c r="B377" s="4" t="str">
        <f>VLOOKUP(A377, PaperMeta!A376:S544, 6,FALSE)</f>
        <v>Main outcomes of M-bridge: A sequential multiple assignment randomized trial (SMART) for developing an adaptive preventive intervention for college drinking.</v>
      </c>
      <c r="C377" s="14">
        <v>0</v>
      </c>
    </row>
    <row r="378" spans="1:3" x14ac:dyDescent="0.2">
      <c r="A378" s="4" t="s">
        <v>4187</v>
      </c>
      <c r="B378" s="4" t="str">
        <f>VLOOKUP(A378, PaperMeta!A377:S545, 6,FALSE)</f>
        <v>Effects of methylphenidate on cognitive functions in boys with attention deficit hyperactivity disorder: Does baseline performance matter?</v>
      </c>
      <c r="C378" s="15">
        <v>0</v>
      </c>
    </row>
    <row r="379" spans="1:3" x14ac:dyDescent="0.2">
      <c r="A379" s="4" t="s">
        <v>4188</v>
      </c>
      <c r="B379" s="4" t="str">
        <f>VLOOKUP(A379, PaperMeta!A378:S546, 6,FALSE)</f>
        <v>A randomized trial comparing group mindfulness-based cognitive therapy with group supportive sex education and therapy for the treatment of female sexual interest/arousal disorder.</v>
      </c>
      <c r="C379" s="14">
        <v>0</v>
      </c>
    </row>
    <row r="380" spans="1:3" x14ac:dyDescent="0.2">
      <c r="A380" s="4" t="s">
        <v>4189</v>
      </c>
      <c r="B380" s="4" t="str">
        <f>VLOOKUP(A380, PaperMeta!A379:S547, 6,FALSE)</f>
        <v>A controlled trial of two mind–body interventions for grief in widows and widowers.</v>
      </c>
      <c r="C380" s="15">
        <v>0</v>
      </c>
    </row>
    <row r="381" spans="1:3" s="11" customFormat="1" x14ac:dyDescent="0.2">
      <c r="A381" s="10" t="s">
        <v>4190</v>
      </c>
      <c r="B381" s="4" t="str">
        <f>VLOOKUP(A381, PaperMeta!A380:S548, 6,FALSE)</f>
        <v>Correction to Lehavot et al. (2021).</v>
      </c>
      <c r="C381" s="19">
        <v>1</v>
      </c>
    </row>
    <row r="382" spans="1:3" x14ac:dyDescent="0.2">
      <c r="A382" s="4" t="s">
        <v>4191</v>
      </c>
      <c r="B382" s="4" t="str">
        <f>VLOOKUP(A382, PaperMeta!A381:S549, 6,FALSE)</f>
        <v>Economic evaluation of an online single-session intervention for depression in Kenyan adolescents.</v>
      </c>
      <c r="C382" s="15">
        <v>0</v>
      </c>
    </row>
    <row r="383" spans="1:3" x14ac:dyDescent="0.2">
      <c r="A383" s="4" t="s">
        <v>4192</v>
      </c>
      <c r="B383" s="4" t="str">
        <f>VLOOKUP(A383, PaperMeta!A382:S550, 6,FALSE)</f>
        <v>Treatment effect modifiers in a randomized trial of the good behavior game during middle childhood.</v>
      </c>
      <c r="C383" s="14">
        <v>0</v>
      </c>
    </row>
    <row r="384" spans="1:3" x14ac:dyDescent="0.2">
      <c r="A384" s="4" t="s">
        <v>4193</v>
      </c>
      <c r="B384" s="4" t="str">
        <f>VLOOKUP(A384, PaperMeta!A383:S551, 6,FALSE)</f>
        <v>Impact of a self-guided, eHealth program targeting weight loss and depression in men: A randomized trial.</v>
      </c>
      <c r="C384" s="15">
        <v>0</v>
      </c>
    </row>
    <row r="385" spans="1:3" x14ac:dyDescent="0.2">
      <c r="A385" s="4" t="s">
        <v>4194</v>
      </c>
      <c r="B385" s="4" t="str">
        <f>VLOOKUP(A385, PaperMeta!A384:S552, 6,FALSE)</f>
        <v>Group cognitive remediation therapy prior to behavioral weight loss treatment for adults with severe obesity: A randomized clinical trial (CRT study).</v>
      </c>
      <c r="C385" s="14">
        <v>0</v>
      </c>
    </row>
    <row r="386" spans="1:3" x14ac:dyDescent="0.2">
      <c r="A386" s="4" t="s">
        <v>4195</v>
      </c>
      <c r="B386" s="4" t="str">
        <f>VLOOKUP(A386, PaperMeta!A385:S553, 6,FALSE)</f>
        <v>Motivational interviewing technical and relational skills, change talk, and alcohol outcomes—A moderated mediation analysis.</v>
      </c>
      <c r="C386" s="15">
        <v>0</v>
      </c>
    </row>
    <row r="387" spans="1:3" x14ac:dyDescent="0.2">
      <c r="A387" s="4" t="s">
        <v>4196</v>
      </c>
      <c r="B387" s="4" t="str">
        <f>VLOOKUP(A387, PaperMeta!A386:S554, 6,FALSE)</f>
        <v>Condition or cognition? Mechanism of change in fatigue in a randomized controlled trial of graded exercise therapy or cognitive behavior therapy for severe fatigue in patients with advanced cancer.</v>
      </c>
      <c r="C387" s="14">
        <v>0</v>
      </c>
    </row>
    <row r="388" spans="1:3" x14ac:dyDescent="0.2">
      <c r="A388" s="4" t="s">
        <v>4197</v>
      </c>
      <c r="B388" s="4" t="str">
        <f>VLOOKUP(A388, PaperMeta!A387:S555, 6,FALSE)</f>
        <v>Dropout from psychological interventions for refugees and asylum seekers: A meta-analysis.</v>
      </c>
      <c r="C388" s="15">
        <v>1</v>
      </c>
    </row>
    <row r="389" spans="1:3" x14ac:dyDescent="0.2">
      <c r="A389" s="4" t="s">
        <v>4198</v>
      </c>
      <c r="B389" s="4" t="str">
        <f>VLOOKUP(A389, PaperMeta!A388:S556, 6,FALSE)</f>
        <v>Does cognitive behavioral therapy for depression target positive affect? Examining affect and cognitive change session-to-session.</v>
      </c>
      <c r="C389" s="14">
        <v>0</v>
      </c>
    </row>
    <row r="390" spans="1:3" x14ac:dyDescent="0.2">
      <c r="A390" s="4" t="s">
        <v>4199</v>
      </c>
      <c r="B390" s="4" t="str">
        <f>VLOOKUP(A390, PaperMeta!A389:S557, 6,FALSE)</f>
        <v>In-session reflective functioning in psychotherapies for borderline personality disorder: The emotion regulatory role of reflective functioning.</v>
      </c>
      <c r="C390" s="15">
        <v>0</v>
      </c>
    </row>
    <row r="391" spans="1:3" x14ac:dyDescent="0.2">
      <c r="A391" s="4" t="s">
        <v>4200</v>
      </c>
      <c r="B391" s="4" t="str">
        <f>VLOOKUP(A391, PaperMeta!A390:S558, 6,FALSE)</f>
        <v>Exploring termination setback in a psychodynamic therapy for panic disorder.</v>
      </c>
      <c r="C391" s="14">
        <v>0</v>
      </c>
    </row>
    <row r="392" spans="1:3" x14ac:dyDescent="0.2">
      <c r="A392" s="4" t="s">
        <v>4201</v>
      </c>
      <c r="B392" s="4" t="str">
        <f>VLOOKUP(A392, PaperMeta!A391:S559, 6,FALSE)</f>
        <v>Long-term cross-over effects of the family check-up prevention program on child and adolescent depression: Integrative data analysis of three randomized trials.</v>
      </c>
      <c r="C392" s="15">
        <v>0</v>
      </c>
    </row>
    <row r="393" spans="1:3" x14ac:dyDescent="0.2">
      <c r="A393" s="4" t="s">
        <v>4202</v>
      </c>
      <c r="B393" s="4" t="str">
        <f>VLOOKUP(A393, PaperMeta!A392:S560, 6,FALSE)</f>
        <v>Family-centered prevention buffers the effect of financial strain on parenting interactions, reducing youth conduct problems in African American families.</v>
      </c>
      <c r="C393" s="14">
        <v>0</v>
      </c>
    </row>
    <row r="394" spans="1:3" x14ac:dyDescent="0.2">
      <c r="A394" s="4" t="s">
        <v>4203</v>
      </c>
      <c r="B394" s="4" t="str">
        <f>VLOOKUP(A394, PaperMeta!A393:S561, 6,FALSE)</f>
        <v>Enhancing efficacy of a dissonance-based obesity and eating disorder prevention program: Experimental therapeutics.</v>
      </c>
      <c r="C394" s="15">
        <v>0</v>
      </c>
    </row>
    <row r="395" spans="1:3" x14ac:dyDescent="0.2">
      <c r="A395" s="4" t="s">
        <v>4204</v>
      </c>
      <c r="B395" s="4" t="str">
        <f>VLOOKUP(A395, PaperMeta!A394:S562, 6,FALSE)</f>
        <v>Cognitive remediation therapy in anorexia nervosa—A randomized clinical trial.</v>
      </c>
      <c r="C395" s="14">
        <v>0</v>
      </c>
    </row>
    <row r="396" spans="1:3" x14ac:dyDescent="0.2">
      <c r="A396" s="4" t="s">
        <v>4205</v>
      </c>
      <c r="B396" s="4" t="str">
        <f>VLOOKUP(A396, PaperMeta!A395:S563, 6,FALSE)</f>
        <v>Mindfulness-based online intervention to improve quality of life in late-stage bipolar disorder: A randomized clinical trial.</v>
      </c>
      <c r="C396" s="15">
        <v>0</v>
      </c>
    </row>
    <row r="397" spans="1:3" x14ac:dyDescent="0.2">
      <c r="A397" s="4" t="s">
        <v>4206</v>
      </c>
      <c r="B397" s="4" t="str">
        <f>VLOOKUP(A397, PaperMeta!A396:S564, 6,FALSE)</f>
        <v>Prospective associations between bi+ minority stressors and internalizing symptoms: The mediating roles of general and group-specific processes.</v>
      </c>
      <c r="C397" s="14">
        <v>0</v>
      </c>
    </row>
    <row r="398" spans="1:3" x14ac:dyDescent="0.2">
      <c r="A398" s="4" t="s">
        <v>4207</v>
      </c>
      <c r="B398" s="4" t="str">
        <f>VLOOKUP(A398, PaperMeta!A397:S565, 6,FALSE)</f>
        <v>Estimating prevalence of PTSD among veterans with minoritized sexual orientations using electronic health record data.</v>
      </c>
      <c r="C398" s="15">
        <v>0</v>
      </c>
    </row>
    <row r="399" spans="1:3" x14ac:dyDescent="0.2">
      <c r="A399" s="4" t="s">
        <v>4208</v>
      </c>
      <c r="B399" s="4" t="str">
        <f>VLOOKUP(A399, PaperMeta!A398:S566, 6,FALSE)</f>
        <v>Seeing the forest for the trees: Predicting attendance in trials for co-occurring PTSD and substance use disorders with a machine learning approach.</v>
      </c>
      <c r="C399" s="14">
        <v>0</v>
      </c>
    </row>
    <row r="400" spans="1:3" x14ac:dyDescent="0.2">
      <c r="A400" s="4" t="s">
        <v>4209</v>
      </c>
      <c r="B400" s="4" t="str">
        <f>VLOOKUP(A400, PaperMeta!A399:S567, 6,FALSE)</f>
        <v>Efficacy of internet-based treatment for genito-pelvic pain/penetration disorder: Results of a randomized controlled trial.</v>
      </c>
      <c r="C400" s="15">
        <v>0</v>
      </c>
    </row>
    <row r="401" spans="1:3" x14ac:dyDescent="0.2">
      <c r="A401" s="4" t="s">
        <v>4210</v>
      </c>
      <c r="B401" s="4" t="str">
        <f>VLOOKUP(A401, PaperMeta!A400:S568, 6,FALSE)</f>
        <v>Effects of competence feedback on therapist competence and patient outcome: A randomized controlled trial.</v>
      </c>
      <c r="C401" s="14">
        <v>0</v>
      </c>
    </row>
    <row r="402" spans="1:3" x14ac:dyDescent="0.2">
      <c r="A402" s="4" t="s">
        <v>4211</v>
      </c>
      <c r="B402" s="4" t="str">
        <f>VLOOKUP(A402, PaperMeta!A401:S569, 6,FALSE)</f>
        <v>Interpersonal cognitions as a mechanism of change in cognitive behavioral therapy for generalized anxiety disorder? A multilevel dynamic structural equation model approach.</v>
      </c>
      <c r="C402" s="15">
        <v>0</v>
      </c>
    </row>
    <row r="403" spans="1:3" x14ac:dyDescent="0.2">
      <c r="A403" s="4" t="s">
        <v>4212</v>
      </c>
      <c r="B403" s="4" t="str">
        <f>VLOOKUP(A403, PaperMeta!A402:S570, 6,FALSE)</f>
        <v>Treating adults with a dual diagnosis of borderline personality disorder and posttraumatic stress disorder related to childhood abuse: Results from a randomized clinical trial.</v>
      </c>
      <c r="C403" s="14">
        <v>0</v>
      </c>
    </row>
    <row r="404" spans="1:3" x14ac:dyDescent="0.2">
      <c r="A404" s="4" t="s">
        <v>4213</v>
      </c>
      <c r="B404" s="4" t="str">
        <f>VLOOKUP(A404, PaperMeta!A403:S571, 6,FALSE)</f>
        <v>Neurocognitive predictors of treatment outcomes in psychotherapy for comorbid PTSD and substance use disorders.</v>
      </c>
      <c r="C404" s="15">
        <v>0</v>
      </c>
    </row>
    <row r="405" spans="1:3" x14ac:dyDescent="0.2">
      <c r="A405" s="4" t="s">
        <v>4214</v>
      </c>
      <c r="B405" s="4" t="str">
        <f>VLOOKUP(A405, PaperMeta!A404:S572, 6,FALSE)</f>
        <v>Extracurricular involvement in the school-age period and adolescent problem behavior among low-income youth.</v>
      </c>
      <c r="C405" s="14">
        <v>0</v>
      </c>
    </row>
    <row r="406" spans="1:3" x14ac:dyDescent="0.2">
      <c r="A406" s="4" t="s">
        <v>4215</v>
      </c>
      <c r="B406" s="4" t="str">
        <f>VLOOKUP(A406, PaperMeta!A405:S573, 6,FALSE)</f>
        <v>A comparison of the effects of sudden gains and depression spikes on short- and long-term depressive symptoms in a randomized controlled trial of behavioral activation and cognitive behavioural therapy.</v>
      </c>
      <c r="C406" s="15">
        <v>0</v>
      </c>
    </row>
    <row r="407" spans="1:3" x14ac:dyDescent="0.2">
      <c r="A407" s="4" t="s">
        <v>4216</v>
      </c>
      <c r="B407" s="4" t="str">
        <f>VLOOKUP(A407, PaperMeta!A406:S574, 6,FALSE)</f>
        <v>Smartphone-delivered multicomponent lifestyle medicine intervention for depressive symptoms: A randomized controlled trial.</v>
      </c>
      <c r="C407" s="14">
        <v>0</v>
      </c>
    </row>
    <row r="408" spans="1:3" x14ac:dyDescent="0.2">
      <c r="A408" s="4" t="s">
        <v>4217</v>
      </c>
      <c r="B408" s="4" t="str">
        <f>VLOOKUP(A408, PaperMeta!A407:S575, 6,FALSE)</f>
        <v>A randomized controlled trial for identifying the most suitable treatment for depression based on patients’ attachment orientation.</v>
      </c>
      <c r="C408" s="15">
        <v>0</v>
      </c>
    </row>
    <row r="409" spans="1:3" x14ac:dyDescent="0.2">
      <c r="A409" s="4" t="s">
        <v>4218</v>
      </c>
      <c r="B409" s="4" t="str">
        <f>VLOOKUP(A409, PaperMeta!A408:S576, 6,FALSE)</f>
        <v>Comparing the effectiveness of three substance use interventions for youth with and without homelessness experiences prior to treatment.</v>
      </c>
      <c r="C409" s="14">
        <v>0</v>
      </c>
    </row>
    <row r="410" spans="1:3" x14ac:dyDescent="0.2">
      <c r="A410" s="4" t="s">
        <v>4219</v>
      </c>
      <c r="B410" s="4" t="str">
        <f>VLOOKUP(A410, PaperMeta!A409:S577, 6,FALSE)</f>
        <v>Effectiveness of the Body Project eating disorder prevention program for different racial and ethnic groups and an evaluation of the potential benefits of ethnic matching.</v>
      </c>
      <c r="C410" s="15">
        <v>0</v>
      </c>
    </row>
    <row r="411" spans="1:3" x14ac:dyDescent="0.2">
      <c r="A411" s="4" t="s">
        <v>4220</v>
      </c>
      <c r="B411" s="4" t="str">
        <f>VLOOKUP(A411, PaperMeta!A410:S578, 6,FALSE)</f>
        <v>Subtyping patients with binge-eating disorder by dietary restraint and negative affect: Characteristics and treatment outcome.</v>
      </c>
      <c r="C411" s="14">
        <v>0</v>
      </c>
    </row>
    <row r="412" spans="1:3" x14ac:dyDescent="0.2">
      <c r="A412" s="4" t="s">
        <v>4221</v>
      </c>
      <c r="B412" s="4" t="str">
        <f>VLOOKUP(A412, PaperMeta!A411:S579, 6,FALSE)</f>
        <v>Dose of psychotherapy and long-term recovery outcomes: An examination of attendance patterns in alcohol use disorder treatment.</v>
      </c>
      <c r="C412" s="15">
        <v>0</v>
      </c>
    </row>
    <row r="413" spans="1:3" x14ac:dyDescent="0.2">
      <c r="A413" s="4" t="s">
        <v>4222</v>
      </c>
      <c r="B413" s="4" t="str">
        <f>VLOOKUP(A413, PaperMeta!A412:S580, 6,FALSE)</f>
        <v>Cerebellar hypoactivation is associated with impaired sensory integration in schizophrenia.</v>
      </c>
      <c r="C413" s="14">
        <v>0</v>
      </c>
    </row>
    <row r="414" spans="1:3" x14ac:dyDescent="0.2">
      <c r="A414" s="4" t="s">
        <v>4223</v>
      </c>
      <c r="B414" s="4" t="str">
        <f>VLOOKUP(A414, PaperMeta!A413:S581, 6,FALSE)</f>
        <v>Love and war: Prospective associations between relationship distress and incidence of psychiatric disorders in active-duty Army personnel.</v>
      </c>
      <c r="C414" s="15">
        <v>0</v>
      </c>
    </row>
    <row r="415" spans="1:3" x14ac:dyDescent="0.2">
      <c r="A415" s="4" t="s">
        <v>4224</v>
      </c>
      <c r="B415" s="4" t="str">
        <f>VLOOKUP(A415, PaperMeta!A414:S582, 6,FALSE)</f>
        <v>Extraversion and interpersonal support as risk, resource, and protective factors in the prediction of unipolar mood and anxiety disorders.</v>
      </c>
      <c r="C415" s="14">
        <v>0</v>
      </c>
    </row>
    <row r="416" spans="1:3" x14ac:dyDescent="0.2">
      <c r="A416" s="4" t="s">
        <v>4225</v>
      </c>
      <c r="B416" s="4" t="str">
        <f>VLOOKUP(A416, PaperMeta!A415:S583, 6,FALSE)</f>
        <v>Sleep and circadian rhythm disruption predict persecutory symptom severity in day-to-day life: A combined actigraphy and experience sampling study.</v>
      </c>
      <c r="C416" s="15">
        <v>0</v>
      </c>
    </row>
    <row r="417" spans="1:3" x14ac:dyDescent="0.2">
      <c r="A417" s="4" t="s">
        <v>4226</v>
      </c>
      <c r="B417" s="4" t="str">
        <f>VLOOKUP(A417, PaperMeta!A416:S584, 6,FALSE)</f>
        <v>Temporal networks of tobacco withdrawal symptoms during smoking cessation treatment.</v>
      </c>
      <c r="C417" s="14">
        <v>0</v>
      </c>
    </row>
    <row r="418" spans="1:3" x14ac:dyDescent="0.2">
      <c r="A418" s="4" t="s">
        <v>4227</v>
      </c>
      <c r="B418" s="4" t="str">
        <f>VLOOKUP(A418, PaperMeta!A417:S585, 6,FALSE)</f>
        <v>A virtual reality study of cognitive biases in body dysmorphic disorder.</v>
      </c>
      <c r="C418" s="15">
        <v>0</v>
      </c>
    </row>
    <row r="419" spans="1:3" x14ac:dyDescent="0.2">
      <c r="A419" s="4" t="s">
        <v>4228</v>
      </c>
      <c r="B419" s="4" t="str">
        <f>VLOOKUP(A419, PaperMeta!A418:S586, 6,FALSE)</f>
        <v>Reciprocal effects of personality and general distress: Neuroticism vulnerability is stronger than scarring.</v>
      </c>
      <c r="C419" s="14">
        <v>0</v>
      </c>
    </row>
    <row r="420" spans="1:3" x14ac:dyDescent="0.2">
      <c r="A420" s="4" t="s">
        <v>4229</v>
      </c>
      <c r="B420" s="4" t="str">
        <f>VLOOKUP(A420, PaperMeta!A419:S587, 6,FALSE)</f>
        <v>Comparison of three models of adverse childhood experiences: Associations with child and adolescent internalizing and externalizing symptoms.</v>
      </c>
      <c r="C420" s="15">
        <v>0</v>
      </c>
    </row>
    <row r="421" spans="1:3" x14ac:dyDescent="0.2">
      <c r="A421" s="4" t="s">
        <v>4230</v>
      </c>
      <c r="B421" s="4" t="str">
        <f>VLOOKUP(A421, PaperMeta!A420:S588, 6,FALSE)</f>
        <v>The Journal of Psychopathology and Clinical Science is the future of the Journal of Abnormal Psychology: An editorial.</v>
      </c>
      <c r="C421" s="14">
        <v>1</v>
      </c>
    </row>
    <row r="422" spans="1:3" x14ac:dyDescent="0.2">
      <c r="A422" s="4" t="s">
        <v>4231</v>
      </c>
      <c r="B422" s="4" t="str">
        <f>VLOOKUP(A422, PaperMeta!A421:S589, 6,FALSE)</f>
        <v>Depression in mothers and the externalizing and internalizing behavior of children: An attempt to go beyond association.</v>
      </c>
      <c r="C422" s="15">
        <v>0</v>
      </c>
    </row>
    <row r="423" spans="1:3" x14ac:dyDescent="0.2">
      <c r="A423" s="4" t="s">
        <v>4232</v>
      </c>
      <c r="B423" s="4" t="str">
        <f>VLOOKUP(A423, PaperMeta!A422:S590, 6,FALSE)</f>
        <v>Repeated measurement of implicit self-associations in clinical depression: Psychometric, neural, and computational properties.</v>
      </c>
      <c r="C423" s="14">
        <v>0</v>
      </c>
    </row>
    <row r="424" spans="1:3" x14ac:dyDescent="0.2">
      <c r="A424" s="4" t="s">
        <v>4233</v>
      </c>
      <c r="B424" s="4" t="str">
        <f>VLOOKUP(A424, PaperMeta!A423:S591, 6,FALSE)</f>
        <v>The effect of mortality salience on bodily scanning behaviors in anxiety-related disorders.</v>
      </c>
      <c r="C424" s="15">
        <v>0</v>
      </c>
    </row>
    <row r="425" spans="1:3" x14ac:dyDescent="0.2">
      <c r="A425" s="4" t="s">
        <v>4234</v>
      </c>
      <c r="B425" s="4" t="str">
        <f>VLOOKUP(A425, PaperMeta!A424:S592, 6,FALSE)</f>
        <v>Neuroticism and the longitudinal trajectories of anxiety and depressive symptoms in older adolescents.</v>
      </c>
      <c r="C425" s="14">
        <v>0</v>
      </c>
    </row>
    <row r="426" spans="1:3" x14ac:dyDescent="0.2">
      <c r="A426" s="4" t="s">
        <v>4235</v>
      </c>
      <c r="B426" s="4" t="str">
        <f>VLOOKUP(A426, PaperMeta!A425:S593, 6,FALSE)</f>
        <v>Affective inhibitory control and risk for internalizing problems in adolescents exposed to child maltreatment: A population-based study.</v>
      </c>
      <c r="C426" s="15">
        <v>0</v>
      </c>
    </row>
    <row r="427" spans="1:3" x14ac:dyDescent="0.2">
      <c r="A427" s="4" t="s">
        <v>4236</v>
      </c>
      <c r="B427" s="4" t="str">
        <f>VLOOKUP(A427, PaperMeta!A426:S594, 6,FALSE)</f>
        <v>Disentangling temporal dynamics in attention bias from measurement error: A state-space modeling approach.</v>
      </c>
      <c r="C427" s="14">
        <v>0</v>
      </c>
    </row>
    <row r="428" spans="1:3" x14ac:dyDescent="0.2">
      <c r="A428" s="4" t="s">
        <v>4237</v>
      </c>
      <c r="B428" s="4" t="str">
        <f>VLOOKUP(A428, PaperMeta!A427:S595, 6,FALSE)</f>
        <v>How real do you feel? Self- and partner-authenticity in social anxiety disorder.</v>
      </c>
      <c r="C428" s="15">
        <v>0</v>
      </c>
    </row>
    <row r="429" spans="1:3" x14ac:dyDescent="0.2">
      <c r="A429" s="4" t="s">
        <v>4238</v>
      </c>
      <c r="B429" s="4" t="str">
        <f>VLOOKUP(A429, PaperMeta!A428:S596, 6,FALSE)</f>
        <v>Stronger tilt aftereffects in persons with schizophrenia.</v>
      </c>
      <c r="C429" s="14">
        <v>0</v>
      </c>
    </row>
    <row r="430" spans="1:3" x14ac:dyDescent="0.2">
      <c r="A430" s="4" t="s">
        <v>4239</v>
      </c>
      <c r="B430" s="4" t="str">
        <f>VLOOKUP(A430, PaperMeta!A429:S597, 6,FALSE)</f>
        <v>Social reward, punishment, and prosociality in paranoia.</v>
      </c>
      <c r="C430" s="15">
        <v>0</v>
      </c>
    </row>
    <row r="431" spans="1:3" x14ac:dyDescent="0.2">
      <c r="A431" s="4" t="s">
        <v>4240</v>
      </c>
      <c r="B431" s="4" t="str">
        <f>VLOOKUP(A431, PaperMeta!A430:S598, 6,FALSE)</f>
        <v>Paranoia is associated with impaired novelty detection and overconfidence in recognition memory judgments.</v>
      </c>
      <c r="C431" s="14">
        <v>0</v>
      </c>
    </row>
    <row r="432" spans="1:3" x14ac:dyDescent="0.2">
      <c r="A432" s="4" t="s">
        <v>4241</v>
      </c>
      <c r="B432" s="4" t="str">
        <f>VLOOKUP(A432, PaperMeta!A431:S599, 6,FALSE)</f>
        <v>Symptoms as rapidly fluctuating over time: Revealing the close psychological interconnections among borderline personality disorder symptoms via within-person structures.</v>
      </c>
      <c r="C432" s="15">
        <v>0</v>
      </c>
    </row>
    <row r="433" spans="1:3" x14ac:dyDescent="0.2">
      <c r="A433" s="4" t="s">
        <v>4242</v>
      </c>
      <c r="B433" s="4" t="str">
        <f>VLOOKUP(A433, PaperMeta!A432:S600, 6,FALSE)</f>
        <v>Neuroticism and reward-related ventral striatum activity: Probing vulnerability to stress-related depression.</v>
      </c>
      <c r="C433" s="14">
        <v>0</v>
      </c>
    </row>
    <row r="434" spans="1:3" x14ac:dyDescent="0.2">
      <c r="A434" s="4" t="s">
        <v>4243</v>
      </c>
      <c r="B434" s="4" t="str">
        <f>VLOOKUP(A434, PaperMeta!A433:S601, 6,FALSE)</f>
        <v>Three recommendations based on a comparison of the reliability and validity of the predominant models used in research on the empirical structure of psychopathology.</v>
      </c>
      <c r="C434" s="15">
        <v>0</v>
      </c>
    </row>
    <row r="435" spans="1:3" x14ac:dyDescent="0.2">
      <c r="A435" s="4" t="s">
        <v>4244</v>
      </c>
      <c r="B435" s="4" t="str">
        <f>VLOOKUP(A435, PaperMeta!A434:S602, 6,FALSE)</f>
        <v>The structure of peritraumatic reactions and their relationship with PTSD among disaster survivors.</v>
      </c>
      <c r="C435" s="14">
        <v>0</v>
      </c>
    </row>
    <row r="436" spans="1:3" x14ac:dyDescent="0.2">
      <c r="A436" s="4" t="s">
        <v>4245</v>
      </c>
      <c r="B436" s="4" t="str">
        <f>VLOOKUP(A436, PaperMeta!A435:S603, 6,FALSE)</f>
        <v>The distinct role of body image aspects in predicting eating disorder onset in adolescents after one year.</v>
      </c>
      <c r="C436" s="15">
        <v>0</v>
      </c>
    </row>
    <row r="437" spans="1:3" x14ac:dyDescent="0.2">
      <c r="A437" s="4" t="s">
        <v>4246</v>
      </c>
      <c r="B437" s="4" t="str">
        <f>VLOOKUP(A437, PaperMeta!A436:S604, 6,FALSE)</f>
        <v>Do suicidal desire and facets of capability for suicide predict future suicidal behavior? A longitudinal test of the desire–capability hypothesis.</v>
      </c>
      <c r="C437" s="14">
        <v>0</v>
      </c>
    </row>
    <row r="438" spans="1:3" x14ac:dyDescent="0.2">
      <c r="A438" s="4" t="s">
        <v>4247</v>
      </c>
      <c r="B438" s="4" t="str">
        <f>VLOOKUP(A438, PaperMeta!A437:S605, 6,FALSE)</f>
        <v>Separating the influences of late talking and dyslexia on brain structure.</v>
      </c>
      <c r="C438" s="15">
        <v>0</v>
      </c>
    </row>
    <row r="439" spans="1:3" x14ac:dyDescent="0.2">
      <c r="A439" s="4" t="s">
        <v>4248</v>
      </c>
      <c r="B439" s="4" t="str">
        <f>VLOOKUP(A439, PaperMeta!A438:S606, 6,FALSE)</f>
        <v>The distribution of daily affect distinguishes internalizing and externalizing spectra and subfactors.</v>
      </c>
      <c r="C439" s="14">
        <v>0</v>
      </c>
    </row>
    <row r="440" spans="1:3" x14ac:dyDescent="0.2">
      <c r="A440" s="4" t="s">
        <v>4249</v>
      </c>
      <c r="B440" s="4" t="str">
        <f>VLOOKUP(A440, PaperMeta!A439:S607, 6,FALSE)</f>
        <v>Longitudinal associations of cannabis, depression, and anxiety in heterosexual and LGB adolescents.</v>
      </c>
      <c r="C440" s="15">
        <v>0</v>
      </c>
    </row>
    <row r="441" spans="1:3" x14ac:dyDescent="0.2">
      <c r="A441" s="4" t="s">
        <v>4250</v>
      </c>
      <c r="B441" s="4" t="str">
        <f>VLOOKUP(A441, PaperMeta!A440:S608, 6,FALSE)</f>
        <v>Modeling a multidimensional model of memory performance in obsessive-compulsive disorder: A multilevel meta-analytic review.</v>
      </c>
      <c r="C441" s="14">
        <v>1</v>
      </c>
    </row>
    <row r="442" spans="1:3" x14ac:dyDescent="0.2">
      <c r="A442" s="4" t="s">
        <v>4251</v>
      </c>
      <c r="B442" s="4" t="str">
        <f>VLOOKUP(A442, PaperMeta!A441:S609, 6,FALSE)</f>
        <v>Temporal dynamics of insight in body dysmorphic disorder: An ecological momentary assessment study.</v>
      </c>
      <c r="C442" s="15">
        <v>0</v>
      </c>
    </row>
    <row r="443" spans="1:3" x14ac:dyDescent="0.2">
      <c r="A443" s="4" t="s">
        <v>4252</v>
      </c>
      <c r="B443" s="4" t="str">
        <f>VLOOKUP(A443, PaperMeta!A442:S610, 6,FALSE)</f>
        <v>Sequencing of symptom emergence in anorexia nervosa, bulimia nervosa, binge eating disorder, and purging disorder and relations of prodromal symptoms to future onset of these disorders.</v>
      </c>
      <c r="C443" s="14">
        <v>0</v>
      </c>
    </row>
    <row r="444" spans="1:3" x14ac:dyDescent="0.2">
      <c r="A444" s="4" t="s">
        <v>4253</v>
      </c>
      <c r="B444" s="4" t="str">
        <f>VLOOKUP(A444, PaperMeta!A443:S611, 6,FALSE)</f>
        <v>How changing life roles predict eating disorder pathology over 30-year follow-up.</v>
      </c>
      <c r="C444" s="15">
        <v>0</v>
      </c>
    </row>
    <row r="445" spans="1:3" x14ac:dyDescent="0.2">
      <c r="A445" s="4" t="s">
        <v>4254</v>
      </c>
      <c r="B445" s="4" t="str">
        <f>VLOOKUP(A445, PaperMeta!A444:S612, 6,FALSE)</f>
        <v>Schizotypy 17 years on: Psychotic symptoms in midlife.</v>
      </c>
      <c r="C445" s="14">
        <v>0</v>
      </c>
    </row>
    <row r="446" spans="1:3" x14ac:dyDescent="0.2">
      <c r="A446" s="4" t="s">
        <v>4255</v>
      </c>
      <c r="B446" s="4" t="str">
        <f>VLOOKUP(A446, PaperMeta!A445:S613, 6,FALSE)</f>
        <v>Face perception predicts affective theory of mind in autism spectrum disorder but not schizophrenia or typical development.</v>
      </c>
      <c r="C446" s="15">
        <v>0</v>
      </c>
    </row>
    <row r="447" spans="1:3" x14ac:dyDescent="0.2">
      <c r="A447" s="4" t="s">
        <v>4256</v>
      </c>
      <c r="B447" s="4" t="str">
        <f>VLOOKUP(A447, PaperMeta!A446:S614, 6,FALSE)</f>
        <v>Relationship between transdiagnostic dimensions of psychopathology and traumatic brain injury (TBI): A TRACK-TBI study.</v>
      </c>
      <c r="C447" s="14">
        <v>0</v>
      </c>
    </row>
    <row r="448" spans="1:3" x14ac:dyDescent="0.2">
      <c r="A448" s="4" t="s">
        <v>4257</v>
      </c>
      <c r="B448" s="4" t="str">
        <f>VLOOKUP(A448, PaperMeta!A447:S615, 6,FALSE)</f>
        <v>Rumination about obsessive symptoms and mood maintains obsessive-compulsive symptoms and depressed mood: An experimental study.</v>
      </c>
      <c r="C448" s="15">
        <v>0</v>
      </c>
    </row>
    <row r="449" spans="1:3" x14ac:dyDescent="0.2">
      <c r="A449" s="4" t="s">
        <v>4258</v>
      </c>
      <c r="B449" s="4" t="str">
        <f>VLOOKUP(A449, PaperMeta!A448:S616, 6,FALSE)</f>
        <v>A computational account of the mechanisms underlying face perception biases in depression.</v>
      </c>
      <c r="C449" s="14">
        <v>0</v>
      </c>
    </row>
    <row r="450" spans="1:3" x14ac:dyDescent="0.2">
      <c r="A450" s="4" t="s">
        <v>4259</v>
      </c>
      <c r="B450" s="4" t="str">
        <f>VLOOKUP(A450, PaperMeta!A449:S617, 6,FALSE)</f>
        <v>Posttraumatic stress symptom dimensions and brain responses to startling auditory stimuli in combat veterans.</v>
      </c>
      <c r="C450" s="15">
        <v>0</v>
      </c>
    </row>
    <row r="451" spans="1:3" x14ac:dyDescent="0.2">
      <c r="A451" s="4" t="s">
        <v>4260</v>
      </c>
      <c r="B451" s="4" t="str">
        <f>VLOOKUP(A451, PaperMeta!A450:S618, 6,FALSE)</f>
        <v>Social comparisons and social anxiety in daily life: An experience-sampling approach.</v>
      </c>
      <c r="C451" s="14">
        <v>0</v>
      </c>
    </row>
    <row r="452" spans="1:3" x14ac:dyDescent="0.2">
      <c r="A452" s="4" t="s">
        <v>4261</v>
      </c>
      <c r="B452" s="4" t="str">
        <f>VLOOKUP(A452, PaperMeta!A451:S619, 6,FALSE)</f>
        <v>Fear conditioning in women with anorexia nervosa and healthy controls: A preliminary study.</v>
      </c>
      <c r="C452" s="15">
        <v>0</v>
      </c>
    </row>
    <row r="453" spans="1:3" x14ac:dyDescent="0.2">
      <c r="A453" s="4" t="s">
        <v>4262</v>
      </c>
      <c r="B453" s="4" t="str">
        <f>VLOOKUP(A453, PaperMeta!A452:S620, 6,FALSE)</f>
        <v>Consequences of exposure to the thin ideal in mass media depend on moderators in young women: An experimental study.</v>
      </c>
      <c r="C453" s="14">
        <v>0</v>
      </c>
    </row>
    <row r="454" spans="1:3" x14ac:dyDescent="0.2">
      <c r="A454" s="4" t="s">
        <v>4263</v>
      </c>
      <c r="B454" s="4" t="str">
        <f>VLOOKUP(A454, PaperMeta!A453:S621, 6,FALSE)</f>
        <v>Does crude measurement contribute to observed unidimensionality of psychological constructs? A demonstration with DSM–5 alcohol use disorder.</v>
      </c>
      <c r="C454" s="15">
        <v>0</v>
      </c>
    </row>
    <row r="455" spans="1:3" x14ac:dyDescent="0.2">
      <c r="A455" s="4" t="s">
        <v>4264</v>
      </c>
      <c r="B455" s="4" t="str">
        <f>VLOOKUP(A455, PaperMeta!A454:S622, 6,FALSE)</f>
        <v>The associations between polygenic risk, sensation seeking, social support, and alcohol use in adulthood.</v>
      </c>
      <c r="C455" s="14">
        <v>0</v>
      </c>
    </row>
    <row r="456" spans="1:3" x14ac:dyDescent="0.2">
      <c r="A456" s="4" t="s">
        <v>4265</v>
      </c>
      <c r="B456" s="4" t="str">
        <f>VLOOKUP(A456, PaperMeta!A455:S623, 6,FALSE)</f>
        <v>I feel good? Anhedonia might not mean “without pleasure” for people treated for opioid use disorder.</v>
      </c>
      <c r="C456" s="15">
        <v>0</v>
      </c>
    </row>
    <row r="457" spans="1:3" x14ac:dyDescent="0.2">
      <c r="A457" s="4" t="s">
        <v>4266</v>
      </c>
      <c r="B457" s="4" t="str">
        <f>VLOOKUP(A457, PaperMeta!A456:S624, 6,FALSE)</f>
        <v>Moral strategies and psychopathic traits.</v>
      </c>
      <c r="C457" s="14">
        <v>0</v>
      </c>
    </row>
    <row r="458" spans="1:3" x14ac:dyDescent="0.2">
      <c r="A458" s="4" t="s">
        <v>4267</v>
      </c>
      <c r="B458" s="4" t="str">
        <f>VLOOKUP(A458, PaperMeta!A457:S625, 6,FALSE)</f>
        <v>Longitudinal attention-deficit/hyperactivity disorder symptom networks in childhood and adolescence: Key symptoms, stability, and predictive validity.</v>
      </c>
      <c r="C458" s="15">
        <v>0</v>
      </c>
    </row>
    <row r="459" spans="1:3" x14ac:dyDescent="0.2">
      <c r="A459" s="4" t="s">
        <v>4268</v>
      </c>
      <c r="B459" s="4" t="str">
        <f>VLOOKUP(A459, PaperMeta!A458:S626, 6,FALSE)</f>
        <v>Evaluating the criterion validity of hierarchical psychopathology dimensions across models: Familial aggregation and associations with research domain criteria (sub)constructs.</v>
      </c>
      <c r="C459" s="14">
        <v>0</v>
      </c>
    </row>
    <row r="460" spans="1:3" x14ac:dyDescent="0.2">
      <c r="A460" s="4" t="s">
        <v>4269</v>
      </c>
      <c r="B460" s="4" t="str">
        <f>VLOOKUP(A460, PaperMeta!A459:S627, 6,FALSE)</f>
        <v>Predictors of internalized mental health stigma in a help-seeking sample of youth: The roles of psychosis-spectrum symptoms and family functioning.</v>
      </c>
      <c r="C460" s="15">
        <v>0</v>
      </c>
    </row>
    <row r="461" spans="1:3" x14ac:dyDescent="0.2">
      <c r="A461" s="4" t="s">
        <v>4270</v>
      </c>
      <c r="B461" s="4" t="str">
        <f>VLOOKUP(A461, PaperMeta!A460:S628, 6,FALSE)</f>
        <v>Hopelessness and depressive symptoms in children and adolescents: An integrative data analysis.</v>
      </c>
      <c r="C461" s="14">
        <v>0</v>
      </c>
    </row>
    <row r="462" spans="1:3" x14ac:dyDescent="0.2">
      <c r="A462" s="4" t="s">
        <v>4271</v>
      </c>
      <c r="B462" s="4" t="str">
        <f>VLOOKUP(A462, PaperMeta!A461:S629, 6,FALSE)</f>
        <v>Comparing healthy adolescent females with and without parental history of eating pathology on neural responsivity to food and thin models and other potential risk factors.</v>
      </c>
      <c r="C462" s="15">
        <v>0</v>
      </c>
    </row>
    <row r="463" spans="1:3" x14ac:dyDescent="0.2">
      <c r="A463" s="4" t="s">
        <v>4272</v>
      </c>
      <c r="B463" s="4" t="str">
        <f>VLOOKUP(A463, PaperMeta!A462:S630, 6,FALSE)</f>
        <v>Adult separation anxiety: Personality characteristics of a neglected clinical syndrome.</v>
      </c>
      <c r="C463" s="14">
        <v>0</v>
      </c>
    </row>
    <row r="464" spans="1:3" x14ac:dyDescent="0.2">
      <c r="A464" s="4" t="s">
        <v>4273</v>
      </c>
      <c r="B464" s="4" t="str">
        <f>VLOOKUP(A464, PaperMeta!A463:S631, 6,FALSE)</f>
        <v>Cortical and subcortical gray matter volume in psychopathy: A voxel-wise meta-analysis.</v>
      </c>
      <c r="C464" s="15">
        <v>1</v>
      </c>
    </row>
    <row r="465" spans="1:3" x14ac:dyDescent="0.2">
      <c r="A465" s="4" t="s">
        <v>4274</v>
      </c>
      <c r="B465" s="4" t="str">
        <f>VLOOKUP(A465, PaperMeta!A464:S632, 6,FALSE)</f>
        <v>Real-time reports of drinking to cope: Associations with subjective relief from alcohol and changes in negative affect.</v>
      </c>
      <c r="C465" s="14">
        <v>0</v>
      </c>
    </row>
    <row r="466" spans="1:3" x14ac:dyDescent="0.2">
      <c r="A466" s="4" t="s">
        <v>4275</v>
      </c>
      <c r="B466" s="4" t="str">
        <f>VLOOKUP(A466, PaperMeta!A465:S633, 6,FALSE)</f>
        <v>Oculomotor inhibition and location priming in schizophrenia.</v>
      </c>
      <c r="C466" s="15">
        <v>0</v>
      </c>
    </row>
    <row r="467" spans="1:3" x14ac:dyDescent="0.2">
      <c r="A467" s="4" t="s">
        <v>4276</v>
      </c>
      <c r="B467" s="4" t="str">
        <f>VLOOKUP(A467, PaperMeta!A466:S634, 6,FALSE)</f>
        <v>Repetitive behavior with objects in infants developing autism predicts diagnosis and later social behavior as early as 9 months.</v>
      </c>
      <c r="C467" s="14">
        <v>0</v>
      </c>
    </row>
    <row r="468" spans="1:3" x14ac:dyDescent="0.2">
      <c r="A468" s="4" t="s">
        <v>4277</v>
      </c>
      <c r="B468" s="4" t="str">
        <f>VLOOKUP(A468, PaperMeta!A467:S635, 6,FALSE)</f>
        <v>Sources of variability in the prospective relation of language to social, emotional, and behavior problem symptoms: Implications for developmental language disorder.</v>
      </c>
      <c r="C468" s="15">
        <v>0</v>
      </c>
    </row>
    <row r="469" spans="1:3" x14ac:dyDescent="0.2">
      <c r="A469" s="4" t="s">
        <v>4278</v>
      </c>
      <c r="B469" s="4" t="str">
        <f>VLOOKUP(A469, PaperMeta!A468:S636, 6,FALSE)</f>
        <v>The dyadic effects of subclinical paranoia on relationship satisfaction in roommate relationships and college adjustment.</v>
      </c>
      <c r="C469" s="14">
        <v>0</v>
      </c>
    </row>
    <row r="470" spans="1:3" x14ac:dyDescent="0.2">
      <c r="A470" s="4" t="s">
        <v>4279</v>
      </c>
      <c r="B470" s="4" t="str">
        <f>VLOOKUP(A470, PaperMeta!A469:S637, 6,FALSE)</f>
        <v>Intrusive memories following disaster: Relationship with peritraumatic responses and later affect.</v>
      </c>
      <c r="C470" s="15">
        <v>0</v>
      </c>
    </row>
    <row r="471" spans="1:3" x14ac:dyDescent="0.2">
      <c r="A471" s="4" t="s">
        <v>4280</v>
      </c>
      <c r="B471" s="4" t="str">
        <f>VLOOKUP(A471, PaperMeta!A470:S638, 6,FALSE)</f>
        <v>Identifying central symptoms of eating disorders among ethnic and racial minority women.</v>
      </c>
      <c r="C471" s="14">
        <v>0</v>
      </c>
    </row>
    <row r="472" spans="1:3" x14ac:dyDescent="0.2">
      <c r="A472" s="4" t="s">
        <v>4281</v>
      </c>
      <c r="B472" s="4" t="str">
        <f>VLOOKUP(A472, PaperMeta!A471:S639, 6,FALSE)</f>
        <v>Neural responses to reward and pleasant pictures prospectively predict remission from depression.</v>
      </c>
      <c r="C472" s="15">
        <v>0</v>
      </c>
    </row>
    <row r="473" spans="1:3" x14ac:dyDescent="0.2">
      <c r="A473" s="4" t="s">
        <v>4282</v>
      </c>
      <c r="B473" s="4" t="str">
        <f>VLOOKUP(A473, PaperMeta!A472:S640, 6,FALSE)</f>
        <v>Adolescent cannabis use and adult psychoticism: A longitudinal co-twin control analysis using data from two cohorts.</v>
      </c>
      <c r="C473" s="14">
        <v>0</v>
      </c>
    </row>
    <row r="474" spans="1:3" x14ac:dyDescent="0.2">
      <c r="A474" s="4" t="s">
        <v>4283</v>
      </c>
      <c r="B474" s="4" t="str">
        <f>VLOOKUP(A474, PaperMeta!A473:S641, 6,FALSE)</f>
        <v>Structural stigma and sexual minority men’s depression and suicidality: A multilevel examination of mechanisms and mobility across 48 countries.</v>
      </c>
      <c r="C474" s="15">
        <v>0</v>
      </c>
    </row>
    <row r="475" spans="1:3" x14ac:dyDescent="0.2">
      <c r="A475" s="4" t="s">
        <v>4284</v>
      </c>
      <c r="B475" s="4" t="str">
        <f>VLOOKUP(A475, PaperMeta!A474:S642, 6,FALSE)</f>
        <v>More by stick than by carrot: A reinforcement learning style rooted in the medial frontal cortex in anorexia nervosa.</v>
      </c>
      <c r="C475" s="14">
        <v>0</v>
      </c>
    </row>
    <row r="476" spans="1:3" x14ac:dyDescent="0.2">
      <c r="A476" s="4" t="s">
        <v>4285</v>
      </c>
      <c r="B476" s="4" t="str">
        <f>VLOOKUP(A476, PaperMeta!A475:S643, 6,FALSE)</f>
        <v>Volatility of subliminal haptic feedback alters the feeling of control in schizophrenia.</v>
      </c>
      <c r="C476" s="15">
        <v>0</v>
      </c>
    </row>
    <row r="477" spans="1:3" x14ac:dyDescent="0.2">
      <c r="A477" s="4" t="s">
        <v>4286</v>
      </c>
      <c r="B477" s="4" t="str">
        <f>VLOOKUP(A477, PaperMeta!A476:S644, 6,FALSE)</f>
        <v>Self-reported perceptual aberrations in psychosis map to event-related potentials and semantic appraisals of objects.</v>
      </c>
      <c r="C477" s="14">
        <v>0</v>
      </c>
    </row>
    <row r="478" spans="1:3" x14ac:dyDescent="0.2">
      <c r="A478" s="4" t="s">
        <v>4287</v>
      </c>
      <c r="B478" s="4" t="str">
        <f>VLOOKUP(A478, PaperMeta!A477:S645, 6,FALSE)</f>
        <v>Functional assessment of restrictive eating: A three-study clinically heterogeneous and transdiagnostic investigation.</v>
      </c>
      <c r="C478" s="15">
        <v>0</v>
      </c>
    </row>
    <row r="479" spans="1:3" x14ac:dyDescent="0.2">
      <c r="A479" s="4" t="s">
        <v>4288</v>
      </c>
      <c r="B479" s="4" t="str">
        <f>VLOOKUP(A479, PaperMeta!A478:S646, 6,FALSE)</f>
        <v>An ecological examination of loneliness and social functioning in people with schizophrenia.</v>
      </c>
      <c r="C479" s="14">
        <v>0</v>
      </c>
    </row>
    <row r="480" spans="1:3" x14ac:dyDescent="0.2">
      <c r="A480" s="4" t="s">
        <v>4289</v>
      </c>
      <c r="B480" s="4" t="str">
        <f>VLOOKUP(A480, PaperMeta!A479:S647, 6,FALSE)</f>
        <v>Increased inflammation predicts nine-year change in major depressive disorder diagnostic status.</v>
      </c>
      <c r="C480" s="15">
        <v>0</v>
      </c>
    </row>
    <row r="481" spans="1:3" x14ac:dyDescent="0.2">
      <c r="A481" s="4" t="s">
        <v>4290</v>
      </c>
      <c r="B481" s="4" t="str">
        <f>VLOOKUP(A481, PaperMeta!A480:S648, 6,FALSE)</f>
        <v>Neural mechanisms of prospection in individuals with schizotypal traits, autistic traits, or depressive symptoms.</v>
      </c>
      <c r="C481" s="14">
        <v>0</v>
      </c>
    </row>
    <row r="482" spans="1:3" x14ac:dyDescent="0.2">
      <c r="A482" s="4" t="s">
        <v>4291</v>
      </c>
      <c r="B482" s="4" t="str">
        <f>VLOOKUP(A482, PaperMeta!A481:S649, 6,FALSE)</f>
        <v>Satiety does not alter the ventral striatum’s response to immediate reward in bulimia nervosa.</v>
      </c>
      <c r="C482" s="15">
        <v>0</v>
      </c>
    </row>
    <row r="483" spans="1:3" x14ac:dyDescent="0.2">
      <c r="A483" s="4" t="s">
        <v>4292</v>
      </c>
      <c r="B483" s="4" t="str">
        <f>VLOOKUP(A483, PaperMeta!A482:S650, 6,FALSE)</f>
        <v>Context matters: Neighborhood disadvantage is associated with increased disordered eating and earlier activation of genetic influences in girls.</v>
      </c>
      <c r="C483" s="14">
        <v>0</v>
      </c>
    </row>
    <row r="484" spans="1:3" x14ac:dyDescent="0.2">
      <c r="A484" s="4" t="s">
        <v>4293</v>
      </c>
      <c r="B484" s="4" t="str">
        <f>VLOOKUP(A484, PaperMeta!A483:S651, 6,FALSE)</f>
        <v>Decreased reward-related brain function prospectively predicts increased substance use.</v>
      </c>
      <c r="C484" s="15">
        <v>0</v>
      </c>
    </row>
    <row r="485" spans="1:3" x14ac:dyDescent="0.2">
      <c r="A485" s="4" t="s">
        <v>4294</v>
      </c>
      <c r="B485" s="4" t="str">
        <f>VLOOKUP(A485, PaperMeta!A484:S652, 6,FALSE)</f>
        <v>Higher-order dimensions of psychopathology in a neurodevelopmental transdiagnostic sample.</v>
      </c>
      <c r="C485" s="14">
        <v>0</v>
      </c>
    </row>
    <row r="486" spans="1:3" x14ac:dyDescent="0.2">
      <c r="A486" s="4" t="s">
        <v>4295</v>
      </c>
      <c r="B486" s="4" t="str">
        <f>VLOOKUP(A486, PaperMeta!A485:S653, 6,FALSE)</f>
        <v>Network models of posttraumatic stress disorder: A meta-analysis.</v>
      </c>
      <c r="C486" s="15">
        <v>1</v>
      </c>
    </row>
    <row r="487" spans="1:3" x14ac:dyDescent="0.2">
      <c r="A487" s="4" t="s">
        <v>4296</v>
      </c>
      <c r="B487" s="4" t="str">
        <f>VLOOKUP(A487, PaperMeta!A486:S654, 6,FALSE)</f>
        <v>Momentary dynamics of emotion-based impulsivity: Exploring associations with dispositional measures of externalizing and internalizing psychopathology.</v>
      </c>
      <c r="C487" s="14">
        <v>0</v>
      </c>
    </row>
    <row r="488" spans="1:3" x14ac:dyDescent="0.2">
      <c r="A488" s="4" t="s">
        <v>4297</v>
      </c>
      <c r="B488" s="4" t="str">
        <f>VLOOKUP(A488, PaperMeta!A487:S655, 6,FALSE)</f>
        <v>Illusory gender-equality paradox, math self-concept, and frame-of-reference effects: New integrative explanations for multiple paradoxes.</v>
      </c>
      <c r="C488" s="15">
        <v>0</v>
      </c>
    </row>
    <row r="489" spans="1:3" x14ac:dyDescent="0.2">
      <c r="A489" s="4" t="s">
        <v>4298</v>
      </c>
      <c r="B489" s="4" t="str">
        <f>VLOOKUP(A489, PaperMeta!A488:S656, 6,FALSE)</f>
        <v>The self-congruity effect of music.</v>
      </c>
      <c r="C489" s="14">
        <v>0</v>
      </c>
    </row>
    <row r="490" spans="1:3" x14ac:dyDescent="0.2">
      <c r="A490" s="4" t="s">
        <v>4299</v>
      </c>
      <c r="B490" s="4" t="str">
        <f>VLOOKUP(A490, PaperMeta!A489:S657, 6,FALSE)</f>
        <v>Reminder avoidance: Why people hesitate to disclose their insecurities to friends.</v>
      </c>
      <c r="C490" s="15">
        <v>0</v>
      </c>
    </row>
    <row r="491" spans="1:3" x14ac:dyDescent="0.2">
      <c r="A491" s="4" t="s">
        <v>4300</v>
      </c>
      <c r="B491" s="4" t="str">
        <f>VLOOKUP(A491, PaperMeta!A490:S658, 6,FALSE)</f>
        <v>When “enemies” become close: Relationship formation among Palestinians and Jewish Israelis at a youth camp.</v>
      </c>
      <c r="C491" s="14">
        <v>0</v>
      </c>
    </row>
    <row r="492" spans="1:3" x14ac:dyDescent="0.2">
      <c r="A492" s="4" t="s">
        <v>4301</v>
      </c>
      <c r="B492" s="4" t="str">
        <f>VLOOKUP(A492, PaperMeta!A491:S659, 6,FALSE)</f>
        <v>Who influences meta-accuracy? It takes two to know the impressions we make.</v>
      </c>
      <c r="C492" s="15">
        <v>0</v>
      </c>
    </row>
    <row r="493" spans="1:3" x14ac:dyDescent="0.2">
      <c r="A493" s="4" t="s">
        <v>4302</v>
      </c>
      <c r="B493" s="4" t="str">
        <f>VLOOKUP(A493, PaperMeta!A492:S660, 6,FALSE)</f>
        <v>Better to give than reciprocate? Status and reciprocity in prosocial exchange.</v>
      </c>
      <c r="C493" s="14">
        <v>0</v>
      </c>
    </row>
    <row r="494" spans="1:3" x14ac:dyDescent="0.2">
      <c r="A494" s="4" t="s">
        <v>4303</v>
      </c>
      <c r="B494" s="4" t="str">
        <f>VLOOKUP(A494, PaperMeta!A493:S661, 6,FALSE)</f>
        <v>The souls of Black folk (and the weight of Black ancestry) in U.S. Black Americans’ racial categorization.</v>
      </c>
      <c r="C494" s="15">
        <v>0</v>
      </c>
    </row>
    <row r="495" spans="1:3" x14ac:dyDescent="0.2">
      <c r="A495" s="4" t="s">
        <v>4304</v>
      </c>
      <c r="B495" s="4" t="str">
        <f>VLOOKUP(A495, PaperMeta!A494:S662, 6,FALSE)</f>
        <v>Perceiving personality through the grapevine: A network approach to reputations.</v>
      </c>
      <c r="C495" s="14">
        <v>0</v>
      </c>
    </row>
    <row r="496" spans="1:3" x14ac:dyDescent="0.2">
      <c r="A496" s="4" t="s">
        <v>4305</v>
      </c>
      <c r="B496" s="4" t="str">
        <f>VLOOKUP(A496, PaperMeta!A495:S663, 6,FALSE)</f>
        <v>Trust in everyday life.</v>
      </c>
      <c r="C496" s="15">
        <v>0</v>
      </c>
    </row>
    <row r="497" spans="1:3" x14ac:dyDescent="0.2">
      <c r="A497" s="4" t="s">
        <v>4306</v>
      </c>
      <c r="B497" s="4" t="str">
        <f>VLOOKUP(A497, PaperMeta!A496:S664, 6,FALSE)</f>
        <v>How trust and distrust shape perception and memory.</v>
      </c>
      <c r="C497" s="14">
        <v>0</v>
      </c>
    </row>
    <row r="498" spans="1:3" x14ac:dyDescent="0.2">
      <c r="A498" s="4" t="s">
        <v>4307</v>
      </c>
      <c r="B498" s="4" t="str">
        <f>VLOOKUP(A498, PaperMeta!A497:S665, 6,FALSE)</f>
        <v>Do I support that it’s good or oppose that it’s bad? The effect of support-oppose framing on attitude sharing.</v>
      </c>
      <c r="C498" s="15">
        <v>0</v>
      </c>
    </row>
    <row r="499" spans="1:3" x14ac:dyDescent="0.2">
      <c r="A499" s="4" t="s">
        <v>4308</v>
      </c>
      <c r="B499" s="4" t="str">
        <f>VLOOKUP(A499, PaperMeta!A498:S666, 6,FALSE)</f>
        <v>Is perceived similarity more than assumed similarity? An interpersonal path to seeing similarity between self and others.</v>
      </c>
      <c r="C499" s="14">
        <v>0</v>
      </c>
    </row>
    <row r="500" spans="1:3" x14ac:dyDescent="0.2">
      <c r="A500" s="4" t="s">
        <v>4309</v>
      </c>
      <c r="B500" s="4" t="str">
        <f>VLOOKUP(A500, PaperMeta!A499:S667, 6,FALSE)</f>
        <v>Using 26,000 diary entries to show ovulatory changes in sexual desire and behavior.</v>
      </c>
      <c r="C500" s="15">
        <v>0</v>
      </c>
    </row>
    <row r="501" spans="1:3" x14ac:dyDescent="0.2">
      <c r="A501" s="4" t="s">
        <v>4310</v>
      </c>
      <c r="B501" s="4" t="str">
        <f>VLOOKUP(A501, PaperMeta!A500:S668, 6,FALSE)</f>
        <v>Spending reflects not only who we are but also who we are around: The joint effects of individual and geographic personality on consumption.</v>
      </c>
      <c r="C501" s="14">
        <v>0</v>
      </c>
    </row>
    <row r="502" spans="1:3" x14ac:dyDescent="0.2">
      <c r="A502" s="4" t="s">
        <v>4311</v>
      </c>
      <c r="B502" s="4" t="str">
        <f>VLOOKUP(A502, PaperMeta!A501:S669, 6,FALSE)</f>
        <v>The new identity theft: Perceptions of cultural appropriation in intergroup contexts.</v>
      </c>
      <c r="C502" s="15">
        <v>0</v>
      </c>
    </row>
    <row r="503" spans="1:3" x14ac:dyDescent="0.2">
      <c r="A503" s="4" t="s">
        <v>4312</v>
      </c>
      <c r="B503" s="4" t="str">
        <f>VLOOKUP(A503, PaperMeta!A502:S670, 6,FALSE)</f>
        <v>I’m up here! Sexual objectification leads to feeling ostracized.</v>
      </c>
      <c r="C503" s="14">
        <v>0</v>
      </c>
    </row>
    <row r="504" spans="1:3" x14ac:dyDescent="0.2">
      <c r="A504" s="4" t="s">
        <v>4313</v>
      </c>
      <c r="B504" s="4" t="str">
        <f>VLOOKUP(A504, PaperMeta!A503:S671, 6,FALSE)</f>
        <v>A matter of taste: Gustatory sensitivity predicts political ideology.</v>
      </c>
      <c r="C504" s="15">
        <v>0</v>
      </c>
    </row>
    <row r="505" spans="1:3" x14ac:dyDescent="0.2">
      <c r="A505" s="4" t="s">
        <v>4314</v>
      </c>
      <c r="B505" s="4" t="str">
        <f>VLOOKUP(A505, PaperMeta!A504:S672, 6,FALSE)</f>
        <v>Extraversion but not depression predicts reward sensitivity: Revisiting the measurement of anhedonic phenotypes.</v>
      </c>
      <c r="C505" s="14">
        <v>0</v>
      </c>
    </row>
    <row r="506" spans="1:3" x14ac:dyDescent="0.2">
      <c r="A506" s="4" t="s">
        <v>4315</v>
      </c>
      <c r="B506" s="4" t="str">
        <f>VLOOKUP(A506, PaperMeta!A505:S673, 6,FALSE)</f>
        <v>Growing desire or growing apart? Consequences of personal self-expansion for romantic passion.</v>
      </c>
      <c r="C506" s="15">
        <v>0</v>
      </c>
    </row>
    <row r="507" spans="1:3" x14ac:dyDescent="0.2">
      <c r="A507" s="4" t="s">
        <v>4316</v>
      </c>
      <c r="B507" s="4" t="str">
        <f>VLOOKUP(A507, PaperMeta!A506:S674, 6,FALSE)</f>
        <v>Robust evidence for moderation of ovulatory shifts by partner attractiveness in Arslan et al.’s (2020) data.</v>
      </c>
      <c r="C507" s="14">
        <v>0</v>
      </c>
    </row>
    <row r="508" spans="1:3" x14ac:dyDescent="0.2">
      <c r="A508" s="4" t="s">
        <v>4317</v>
      </c>
      <c r="B508" s="4" t="str">
        <f>VLOOKUP(A508, PaperMeta!A507:S675, 6,FALSE)</f>
        <v>When every day is a high school reunion: Social media comparisons and self-esteem.</v>
      </c>
      <c r="C508" s="15">
        <v>0</v>
      </c>
    </row>
    <row r="509" spans="1:3" x14ac:dyDescent="0.2">
      <c r="A509" s="4" t="s">
        <v>4318</v>
      </c>
      <c r="B509" s="4" t="str">
        <f>VLOOKUP(A509, PaperMeta!A508:S676, 6,FALSE)</f>
        <v>Normative appeals motivate people to contribute to collective action problems more when they invite people to work together toward a common goal.</v>
      </c>
      <c r="C509" s="14">
        <v>0</v>
      </c>
    </row>
    <row r="510" spans="1:3" x14ac:dyDescent="0.2">
      <c r="A510" s="4" t="s">
        <v>4319</v>
      </c>
      <c r="B510" s="4" t="str">
        <f>VLOOKUP(A510, PaperMeta!A509:S677, 6,FALSE)</f>
        <v>Individual differences in three aspects of evaluation: The motives to have, learn, and express attitudes.</v>
      </c>
      <c r="C510" s="15">
        <v>0</v>
      </c>
    </row>
    <row r="511" spans="1:3" x14ac:dyDescent="0.2">
      <c r="A511" s="4" t="s">
        <v>4320</v>
      </c>
      <c r="B511" s="4" t="str">
        <f>VLOOKUP(A511, PaperMeta!A510:S678, 6,FALSE)</f>
        <v>The evidence for good genes ovulatory shifts in Arslan et al. (2018) is mixed and uncertain.</v>
      </c>
      <c r="C511" s="14">
        <v>0</v>
      </c>
    </row>
    <row r="512" spans="1:3" x14ac:dyDescent="0.2">
      <c r="A512" s="4" t="s">
        <v>4321</v>
      </c>
      <c r="B512" s="4" t="str">
        <f>VLOOKUP(A512, PaperMeta!A511:S679, 6,FALSE)</f>
        <v>Insufficiently complimentary?: Underestimating the positive impact of compliments creates a barrier to expressing them.</v>
      </c>
      <c r="C512" s="15">
        <v>0</v>
      </c>
    </row>
    <row r="513" spans="1:3" x14ac:dyDescent="0.2">
      <c r="A513" s="4" t="s">
        <v>4322</v>
      </c>
      <c r="B513" s="4" t="str">
        <f>VLOOKUP(A513, PaperMeta!A512:S680, 6,FALSE)</f>
        <v>Attachment anxiety and the curvilinear effects of expressive suppression on individuals’ and partners’ outcomes.</v>
      </c>
      <c r="C513" s="14">
        <v>0</v>
      </c>
    </row>
    <row r="514" spans="1:3" x14ac:dyDescent="0.2">
      <c r="A514" s="4" t="s">
        <v>4323</v>
      </c>
      <c r="B514" s="4" t="str">
        <f>VLOOKUP(A514, PaperMeta!A513:S681, 6,FALSE)</f>
        <v>Gendered racial boundary maintenance: Social penalties for White women in interracial relationships.</v>
      </c>
      <c r="C514" s="15">
        <v>0</v>
      </c>
    </row>
    <row r="515" spans="1:3" x14ac:dyDescent="0.2">
      <c r="A515" s="4" t="s">
        <v>4324</v>
      </c>
      <c r="B515" s="4" t="str">
        <f>VLOOKUP(A515, PaperMeta!A514:S682, 6,FALSE)</f>
        <v>On the relation of boredom and sadistic aggression.</v>
      </c>
      <c r="C515" s="14">
        <v>0</v>
      </c>
    </row>
    <row r="516" spans="1:3" x14ac:dyDescent="0.2">
      <c r="A516" s="4" t="s">
        <v>4325</v>
      </c>
      <c r="B516" s="4" t="str">
        <f>VLOOKUP(A516, PaperMeta!A515:S683, 6,FALSE)</f>
        <v>The husband-older age gap in marriage is associated with selective fitness.</v>
      </c>
      <c r="C516" s="15">
        <v>0</v>
      </c>
    </row>
    <row r="517" spans="1:3" x14ac:dyDescent="0.2">
      <c r="A517" s="4" t="s">
        <v>4326</v>
      </c>
      <c r="B517" s="4" t="str">
        <f>VLOOKUP(A517, PaperMeta!A516:S684, 6,FALSE)</f>
        <v>Longitudinal associations between negative life events and depressive symptoms—A 9-year longitudinal study on between-person and within-person effects and the role of family history.</v>
      </c>
      <c r="C517" s="14">
        <v>0</v>
      </c>
    </row>
    <row r="518" spans="1:3" x14ac:dyDescent="0.2">
      <c r="A518" s="4" t="s">
        <v>4327</v>
      </c>
      <c r="B518" s="4" t="str">
        <f>VLOOKUP(A518, PaperMeta!A517:S685, 6,FALSE)</f>
        <v>Longitudinal coupling of momentary stress reactivity and trait neuroticism: Specificity of states, traits, and age period.</v>
      </c>
      <c r="C518" s="15">
        <v>0</v>
      </c>
    </row>
    <row r="519" spans="1:3" x14ac:dyDescent="0.2">
      <c r="A519" s="4" t="s">
        <v>4328</v>
      </c>
      <c r="B519" s="4" t="str">
        <f>VLOOKUP(A519, PaperMeta!A518:S686, 6,FALSE)</f>
        <v>Physical effects of daily stressors are psychologically mediated, heterogeneous, and bidirectional.</v>
      </c>
      <c r="C519" s="14">
        <v>0</v>
      </c>
    </row>
    <row r="520" spans="1:3" x14ac:dyDescent="0.2">
      <c r="A520" s="4" t="s">
        <v>4329</v>
      </c>
      <c r="B520" s="4" t="str">
        <f>VLOOKUP(A520, PaperMeta!A519:S687, 6,FALSE)</f>
        <v>A dimensional taxonomy of perceived characteristics of major life events.</v>
      </c>
      <c r="C520" s="15">
        <v>0</v>
      </c>
    </row>
    <row r="521" spans="1:3" x14ac:dyDescent="0.2">
      <c r="A521" s="4" t="s">
        <v>4330</v>
      </c>
      <c r="B521" s="4" t="str">
        <f>VLOOKUP(A521, PaperMeta!A520:S688, 6,FALSE)</f>
        <v>A propensity-score matched study of changes in loneliness surrounding major life events.</v>
      </c>
      <c r="C521" s="14">
        <v>0</v>
      </c>
    </row>
    <row r="522" spans="1:3" x14ac:dyDescent="0.2">
      <c r="A522" s="4" t="s">
        <v>4331</v>
      </c>
      <c r="B522" s="4" t="str">
        <f>VLOOKUP(A522, PaperMeta!A521:S689, 6,FALSE)</f>
        <v>When the going gets tough, the committed get going: Preexisting goal commitment determines the consequences of experiencing regulatory nonfit.</v>
      </c>
      <c r="C522" s="15">
        <v>0</v>
      </c>
    </row>
    <row r="523" spans="1:3" x14ac:dyDescent="0.2">
      <c r="A523" s="4" t="s">
        <v>4332</v>
      </c>
      <c r="B523" s="4" t="str">
        <f>VLOOKUP(A523, PaperMeta!A522:S690, 6,FALSE)</f>
        <v>Applying hierarchical bayesian modeling to experimental psychopathology data: An introduction and tutorial.</v>
      </c>
      <c r="C523" s="14">
        <v>0</v>
      </c>
    </row>
    <row r="524" spans="1:3" x14ac:dyDescent="0.2">
      <c r="A524" s="4" t="s">
        <v>4333</v>
      </c>
      <c r="B524" s="4" t="str">
        <f>VLOOKUP(A524, PaperMeta!A523:S691, 6,FALSE)</f>
        <v>Forming impressions from self-truncated samples of traits−interplay of Thurstonian and Brunswikian sampling effects.</v>
      </c>
      <c r="C524" s="15">
        <v>0</v>
      </c>
    </row>
    <row r="525" spans="1:3" x14ac:dyDescent="0.2">
      <c r="A525" s="4" t="s">
        <v>4334</v>
      </c>
      <c r="B525" s="4" t="str">
        <f>VLOOKUP(A525, PaperMeta!A524:S692, 6,FALSE)</f>
        <v>The effect of group membership and individuating information on automatic and deliberate evaluation of well-known people.</v>
      </c>
      <c r="C525" s="14">
        <v>0</v>
      </c>
    </row>
    <row r="526" spans="1:3" x14ac:dyDescent="0.2">
      <c r="A526" s="4" t="s">
        <v>4335</v>
      </c>
      <c r="B526" s="4" t="str">
        <f>VLOOKUP(A526, PaperMeta!A525:S693, 6,FALSE)</f>
        <v>Are work activities related to interest change over time? A 22-year longitudinal study.</v>
      </c>
      <c r="C526" s="15">
        <v>0</v>
      </c>
    </row>
    <row r="527" spans="1:3" x14ac:dyDescent="0.2">
      <c r="A527" s="4" t="s">
        <v>4336</v>
      </c>
      <c r="B527" s="4" t="str">
        <f>VLOOKUP(A527, PaperMeta!A526:S694, 6,FALSE)</f>
        <v>Social anxiety and liking: Towards understanding the role of metaperceptions in first impressions.</v>
      </c>
      <c r="C527" s="14">
        <v>0</v>
      </c>
    </row>
    <row r="528" spans="1:3" x14ac:dyDescent="0.2">
      <c r="A528" s="4" t="s">
        <v>4337</v>
      </c>
      <c r="B528" s="4" t="str">
        <f>VLOOKUP(A528, PaperMeta!A527:S695, 6,FALSE)</f>
        <v>The relevance appraisal matrix: Evaluating others’ relevance.</v>
      </c>
      <c r="C528" s="15">
        <v>0</v>
      </c>
    </row>
    <row r="529" spans="1:3" x14ac:dyDescent="0.2">
      <c r="A529" s="4" t="s">
        <v>4338</v>
      </c>
      <c r="B529" s="4" t="str">
        <f>VLOOKUP(A529, PaperMeta!A528:S696, 6,FALSE)</f>
        <v>Situational determinants of young children’s gratitude: The effects of perceived intentionality and the value of the benefit on gratitude and prosocial behavior.</v>
      </c>
      <c r="C529" s="14">
        <v>0</v>
      </c>
    </row>
    <row r="530" spans="1:3" x14ac:dyDescent="0.2">
      <c r="A530" s="4" t="s">
        <v>4339</v>
      </c>
      <c r="B530" s="4" t="str">
        <f>VLOOKUP(A530, PaperMeta!A529:S697, 6,FALSE)</f>
        <v>Having too little or too much time is linked to lower subjective well-being.</v>
      </c>
      <c r="C530" s="15">
        <v>0</v>
      </c>
    </row>
    <row r="531" spans="1:3" x14ac:dyDescent="0.2">
      <c r="A531" s="4" t="s">
        <v>4340</v>
      </c>
      <c r="B531" s="4" t="str">
        <f>VLOOKUP(A531, PaperMeta!A530:S698, 6,FALSE)</f>
        <v>Suppressor effects in self-enhancement research: A critical comment on condition-based regression analysis.</v>
      </c>
      <c r="C531" s="14">
        <v>0</v>
      </c>
    </row>
    <row r="532" spans="1:3" x14ac:dyDescent="0.2">
      <c r="A532" s="4" t="s">
        <v>4341</v>
      </c>
      <c r="B532" s="4" t="str">
        <f>VLOOKUP(A532, PaperMeta!A531:S699, 6,FALSE)</f>
        <v>Do correctional facilities correct our youth?: Effects of incarceration and court-ordered community service on personality development.</v>
      </c>
      <c r="C532" s="15">
        <v>0</v>
      </c>
    </row>
    <row r="533" spans="1:3" x14ac:dyDescent="0.2">
      <c r="A533" s="4" t="s">
        <v>4342</v>
      </c>
      <c r="B533" s="4" t="str">
        <f>VLOOKUP(A533, PaperMeta!A532:S700, 6,FALSE)</f>
        <v>Disrupting the system constructively: Testing the effectiveness of nonnormative nonviolent collective action.</v>
      </c>
      <c r="C533" s="14">
        <v>0</v>
      </c>
    </row>
    <row r="534" spans="1:3" x14ac:dyDescent="0.2">
      <c r="A534" s="4" t="s">
        <v>4343</v>
      </c>
      <c r="B534" s="4" t="str">
        <f>VLOOKUP(A534, PaperMeta!A533:S701, 6,FALSE)</f>
        <v>Reducing implicit racial preferences: III. A process-level examination of changes in implicit preferences.</v>
      </c>
      <c r="C534" s="15">
        <v>0</v>
      </c>
    </row>
    <row r="535" spans="1:3" x14ac:dyDescent="0.2">
      <c r="A535" s="4" t="s">
        <v>4344</v>
      </c>
      <c r="B535" s="4" t="str">
        <f>VLOOKUP(A535, PaperMeta!A534:S702, 6,FALSE)</f>
        <v>Evaluating categories from experience: The simple averaging heuristic.</v>
      </c>
      <c r="C535" s="14">
        <v>0</v>
      </c>
    </row>
    <row r="536" spans="1:3" x14ac:dyDescent="0.2">
      <c r="A536" s="4" t="s">
        <v>4345</v>
      </c>
      <c r="B536" s="4" t="str">
        <f>VLOOKUP(A536, PaperMeta!A535:S703, 6,FALSE)</f>
        <v>Spontaneous state inferences.</v>
      </c>
      <c r="C536" s="15">
        <v>0</v>
      </c>
    </row>
    <row r="537" spans="1:3" x14ac:dyDescent="0.2">
      <c r="A537" s="4" t="s">
        <v>4346</v>
      </c>
      <c r="B537" s="4" t="str">
        <f>VLOOKUP(A537, PaperMeta!A536:S704, 6,FALSE)</f>
        <v>Physiological linkage during shared positive and shared negative emotion.</v>
      </c>
      <c r="C537" s="14">
        <v>0</v>
      </c>
    </row>
    <row r="538" spans="1:3" x14ac:dyDescent="0.2">
      <c r="A538" s="4" t="s">
        <v>4347</v>
      </c>
      <c r="B538" s="4" t="str">
        <f>VLOOKUP(A538, PaperMeta!A537:S705, 6,FALSE)</f>
        <v>Evaluations of empathizers depend on the target of empathy.</v>
      </c>
      <c r="C538" s="15">
        <v>0</v>
      </c>
    </row>
    <row r="539" spans="1:3" x14ac:dyDescent="0.2">
      <c r="A539" s="4" t="s">
        <v>4348</v>
      </c>
      <c r="B539" s="4" t="str">
        <f>VLOOKUP(A539, PaperMeta!A538:S706, 6,FALSE)</f>
        <v>How genetic and environmental variance in personality traits shift across the life span: Evidence from a cross-national twin study.</v>
      </c>
      <c r="C539" s="14">
        <v>0</v>
      </c>
    </row>
    <row r="540" spans="1:3" x14ac:dyDescent="0.2">
      <c r="A540" s="4" t="s">
        <v>4349</v>
      </c>
      <c r="B540" s="4" t="str">
        <f>VLOOKUP(A540, PaperMeta!A539:S707, 6,FALSE)</f>
        <v>Who wants to change and how? On the trait-specificity of personality change goals.</v>
      </c>
      <c r="C540" s="15">
        <v>0</v>
      </c>
    </row>
    <row r="541" spans="1:3" x14ac:dyDescent="0.2">
      <c r="A541" s="4" t="s">
        <v>4350</v>
      </c>
      <c r="B541" s="4" t="str">
        <f>VLOOKUP(A541, PaperMeta!A540:S708, 6,FALSE)</f>
        <v>More threatening and more diagnostic: How moral comparisons differ from social comparisons.</v>
      </c>
      <c r="C541" s="14">
        <v>0</v>
      </c>
    </row>
    <row r="542" spans="1:3" x14ac:dyDescent="0.2">
      <c r="A542" s="4" t="s">
        <v>4351</v>
      </c>
      <c r="B542" s="4" t="str">
        <f>VLOOKUP(A542, PaperMeta!A541:S709, 6,FALSE)</f>
        <v>Who in the world is trying to change their personality traits? Volitional personality change among college students in six continents.</v>
      </c>
      <c r="C542" s="15">
        <v>0</v>
      </c>
    </row>
    <row r="543" spans="1:3" x14ac:dyDescent="0.2">
      <c r="A543" s="4" t="s">
        <v>4352</v>
      </c>
      <c r="B543" s="4" t="str">
        <f>VLOOKUP(A543, PaperMeta!A542:S710, 6,FALSE)</f>
        <v>Facet-level personality development in the transition to adolescence: Maturity, disruption, and gender differences.</v>
      </c>
      <c r="C543" s="14">
        <v>0</v>
      </c>
    </row>
    <row r="544" spans="1:3" x14ac:dyDescent="0.2">
      <c r="A544" s="4" t="s">
        <v>4353</v>
      </c>
      <c r="B544" s="4" t="str">
        <f>VLOOKUP(A544, PaperMeta!A543:S711, 6,FALSE)</f>
        <v>The structure of adolescent temperament and associations with psychological functioning: A replication and extension of Snyder et al. (2015).</v>
      </c>
      <c r="C544" s="15">
        <v>0</v>
      </c>
    </row>
    <row r="545" spans="1:3" x14ac:dyDescent="0.2">
      <c r="A545" s="4" t="s">
        <v>4354</v>
      </c>
      <c r="B545" s="4" t="str">
        <f>VLOOKUP(A545, PaperMeta!A544:S712, 6,FALSE)</f>
        <v>Social media users produce more affect that supports cultural values, but are more influenced by affect that violates cultural values.</v>
      </c>
      <c r="C545" s="14">
        <v>0</v>
      </c>
    </row>
    <row r="546" spans="1:3" x14ac:dyDescent="0.2">
      <c r="A546" s="4" t="s">
        <v>4355</v>
      </c>
      <c r="B546" s="4" t="str">
        <f>VLOOKUP(A546, PaperMeta!A545:S713, 6,FALSE)</f>
        <v>Danger or dislike: Distinguishing threat from negative valence as sources of automatic anti-Black bias.</v>
      </c>
      <c r="C546" s="15">
        <v>0</v>
      </c>
    </row>
    <row r="547" spans="1:3" x14ac:dyDescent="0.2">
      <c r="A547" s="4" t="s">
        <v>4356</v>
      </c>
      <c r="B547" s="4" t="str">
        <f>VLOOKUP(A547, PaperMeta!A546:S714, 6,FALSE)</f>
        <v>Smile pretty and watch your back: Personal safety anxiety and vigilance in objectification theory.</v>
      </c>
      <c r="C547" s="14">
        <v>0</v>
      </c>
    </row>
    <row r="548" spans="1:3" x14ac:dyDescent="0.2">
      <c r="A548" s="4" t="s">
        <v>4357</v>
      </c>
      <c r="B548" s="4" t="str">
        <f>VLOOKUP(A548, PaperMeta!A547:S715, 6,FALSE)</f>
        <v>Personal echo chambers: Openness-to-experience is linked to higher levels of psychological interest diversity in large-scale behavioral data.</v>
      </c>
      <c r="C548" s="15">
        <v>0</v>
      </c>
    </row>
    <row r="549" spans="1:3" x14ac:dyDescent="0.2">
      <c r="A549" s="4" t="s">
        <v>4358</v>
      </c>
      <c r="B549" s="4" t="str">
        <f>VLOOKUP(A549, PaperMeta!A548:S716, 6,FALSE)</f>
        <v>Instrumental use erodes sacred values.</v>
      </c>
      <c r="C549" s="14">
        <v>0</v>
      </c>
    </row>
    <row r="550" spans="1:3" x14ac:dyDescent="0.2">
      <c r="A550" s="4" t="s">
        <v>4359</v>
      </c>
      <c r="B550" s="4" t="str">
        <f>VLOOKUP(A550, PaperMeta!A549:S717, 6,FALSE)</f>
        <v>The effect of gender and male distinctiveness threat on prejudice against homosexuals.</v>
      </c>
      <c r="C550" s="15">
        <v>0</v>
      </c>
    </row>
    <row r="551" spans="1:3" x14ac:dyDescent="0.2">
      <c r="A551" s="4" t="s">
        <v>4360</v>
      </c>
      <c r="B551" s="4" t="str">
        <f>VLOOKUP(A551, PaperMeta!A550:S718, 6,FALSE)</f>
        <v>Correction to Calogero et al. (2020).</v>
      </c>
      <c r="C551" s="14">
        <v>1</v>
      </c>
    </row>
    <row r="552" spans="1:3" x14ac:dyDescent="0.2">
      <c r="A552" s="4" t="s">
        <v>4361</v>
      </c>
      <c r="B552" s="4" t="str">
        <f>VLOOKUP(A552, PaperMeta!A551:S719, 6,FALSE)</f>
        <v>ǂŪsigu: A mixed-method lexical study of character description in Khoekhoegowab.</v>
      </c>
      <c r="C552" s="15">
        <v>0</v>
      </c>
    </row>
    <row r="553" spans="1:3" x14ac:dyDescent="0.2">
      <c r="A553" s="4" t="s">
        <v>4362</v>
      </c>
      <c r="B553" s="4" t="str">
        <f>VLOOKUP(A553, PaperMeta!A552:S720, 6,FALSE)</f>
        <v>Dampening affect via expectations: The case of ambivalence.</v>
      </c>
      <c r="C553" s="14">
        <v>0</v>
      </c>
    </row>
    <row r="554" spans="1:3" x14ac:dyDescent="0.2">
      <c r="A554" s="4" t="s">
        <v>4363</v>
      </c>
      <c r="B554" s="4" t="str">
        <f>VLOOKUP(A554, PaperMeta!A553:S721, 6,FALSE)</f>
        <v>The thin blue waveform: Racial disparities in officer prosody undermine institutional trust in the police.</v>
      </c>
      <c r="C554" s="15">
        <v>0</v>
      </c>
    </row>
    <row r="555" spans="1:3" x14ac:dyDescent="0.2">
      <c r="A555" s="4" t="s">
        <v>4364</v>
      </c>
      <c r="B555" s="4" t="str">
        <f>VLOOKUP(A555, PaperMeta!A554:S722, 6,FALSE)</f>
        <v>Change in negative attention bias mediates the association between attention bias modification training and depression symptom improvement.</v>
      </c>
      <c r="C555" s="14">
        <v>0</v>
      </c>
    </row>
    <row r="556" spans="1:3" x14ac:dyDescent="0.2">
      <c r="A556" s="4" t="s">
        <v>4365</v>
      </c>
      <c r="B556" s="4" t="str">
        <f>VLOOKUP(A556, PaperMeta!A555:S723, 6,FALSE)</f>
        <v>You can't ‘fake it till you make it’: Cooperative motivation does not help proself trustees</v>
      </c>
      <c r="C556" s="15">
        <v>0</v>
      </c>
    </row>
    <row r="557" spans="1:3" x14ac:dyDescent="0.2">
      <c r="A557" s="4" t="s">
        <v>4366</v>
      </c>
      <c r="B557" s="4" t="str">
        <f>VLOOKUP(A557, PaperMeta!A556:S724, 6,FALSE)</f>
        <v>The effects of sexualized video game characters and character personalization on women's self-objectification and body satisfaction</v>
      </c>
      <c r="C557" s="14">
        <v>0</v>
      </c>
    </row>
    <row r="558" spans="1:3" x14ac:dyDescent="0.2">
      <c r="A558" s="4" t="s">
        <v>4367</v>
      </c>
      <c r="B558" s="4" t="str">
        <f>VLOOKUP(A558, PaperMeta!A557:S725, 6,FALSE)</f>
        <v>Comparing cross-classified mixed effects and Bayesian structural equations modeling for stimulus sampling designs: A simulation study</v>
      </c>
      <c r="C558" s="15">
        <v>0</v>
      </c>
    </row>
    <row r="559" spans="1:3" x14ac:dyDescent="0.2">
      <c r="A559" s="4" t="s">
        <v>4368</v>
      </c>
      <c r="B559" s="4" t="str">
        <f>VLOOKUP(A559, PaperMeta!A558:S726, 6,FALSE)</f>
        <v>Evidence against subliminal anchoring: Two close, highly powered, preregistered, and failed replication attempts</v>
      </c>
      <c r="C559" s="14">
        <v>0</v>
      </c>
    </row>
    <row r="560" spans="1:3" x14ac:dyDescent="0.2">
      <c r="A560" s="4" t="s">
        <v>4369</v>
      </c>
      <c r="B560" s="4" t="str">
        <f>VLOOKUP(A560, PaperMeta!A559:S727, 6,FALSE)</f>
        <v>Math approach training changes implicit identification with math: A close preregistered replication</v>
      </c>
      <c r="C560" s="15">
        <v>0</v>
      </c>
    </row>
    <row r="561" spans="1:3" x14ac:dyDescent="0.2">
      <c r="A561" s="4" t="s">
        <v>4370</v>
      </c>
      <c r="B561" s="4" t="str">
        <f>VLOOKUP(A561, PaperMeta!A560:S728, 6,FALSE)</f>
        <v>Fluency in the in-out effect: The role of structural mere exposure effects</v>
      </c>
      <c r="C561" s="14">
        <v>0</v>
      </c>
    </row>
    <row r="562" spans="1:3" x14ac:dyDescent="0.2">
      <c r="A562" s="4" t="s">
        <v>4371</v>
      </c>
      <c r="B562" s="4" t="str">
        <f>VLOOKUP(A562, PaperMeta!A561:S729, 6,FALSE)</f>
        <v>Misprediction of affective outcomes due to different evaluation modes: Replication and extension of two distinction bias experiments by Hsee and Zhang (2004)</v>
      </c>
      <c r="C562" s="15">
        <v>0</v>
      </c>
    </row>
    <row r="563" spans="1:3" x14ac:dyDescent="0.2">
      <c r="A563" s="4" t="s">
        <v>4372</v>
      </c>
      <c r="B563" s="4" t="str">
        <f>VLOOKUP(A563, PaperMeta!A562:S730, 6,FALSE)</f>
        <v>Applying insights from magic to improve deception in research: The Swiss cheese model</v>
      </c>
      <c r="C563" s="14">
        <v>0</v>
      </c>
    </row>
    <row r="564" spans="1:3" x14ac:dyDescent="0.2">
      <c r="A564" s="4" t="s">
        <v>4373</v>
      </c>
      <c r="B564" s="4" t="str">
        <f>VLOOKUP(A564, PaperMeta!A563:S731, 6,FALSE)</f>
        <v>When getting more makes groups seem worth less: Negotiating a "better" deal in prisoner swaps can ironically signal low self-regard and engender disrespect</v>
      </c>
      <c r="C564" s="15">
        <v>0</v>
      </c>
    </row>
    <row r="565" spans="1:3" x14ac:dyDescent="0.2">
      <c r="A565" s="4" t="s">
        <v>4374</v>
      </c>
      <c r="B565" s="4" t="str">
        <f>VLOOKUP(A565, PaperMeta!A564:S732, 6,FALSE)</f>
        <v>Social deliberation systematically shifts resource allocation decisions by focusing on the fate of the least well-off</v>
      </c>
      <c r="C565" s="14">
        <v>0</v>
      </c>
    </row>
    <row r="566" spans="1:3" x14ac:dyDescent="0.2">
      <c r="A566" s="4" t="s">
        <v>4375</v>
      </c>
      <c r="B566" s="4" t="str">
        <f>VLOOKUP(A566, PaperMeta!A565:S733, 6,FALSE)</f>
        <v>Are we at all liberal at heart? High-powered tests find no effect of intuitive thinking on moral foundations</v>
      </c>
      <c r="C566" s="15">
        <v>0</v>
      </c>
    </row>
    <row r="567" spans="1:3" x14ac:dyDescent="0.2">
      <c r="A567" s="4" t="s">
        <v>4376</v>
      </c>
      <c r="B567" s="4" t="str">
        <f>VLOOKUP(A567, PaperMeta!A566:S734, 6,FALSE)</f>
        <v>Nostalgia relieves the disillusioned mind</v>
      </c>
      <c r="C567" s="14">
        <v>0</v>
      </c>
    </row>
    <row r="568" spans="1:3" x14ac:dyDescent="0.2">
      <c r="A568" s="4" t="s">
        <v>4377</v>
      </c>
      <c r="B568" s="4" t="str">
        <f>VLOOKUP(A568, PaperMeta!A567:S735, 6,FALSE)</f>
        <v>When photos backfire: Truthiness and falsiness effects in comparative judgments</v>
      </c>
      <c r="C568" s="15">
        <v>0</v>
      </c>
    </row>
    <row r="569" spans="1:3" x14ac:dyDescent="0.2">
      <c r="A569" s="4" t="s">
        <v>4378</v>
      </c>
      <c r="B569" s="4" t="str">
        <f>VLOOKUP(A569, PaperMeta!A568:S736, 6,FALSE)</f>
        <v>A fluctuating sense of power is associated with reduced well-being</v>
      </c>
      <c r="C569" s="14">
        <v>0</v>
      </c>
    </row>
    <row r="570" spans="1:3" x14ac:dyDescent="0.2">
      <c r="A570" s="4" t="s">
        <v>4379</v>
      </c>
      <c r="B570" s="4" t="str">
        <f>VLOOKUP(A570, PaperMeta!A569:S737, 6,FALSE)</f>
        <v>Gaming for peace: Virtual contact through cooperative video gaming increases children's intergroup tolerance in the context of the Israeli–Palestinian conflict</v>
      </c>
      <c r="C570" s="15">
        <v>0</v>
      </c>
    </row>
    <row r="571" spans="1:3" x14ac:dyDescent="0.2">
      <c r="A571" s="4" t="s">
        <v>4380</v>
      </c>
      <c r="B571" s="4" t="str">
        <f>VLOOKUP(A571, PaperMeta!A570:S738, 6,FALSE)</f>
        <v>Perceptual tuning through contact? Contact interacts with perceptual (not memory-based) face-processing ability to predict cross-race recognition</v>
      </c>
      <c r="C571" s="14">
        <v>0</v>
      </c>
    </row>
    <row r="572" spans="1:3" x14ac:dyDescent="0.2">
      <c r="A572" s="4" t="s">
        <v>4381</v>
      </c>
      <c r="B572" s="4" t="str">
        <f>VLOOKUP(A572, PaperMeta!A571:S739, 6,FALSE)</f>
        <v>From deficit to benefit: Highlighting lower-SES students' background-specific strengths reinforces their academic persistence</v>
      </c>
      <c r="C572" s="15">
        <v>0</v>
      </c>
    </row>
    <row r="573" spans="1:3" x14ac:dyDescent="0.2">
      <c r="A573" s="4" t="s">
        <v>4382</v>
      </c>
      <c r="B573" s="4" t="str">
        <f>VLOOKUP(A573, PaperMeta!A572:S740, 6,FALSE)</f>
        <v>Defending one's worldview under mortality salience: Testing the validity of an established idea</v>
      </c>
      <c r="C573" s="14">
        <v>0</v>
      </c>
    </row>
    <row r="574" spans="1:3" x14ac:dyDescent="0.2">
      <c r="A574" s="4" t="s">
        <v>4383</v>
      </c>
      <c r="B574" s="4" t="str">
        <f>VLOOKUP(A574, PaperMeta!A573:S741, 6,FALSE)</f>
        <v>Maximal positive controls: A method for estimating the largest plausible effect size</v>
      </c>
      <c r="C574" s="15">
        <v>0</v>
      </c>
    </row>
    <row r="575" spans="1:3" x14ac:dyDescent="0.2">
      <c r="A575" s="4" t="s">
        <v>4384</v>
      </c>
      <c r="B575" s="4" t="str">
        <f>VLOOKUP(A575, PaperMeta!A574:S742, 6,FALSE)</f>
        <v>Different punishment systems in a public goods game with asymmetric endowments</v>
      </c>
      <c r="C575" s="14">
        <v>0</v>
      </c>
    </row>
    <row r="576" spans="1:3" x14ac:dyDescent="0.2">
      <c r="A576" s="4" t="s">
        <v>4385</v>
      </c>
      <c r="B576" s="4" t="str">
        <f>VLOOKUP(A576, PaperMeta!A575:S743, 6,FALSE)</f>
        <v>The true “me”—Mind or body?</v>
      </c>
      <c r="C576" s="15">
        <v>0</v>
      </c>
    </row>
    <row r="577" spans="1:3" x14ac:dyDescent="0.2">
      <c r="A577" s="4" t="s">
        <v>4386</v>
      </c>
      <c r="B577" s="4" t="str">
        <f>VLOOKUP(A577, PaperMeta!A576:S744, 6,FALSE)</f>
        <v>Recognizing the Impact of COVID-19 on the Poor Alters Attitudes Towards Poverty and Inequality</v>
      </c>
      <c r="C577" s="14">
        <v>0</v>
      </c>
    </row>
    <row r="578" spans="1:3" x14ac:dyDescent="0.2">
      <c r="A578" s="4" t="s">
        <v>4387</v>
      </c>
      <c r="B578" s="4" t="str">
        <f>VLOOKUP(A578, PaperMeta!A577:S745, 6,FALSE)</f>
        <v>A creative destruction approach to replication: Implicit work and sex morality across cultures</v>
      </c>
      <c r="C578" s="15">
        <v>0</v>
      </c>
    </row>
    <row r="579" spans="1:3" x14ac:dyDescent="0.2">
      <c r="A579" s="4" t="s">
        <v>4388</v>
      </c>
      <c r="B579" s="4" t="str">
        <f>VLOOKUP(A579, PaperMeta!A578:S746, 6,FALSE)</f>
        <v>Moral tribalism: Moral judgments of actions supporting ingroup interests depend on collective narcissism</v>
      </c>
      <c r="C579" s="14">
        <v>0</v>
      </c>
    </row>
    <row r="580" spans="1:3" x14ac:dyDescent="0.2">
      <c r="A580" s="4" t="s">
        <v>4389</v>
      </c>
      <c r="B580" s="4" t="str">
        <f>VLOOKUP(A580, PaperMeta!A579:S747, 6,FALSE)</f>
        <v>Computational and motivational mechanisms of human social decision making involving close others</v>
      </c>
      <c r="C580" s="15">
        <v>0</v>
      </c>
    </row>
    <row r="581" spans="1:3" x14ac:dyDescent="0.2">
      <c r="A581" s="4" t="s">
        <v>4390</v>
      </c>
      <c r="B581" s="4" t="str">
        <f>VLOOKUP(A581, PaperMeta!A580:S748, 6,FALSE)</f>
        <v>Believing in hidden plots is associated with decreased behavioral trust: Conspiracy belief as greater sensitivity to social threat or insensitivity towards its absence?</v>
      </c>
      <c r="C581" s="14">
        <v>0</v>
      </c>
    </row>
    <row r="582" spans="1:3" x14ac:dyDescent="0.2">
      <c r="A582" s="4" t="s">
        <v>4391</v>
      </c>
      <c r="B582" s="4" t="str">
        <f>VLOOKUP(A582, PaperMeta!A581:S749, 6,FALSE)</f>
        <v>The influence of emotions on information processing and persuasion: A differential appraisals perspective</v>
      </c>
      <c r="C582" s="15">
        <v>0</v>
      </c>
    </row>
    <row r="583" spans="1:3" x14ac:dyDescent="0.2">
      <c r="A583" s="4" t="s">
        <v>4392</v>
      </c>
      <c r="B583" s="4" t="str">
        <f>VLOOKUP(A583, PaperMeta!A582:S750, 6,FALSE)</f>
        <v>Moralization of Covid-19 health response: Asymmetry in tolerance for human costs</v>
      </c>
      <c r="C583" s="14">
        <v>0</v>
      </c>
    </row>
    <row r="584" spans="1:3" x14ac:dyDescent="0.2">
      <c r="A584" s="4" t="s">
        <v>4393</v>
      </c>
      <c r="B584" s="4" t="str">
        <f>VLOOKUP(A584, PaperMeta!A583:S751, 6,FALSE)</f>
        <v>When my wrongs are worse than yours: Behavioral and neural asymmetries in first-person and third-person perspectives of accidental harms</v>
      </c>
      <c r="C584" s="15">
        <v>0</v>
      </c>
    </row>
    <row r="585" spans="1:3" x14ac:dyDescent="0.2">
      <c r="A585" s="4" t="s">
        <v>4394</v>
      </c>
      <c r="B585" s="4" t="str">
        <f>VLOOKUP(A585, PaperMeta!A584:S752, 6,FALSE)</f>
        <v>White and minority demographic shifts, intergroup threat, and right-wing extremism</v>
      </c>
      <c r="C585" s="14">
        <v>0</v>
      </c>
    </row>
    <row r="586" spans="1:3" x14ac:dyDescent="0.2">
      <c r="A586" s="4" t="s">
        <v>4395</v>
      </c>
      <c r="B586" s="4" t="str">
        <f>VLOOKUP(A586, PaperMeta!A585:S753, 6,FALSE)</f>
        <v>Attention allocation is a possible mediator of cultural variations in spontaneous trait and situation inferences: Eye-tracking evidence</v>
      </c>
      <c r="C586" s="15">
        <v>0</v>
      </c>
    </row>
    <row r="587" spans="1:3" x14ac:dyDescent="0.2">
      <c r="A587" s="4" t="s">
        <v>4396</v>
      </c>
      <c r="B587" s="4" t="str">
        <f>VLOOKUP(A587, PaperMeta!A586:S754, 6,FALSE)</f>
        <v>Familiarity breeds overconfidence: Group membership and shared experience in the closeness-communication bias</v>
      </c>
      <c r="C587" s="14">
        <v>0</v>
      </c>
    </row>
    <row r="588" spans="1:3" x14ac:dyDescent="0.2">
      <c r="A588" s="4" t="s">
        <v>4397</v>
      </c>
      <c r="B588" s="4" t="str">
        <f>VLOOKUP(A588, PaperMeta!A587:S755, 6,FALSE)</f>
        <v>War exposure, altruism and the recalibration of welfare tradeoffs towards threatening social categories</v>
      </c>
      <c r="C588" s="15">
        <v>0</v>
      </c>
    </row>
    <row r="589" spans="1:3" x14ac:dyDescent="0.2">
      <c r="A589" s="4" t="s">
        <v>4398</v>
      </c>
      <c r="B589" s="4" t="str">
        <f>VLOOKUP(A589, PaperMeta!A588:S756, 6,FALSE)</f>
        <v>Does observability amplify sensitivity to moral frames? Evaluating a reputation-based account of moral preferences</v>
      </c>
      <c r="C589" s="14">
        <v>0</v>
      </c>
    </row>
    <row r="590" spans="1:3" x14ac:dyDescent="0.2">
      <c r="A590" s="4" t="s">
        <v>4399</v>
      </c>
      <c r="B590" s="4" t="str">
        <f>VLOOKUP(A590, PaperMeta!A589:S757, 6,FALSE)</f>
        <v>Moral elevation increases support for humanitarian policies, but not political concessions, in intractable conflict</v>
      </c>
      <c r="C590" s="15">
        <v>0</v>
      </c>
    </row>
    <row r="591" spans="1:3" x14ac:dyDescent="0.2">
      <c r="A591" s="4" t="s">
        <v>4400</v>
      </c>
      <c r="B591" s="4" t="str">
        <f>VLOOKUP(A591, PaperMeta!A590:S758, 6,FALSE)</f>
        <v>Large-scale field experiment shows null effects of team demographic diversity on outsiders' willingness to support the team</v>
      </c>
      <c r="C591" s="14">
        <v>0</v>
      </c>
    </row>
    <row r="592" spans="1:3" x14ac:dyDescent="0.2">
      <c r="A592" s="4" t="s">
        <v>4401</v>
      </c>
      <c r="B592" s="4" t="str">
        <f>VLOOKUP(A592, PaperMeta!A591:S759, 6,FALSE)</f>
        <v>Not all egalitarianism is created equal: Claims of nonprejudice inadvertently communicate prejudice between ingroup members</v>
      </c>
      <c r="C592" s="15">
        <v>0</v>
      </c>
    </row>
    <row r="593" spans="1:3" x14ac:dyDescent="0.2">
      <c r="A593" s="4" t="s">
        <v>4402</v>
      </c>
      <c r="B593" s="4" t="str">
        <f>VLOOKUP(A593, PaperMeta!A592:S760, 6,FALSE)</f>
        <v>Are actions better than inactions? Positivity, outcome, and intentionality biases in judgments of action and inaction</v>
      </c>
      <c r="C593" s="14">
        <v>0</v>
      </c>
    </row>
    <row r="594" spans="1:3" x14ac:dyDescent="0.2">
      <c r="A594" s="4" t="s">
        <v>4403</v>
      </c>
      <c r="B594" s="4" t="str">
        <f>VLOOKUP(A594, PaperMeta!A593:S761, 6,FALSE)</f>
        <v>How relationships bias moral reasoning: Neural and self-report evidence</v>
      </c>
      <c r="C594" s="15">
        <v>0</v>
      </c>
    </row>
    <row r="595" spans="1:3" x14ac:dyDescent="0.2">
      <c r="A595" s="4" t="s">
        <v>4404</v>
      </c>
      <c r="B595" s="4" t="str">
        <f>VLOOKUP(A595, PaperMeta!A594:S762, 6,FALSE)</f>
        <v>Poverty and pain: Low-SES people are believed to be insensitive to pain</v>
      </c>
      <c r="C595" s="14">
        <v>0</v>
      </c>
    </row>
    <row r="596" spans="1:3" x14ac:dyDescent="0.2">
      <c r="A596" s="4" t="s">
        <v>4405</v>
      </c>
      <c r="B596" s="4" t="str">
        <f>VLOOKUP(A596, PaperMeta!A595:S763, 6,FALSE)</f>
        <v>European Americans' intentions to confront racial bias: Considering who, what (kind), and why</v>
      </c>
      <c r="C596" s="15">
        <v>0</v>
      </c>
    </row>
    <row r="597" spans="1:3" x14ac:dyDescent="0.2">
      <c r="A597" s="4" t="s">
        <v>4406</v>
      </c>
      <c r="B597" s="4" t="str">
        <f>VLOOKUP(A597, PaperMeta!A596:S764, 6,FALSE)</f>
        <v>Cultural differences in perceiving transitions in emotional facial expressions: Easterners show greater contrast effects than westerners</v>
      </c>
      <c r="C597" s="14">
        <v>0</v>
      </c>
    </row>
    <row r="598" spans="1:3" x14ac:dyDescent="0.2">
      <c r="A598" s="4" t="s">
        <v>4407</v>
      </c>
      <c r="B598" s="4" t="str">
        <f>VLOOKUP(A598, PaperMeta!A597:S765, 6,FALSE)</f>
        <v>Self-control failure increases a strategic preference for submission as means to avoid future failure</v>
      </c>
      <c r="C598" s="15">
        <v>0</v>
      </c>
    </row>
    <row r="599" spans="1:3" x14ac:dyDescent="0.2">
      <c r="A599" s="4" t="s">
        <v>4408</v>
      </c>
      <c r="B599" s="4" t="str">
        <f>VLOOKUP(A599, PaperMeta!A598:S766, 6,FALSE)</f>
        <v>Mix is different from nix: Mouse tracking differentiates ambivalence from neutrality</v>
      </c>
      <c r="C599" s="14">
        <v>0</v>
      </c>
    </row>
    <row r="600" spans="1:3" x14ac:dyDescent="0.2">
      <c r="A600" s="4" t="s">
        <v>4409</v>
      </c>
      <c r="B600" s="4" t="str">
        <f>VLOOKUP(A600, PaperMeta!A599:S767, 6,FALSE)</f>
        <v>Cue competition in mental state inference: Blocking effects in learning to interpret the behaviors of others</v>
      </c>
      <c r="C600" s="15">
        <v>0</v>
      </c>
    </row>
    <row r="601" spans="1:3" x14ac:dyDescent="0.2">
      <c r="A601" s="4" t="s">
        <v>4410</v>
      </c>
      <c r="B601" s="4" t="str">
        <f>VLOOKUP(A601, PaperMeta!A600:S768, 6,FALSE)</f>
        <v>Stay out of our office (vs. our pub): Target personality and situational context affect ostracism intentions</v>
      </c>
      <c r="C601" s="14">
        <v>0</v>
      </c>
    </row>
    <row r="602" spans="1:3" x14ac:dyDescent="0.2">
      <c r="A602" s="4" t="s">
        <v>4411</v>
      </c>
      <c r="B602" s="4" t="str">
        <f>VLOOKUP(A602, PaperMeta!A601:S769, 6,FALSE)</f>
        <v>Tears evoke the intention to offer social support: A systematic investigation of the interpersonal effects of emotional crying across 41 countries</v>
      </c>
      <c r="C602" s="15">
        <v>0</v>
      </c>
    </row>
    <row r="603" spans="1:3" x14ac:dyDescent="0.2">
      <c r="A603" s="4" t="s">
        <v>4412</v>
      </c>
      <c r="B603" s="4" t="str">
        <f>VLOOKUP(A603, PaperMeta!A602:S770, 6,FALSE)</f>
        <v>Social pain and the role of imagined social consequences: Why personal adverse experiences elicit social pain, with or without explicit relational devaluation</v>
      </c>
      <c r="C603" s="14">
        <v>0</v>
      </c>
    </row>
    <row r="604" spans="1:3" x14ac:dyDescent="0.2">
      <c r="A604" s="4" t="s">
        <v>4413</v>
      </c>
      <c r="B604" s="4" t="str">
        <f>VLOOKUP(A604, PaperMeta!A603:S771, 6,FALSE)</f>
        <v>When intergroup helping helps intergroup relations: The moderating role of trust in the outgroup</v>
      </c>
      <c r="C604" s="15">
        <v>0</v>
      </c>
    </row>
    <row r="605" spans="1:3" x14ac:dyDescent="0.2">
      <c r="A605" s="4" t="s">
        <v>4414</v>
      </c>
      <c r="B605" s="4" t="str">
        <f>VLOOKUP(A605, PaperMeta!A604:S772, 6,FALSE)</f>
        <v>Sex differences in threat sensitivity: Evidence from two experimental paradigms</v>
      </c>
      <c r="C605" s="14">
        <v>0</v>
      </c>
    </row>
    <row r="606" spans="1:3" x14ac:dyDescent="0.2">
      <c r="A606" s="4" t="s">
        <v>4415</v>
      </c>
      <c r="B606" s="4" t="str">
        <f>VLOOKUP(A606, PaperMeta!A605:S773, 6,FALSE)</f>
        <v>Conformity to group norms: How group-affirmation shapes collective action</v>
      </c>
      <c r="C606" s="15">
        <v>0</v>
      </c>
    </row>
    <row r="607" spans="1:3" x14ac:dyDescent="0.2">
      <c r="A607" s="4" t="s">
        <v>4416</v>
      </c>
      <c r="B607" s="4" t="str">
        <f>VLOOKUP(A607, PaperMeta!A606:S774, 6,FALSE)</f>
        <v>When and how refusing to help decreases one's influence</v>
      </c>
      <c r="C607" s="14">
        <v>0</v>
      </c>
    </row>
    <row r="608" spans="1:3" x14ac:dyDescent="0.2">
      <c r="A608" s="4" t="s">
        <v>4417</v>
      </c>
      <c r="B608" s="4" t="str">
        <f>VLOOKUP(A608, PaperMeta!A607:S775, 6,FALSE)</f>
        <v>Violent and non-violent virtual reality video games: Influences on affect, aggressive cognition, and aggressive behavior. Two pre-registered experiments</v>
      </c>
      <c r="C608" s="15">
        <v>0</v>
      </c>
    </row>
    <row r="609" spans="1:3" x14ac:dyDescent="0.2">
      <c r="A609" s="4" t="s">
        <v>4418</v>
      </c>
      <c r="B609" s="4" t="str">
        <f>VLOOKUP(A609, PaperMeta!A608:S776, 6,FALSE)</f>
        <v>The ‘me’ in meat: Does affirming the self make eating animals seem more morally wrong?</v>
      </c>
      <c r="C609" s="14">
        <v>0</v>
      </c>
    </row>
    <row r="610" spans="1:3" x14ac:dyDescent="0.2">
      <c r="A610" s="4" t="s">
        <v>4419</v>
      </c>
      <c r="B610" s="4" t="str">
        <f>VLOOKUP(A610, PaperMeta!A609:S777, 6,FALSE)</f>
        <v>Acquiring favorable attitudes based on aversive affective cues: Examining the spontaneity and efficiency of propositional evaluative conditioning</v>
      </c>
      <c r="C610" s="15">
        <v>0</v>
      </c>
    </row>
    <row r="611" spans="1:3" x14ac:dyDescent="0.2">
      <c r="A611" s="4" t="s">
        <v>4420</v>
      </c>
      <c r="B611" s="4" t="str">
        <f>VLOOKUP(A611, PaperMeta!A610:S778, 6,FALSE)</f>
        <v>‘Sharing in need’: How allocator and recipient's hunger shape food distributions in a dictator game</v>
      </c>
      <c r="C611" s="14">
        <v>0</v>
      </c>
    </row>
    <row r="612" spans="1:3" x14ac:dyDescent="0.2">
      <c r="A612" s="4" t="s">
        <v>4421</v>
      </c>
      <c r="B612" s="4" t="str">
        <f>VLOOKUP(A612, PaperMeta!A611:S779, 6,FALSE)</f>
        <v>It's no longer “me”: Low past-self-continuity reduces the sunk-cost bias</v>
      </c>
      <c r="C612" s="15">
        <v>0</v>
      </c>
    </row>
    <row r="613" spans="1:3" x14ac:dyDescent="0.2">
      <c r="A613" s="4" t="s">
        <v>4422</v>
      </c>
      <c r="B613" s="4" t="str">
        <f>VLOOKUP(A613, PaperMeta!A612:S780, 6,FALSE)</f>
        <v>The social psychology of a selective national inferiority complex: Reconciling positive distinctiveness and system justification</v>
      </c>
      <c r="C613" s="14">
        <v>0</v>
      </c>
    </row>
    <row r="614" spans="1:3" x14ac:dyDescent="0.2">
      <c r="A614" s="4" t="s">
        <v>4423</v>
      </c>
      <c r="B614" s="4" t="str">
        <f>VLOOKUP(A614, PaperMeta!A613:S781, 6,FALSE)</f>
        <v>Understanding mechanisms behind discrimination using diffusion decision modeling</v>
      </c>
      <c r="C614" s="15">
        <v>0</v>
      </c>
    </row>
    <row r="615" spans="1:3" x14ac:dyDescent="0.2">
      <c r="A615" s="4" t="s">
        <v>4424</v>
      </c>
      <c r="B615" s="4" t="str">
        <f>VLOOKUP(A615, PaperMeta!A614:S782, 6,FALSE)</f>
        <v>Attending live theatre improves empathy, changes attitudes, and leads to pro-social behavior</v>
      </c>
      <c r="C615" s="14">
        <v>0</v>
      </c>
    </row>
    <row r="616" spans="1:3" x14ac:dyDescent="0.2">
      <c r="A616" s="4" t="s">
        <v>4425</v>
      </c>
      <c r="B616" s="4" t="str">
        <f>VLOOKUP(A616, PaperMeta!A615:S783, 6,FALSE)</f>
        <v>Bolstering biculturals: Self-affirmation reduces contrastive responses to identity primes</v>
      </c>
      <c r="C616" s="15">
        <v>0</v>
      </c>
    </row>
    <row r="617" spans="1:3" x14ac:dyDescent="0.2">
      <c r="A617" s="4" t="s">
        <v>4426</v>
      </c>
      <c r="B617" s="4" t="str">
        <f>VLOOKUP(A617, PaperMeta!A616:S784, 6,FALSE)</f>
        <v>Do behavioral base rates impact associated moral judgments?</v>
      </c>
      <c r="C617" s="14">
        <v>0</v>
      </c>
    </row>
    <row r="618" spans="1:3" x14ac:dyDescent="0.2">
      <c r="A618" s="4" t="s">
        <v>4427</v>
      </c>
      <c r="B618" s="4" t="str">
        <f>VLOOKUP(A618, PaperMeta!A617:S785, 6,FALSE)</f>
        <v>Inclusion reduces political prejudice</v>
      </c>
      <c r="C618" s="15">
        <v>0</v>
      </c>
    </row>
    <row r="619" spans="1:3" x14ac:dyDescent="0.2">
      <c r="A619" s="4" t="s">
        <v>4428</v>
      </c>
      <c r="B619" s="4" t="str">
        <f>VLOOKUP(A619, PaperMeta!A618:S786, 6,FALSE)</f>
        <v>Structuring local environments to avoid racial diversity: Anxiety drives Whites' geographical and institutional self-segregation preferences</v>
      </c>
      <c r="C619" s="14">
        <v>0</v>
      </c>
    </row>
    <row r="620" spans="1:3" x14ac:dyDescent="0.2">
      <c r="A620" s="4" t="s">
        <v>4429</v>
      </c>
      <c r="B620" s="4" t="str">
        <f>VLOOKUP(A620, PaperMeta!A619:S787, 6,FALSE)</f>
        <v>The role of task similarity for ego depletion: A registered report</v>
      </c>
      <c r="C620" s="15">
        <v>0</v>
      </c>
    </row>
    <row r="621" spans="1:3" x14ac:dyDescent="0.2">
      <c r="A621" s="4" t="s">
        <v>4430</v>
      </c>
      <c r="B621" s="4" t="str">
        <f>VLOOKUP(A621, PaperMeta!A620:S788, 6,FALSE)</f>
        <v>Go on without me: When underperforming group members prefer to leave their group</v>
      </c>
      <c r="C621" s="14">
        <v>0</v>
      </c>
    </row>
    <row r="622" spans="1:3" x14ac:dyDescent="0.2">
      <c r="A622" s="4" t="s">
        <v>4431</v>
      </c>
      <c r="B622" s="4" t="str">
        <f>VLOOKUP(A622, PaperMeta!A621:S789, 6,FALSE)</f>
        <v>Interdependence and reflected failure: Cultural differences in stigma by association</v>
      </c>
      <c r="C622" s="15">
        <v>0</v>
      </c>
    </row>
    <row r="623" spans="1:3" x14ac:dyDescent="0.2">
      <c r="A623" s="4" t="s">
        <v>4432</v>
      </c>
      <c r="B623" s="4" t="str">
        <f>VLOOKUP(A623, PaperMeta!A622:S790, 6,FALSE)</f>
        <v>Overcoming negative reactions to prosocial intergroup behaviors in post-conflict societies: The power of intergroup apology</v>
      </c>
      <c r="C623" s="14">
        <v>0</v>
      </c>
    </row>
    <row r="624" spans="1:3" x14ac:dyDescent="0.2">
      <c r="A624" s="4" t="s">
        <v>4433</v>
      </c>
      <c r="B624" s="4" t="str">
        <f>VLOOKUP(A624, PaperMeta!A623:S791, 6,FALSE)</f>
        <v>Moral credentials and the 2020 democratic presidential primary: No evidence that endorsing female candidates licenses people to favor men</v>
      </c>
      <c r="C624" s="15">
        <v>0</v>
      </c>
    </row>
    <row r="625" spans="1:3" x14ac:dyDescent="0.2">
      <c r="A625" s="4" t="s">
        <v>4434</v>
      </c>
      <c r="B625" s="4" t="str">
        <f>VLOOKUP(A625, PaperMeta!A624:S792, 6,FALSE)</f>
        <v>Consequences, Norms, or Willingness to Interfere: A proCNI Model Analysis of the Foreign Language Effect in Moral Dilemma Judgment</v>
      </c>
      <c r="C625" s="14">
        <v>0</v>
      </c>
    </row>
    <row r="626" spans="1:3" x14ac:dyDescent="0.2">
      <c r="A626" s="4" t="s">
        <v>4435</v>
      </c>
      <c r="B626" s="4" t="str">
        <f>VLOOKUP(A626, PaperMeta!A625:S793, 6,FALSE)</f>
        <v>Providing support is easier done than said: Support providers' perceptions of touch and verbal support provision requests</v>
      </c>
      <c r="C626" s="15">
        <v>0</v>
      </c>
    </row>
    <row r="627" spans="1:3" x14ac:dyDescent="0.2">
      <c r="A627" s="4" t="s">
        <v>4436</v>
      </c>
      <c r="B627" s="4" t="str">
        <f>VLOOKUP(A627, PaperMeta!A626:S794, 6,FALSE)</f>
        <v>Butt-dialing the devil: Evil agents are expected to disregard intentions behind requests</v>
      </c>
      <c r="C627" s="14">
        <v>0</v>
      </c>
    </row>
    <row r="628" spans="1:3" x14ac:dyDescent="0.2">
      <c r="A628" s="4" t="s">
        <v>4437</v>
      </c>
      <c r="B628" s="4" t="str">
        <f>VLOOKUP(A628, PaperMeta!A627:S795, 6,FALSE)</f>
        <v>Feeling empathy for organizations: Moral consequences, mechanisms, and the power of framing</v>
      </c>
      <c r="C628" s="15">
        <v>0</v>
      </c>
    </row>
    <row r="629" spans="1:3" x14ac:dyDescent="0.2">
      <c r="A629" s="4" t="s">
        <v>4438</v>
      </c>
      <c r="B629" s="4" t="str">
        <f>VLOOKUP(A629, PaperMeta!A628:S796, 6,FALSE)</f>
        <v>Re-examining the role of family relationships in structuring perceived helping obligations, and their impact on moral evaluation</v>
      </c>
      <c r="C629" s="14">
        <v>0</v>
      </c>
    </row>
    <row r="630" spans="1:3" x14ac:dyDescent="0.2">
      <c r="A630" s="4" t="s">
        <v>4439</v>
      </c>
      <c r="B630" s="4" t="str">
        <f>VLOOKUP(A630, PaperMeta!A629:S797, 6,FALSE)</f>
        <v>Faith and science mindsets as predictors of COVID-19 concern: A three-wave longitudinal study</v>
      </c>
      <c r="C630" s="15">
        <v>0</v>
      </c>
    </row>
    <row r="631" spans="1:3" x14ac:dyDescent="0.2">
      <c r="A631" s="4" t="s">
        <v>4440</v>
      </c>
      <c r="B631" s="4" t="str">
        <f>VLOOKUP(A631, PaperMeta!A630:S798, 6,FALSE)</f>
        <v>Retrospective and prospective hindsight bias: Replications and extensions of Fischhoff (1975) and Slovic and Fischhoff (1977)</v>
      </c>
      <c r="C631" s="14">
        <v>0</v>
      </c>
    </row>
    <row r="632" spans="1:3" x14ac:dyDescent="0.2">
      <c r="A632" s="4" t="s">
        <v>4441</v>
      </c>
      <c r="B632" s="4" t="str">
        <f>VLOOKUP(A632, PaperMeta!A631:S799, 6,FALSE)</f>
        <v>Reducing defensive responding to implicit bias feedback: On the role of perceived moral threat and efficacy to change</v>
      </c>
      <c r="C632" s="15">
        <v>0</v>
      </c>
    </row>
    <row r="633" spans="1:3" x14ac:dyDescent="0.2">
      <c r="A633" s="4" t="s">
        <v>4442</v>
      </c>
      <c r="B633" s="4" t="str">
        <f>VLOOKUP(A633, PaperMeta!A632:S800, 6,FALSE)</f>
        <v>On prospect theory, making choices for others, and the affective psychology of risk</v>
      </c>
      <c r="C633" s="14">
        <v>0</v>
      </c>
    </row>
    <row r="634" spans="1:3" x14ac:dyDescent="0.2">
      <c r="A634" s="4" t="s">
        <v>4443</v>
      </c>
      <c r="B634" s="4" t="str">
        <f>VLOOKUP(A634, PaperMeta!A633:S801, 6,FALSE)</f>
        <v>Public perceptions of prejudice research: The double-edged sword faced by marginalized group researchers</v>
      </c>
      <c r="C634" s="15">
        <v>0</v>
      </c>
    </row>
    <row r="635" spans="1:3" x14ac:dyDescent="0.2">
      <c r="A635" s="4" t="s">
        <v>4444</v>
      </c>
      <c r="B635" s="4" t="str">
        <f>VLOOKUP(A635, PaperMeta!A634:S802, 6,FALSE)</f>
        <v>Hierarchy profiling: How and why a job's perceived impact on inequality affects racial hiring evaluations</v>
      </c>
      <c r="C635" s="14">
        <v>0</v>
      </c>
    </row>
    <row r="636" spans="1:3" x14ac:dyDescent="0.2">
      <c r="A636" s="4" t="s">
        <v>4445</v>
      </c>
      <c r="B636" s="4" t="str">
        <f>VLOOKUP(A636, PaperMeta!A635:S803, 6,FALSE)</f>
        <v>No laughing matter: Why humor mistakes are more damaging for men than women</v>
      </c>
      <c r="C636" s="15">
        <v>0</v>
      </c>
    </row>
    <row r="637" spans="1:3" x14ac:dyDescent="0.2">
      <c r="A637" s="4" t="s">
        <v>4446</v>
      </c>
      <c r="B637" s="4" t="str">
        <f>VLOOKUP(A637, PaperMeta!A636:S804, 6,FALSE)</f>
        <v>Can coherence-based interventions change dogged moral beliefs about meat-eating?</v>
      </c>
      <c r="C637" s="14">
        <v>0</v>
      </c>
    </row>
    <row r="638" spans="1:3" x14ac:dyDescent="0.2">
      <c r="A638" s="4" t="s">
        <v>4447</v>
      </c>
      <c r="B638" s="4" t="str">
        <f>VLOOKUP(A638, PaperMeta!A637:S805, 6,FALSE)</f>
        <v>Economic inequality and socioeconomic ranking inform attitudes toward redistribution</v>
      </c>
      <c r="C638" s="15">
        <v>0</v>
      </c>
    </row>
    <row r="639" spans="1:3" x14ac:dyDescent="0.2">
      <c r="A639" s="4" t="s">
        <v>4448</v>
      </c>
      <c r="B639" s="4" t="str">
        <f>VLOOKUP(A639, PaperMeta!A638:S806, 6,FALSE)</f>
        <v>Misplaced trust: When trust in science fosters belief in pseudoscience and the benefits of critical evaluation</v>
      </c>
      <c r="C639" s="14">
        <v>0</v>
      </c>
    </row>
    <row r="640" spans="1:3" x14ac:dyDescent="0.2">
      <c r="A640" s="4" t="s">
        <v>4449</v>
      </c>
      <c r="B640" s="4" t="str">
        <f>VLOOKUP(A640, PaperMeta!A639:S807, 6,FALSE)</f>
        <v>The victim-perpetrator asymmetry is stronger in situations where blame is being assigned</v>
      </c>
      <c r="C640" s="15">
        <v>0</v>
      </c>
    </row>
    <row r="641" spans="1:3" x14ac:dyDescent="0.2">
      <c r="A641" s="4" t="s">
        <v>4450</v>
      </c>
      <c r="B641" s="4" t="str">
        <f>VLOOKUP(A641, PaperMeta!A640:S808, 6,FALSE)</f>
        <v>Blinded by guilt: Short-term relational focus and lying</v>
      </c>
      <c r="C641" s="14">
        <v>0</v>
      </c>
    </row>
    <row r="642" spans="1:3" x14ac:dyDescent="0.2">
      <c r="A642" s="4" t="s">
        <v>4451</v>
      </c>
      <c r="B642" s="4" t="str">
        <f>VLOOKUP(A642, PaperMeta!A641:S809, 6,FALSE)</f>
        <v>Using anchor-based methods to determine the smallest effect size of interest</v>
      </c>
      <c r="C642" s="15">
        <v>0</v>
      </c>
    </row>
    <row r="643" spans="1:3" x14ac:dyDescent="0.2">
      <c r="A643" s="4" t="s">
        <v>4452</v>
      </c>
      <c r="B643" s="4" t="str">
        <f>VLOOKUP(A643, PaperMeta!A642:S810, 6,FALSE)</f>
        <v>Being a tough person in a tight world: Cultural tightness leads to a desire for muscularity</v>
      </c>
      <c r="C643" s="14">
        <v>0</v>
      </c>
    </row>
    <row r="644" spans="1:3" x14ac:dyDescent="0.2">
      <c r="A644" s="4" t="s">
        <v>4453</v>
      </c>
      <c r="B644" s="4" t="str">
        <f>VLOOKUP(A644, PaperMeta!A643:S811, 6,FALSE)</f>
        <v>Situational materialism increases climate change scepticism in men compared to women</v>
      </c>
      <c r="C644" s="15">
        <v>0</v>
      </c>
    </row>
    <row r="645" spans="1:3" x14ac:dyDescent="0.2">
      <c r="A645" s="4" t="s">
        <v>4454</v>
      </c>
      <c r="B645" s="4" t="str">
        <f>VLOOKUP(A645, PaperMeta!A644:S812, 6,FALSE)</f>
        <v>Assessing implicit attitudes about androgyny</v>
      </c>
      <c r="C645" s="14">
        <v>0</v>
      </c>
    </row>
    <row r="646" spans="1:3" x14ac:dyDescent="0.2">
      <c r="A646" s="4" t="s">
        <v>4455</v>
      </c>
      <c r="B646" s="4" t="str">
        <f>VLOOKUP(A646, PaperMeta!A645:S813, 6,FALSE)</f>
        <v>Cheap talk? Follower sarcasm reduces leader overpay by increasing accountability</v>
      </c>
      <c r="C646" s="15">
        <v>0</v>
      </c>
    </row>
    <row r="647" spans="1:3" x14ac:dyDescent="0.2">
      <c r="A647" s="4" t="s">
        <v>4456</v>
      </c>
      <c r="B647" s="4" t="str">
        <f>VLOOKUP(A647, PaperMeta!A646:S814, 6,FALSE)</f>
        <v>Wise teamwork: Collective confidence calibration predicts the effectiveness of group discussion</v>
      </c>
      <c r="C647" s="14">
        <v>0</v>
      </c>
    </row>
    <row r="648" spans="1:3" x14ac:dyDescent="0.2">
      <c r="A648" s="4" t="s">
        <v>4457</v>
      </c>
      <c r="B648" s="4" t="str">
        <f>VLOOKUP(A648, PaperMeta!A647:S815, 6,FALSE)</f>
        <v>The group extremity effect: Group ratings of negatively and positively evaluated groups of faces are more extreme than the average ratings of their members</v>
      </c>
      <c r="C648" s="15">
        <v>0</v>
      </c>
    </row>
    <row r="649" spans="1:3" x14ac:dyDescent="0.2">
      <c r="A649" s="4" t="s">
        <v>4458</v>
      </c>
      <c r="B649" s="4" t="str">
        <f>VLOOKUP(A649, PaperMeta!A648:S816, 6,FALSE)</f>
        <v>To be, or not to be…Black: The effects of racial codeswitching on perceived professionalism in the workplace</v>
      </c>
      <c r="C649" s="14">
        <v>0</v>
      </c>
    </row>
    <row r="650" spans="1:3" x14ac:dyDescent="0.2">
      <c r="A650" s="4" t="s">
        <v>4459</v>
      </c>
      <c r="B650" s="4" t="str">
        <f>VLOOKUP(A650, PaperMeta!A649:S817, 6,FALSE)</f>
        <v>Is it all about appearance? Limited cognitive control and information advantage reveal self-serving reciprocity</v>
      </c>
      <c r="C650" s="15">
        <v>0</v>
      </c>
    </row>
    <row r="651" spans="1:3" x14ac:dyDescent="0.2">
      <c r="A651" s="4" t="s">
        <v>4460</v>
      </c>
      <c r="B651" s="4" t="str">
        <f>VLOOKUP(A651, PaperMeta!A650:S818, 6,FALSE)</f>
        <v>How did it feel? Affect as a feedback system in repeated donation decisions</v>
      </c>
      <c r="C651" s="14">
        <v>0</v>
      </c>
    </row>
    <row r="652" spans="1:3" x14ac:dyDescent="0.2">
      <c r="A652" s="4" t="s">
        <v>4461</v>
      </c>
      <c r="B652" s="4" t="str">
        <f>VLOOKUP(A652, PaperMeta!A651:S819, 6,FALSE)</f>
        <v>How resistant are implicit impressions of facial trustworthiness? When new evidence leads to durable updating</v>
      </c>
      <c r="C652" s="15">
        <v>0</v>
      </c>
    </row>
    <row r="653" spans="1:3" x14ac:dyDescent="0.2">
      <c r="A653" s="4" t="s">
        <v>4462</v>
      </c>
      <c r="B653" s="4" t="str">
        <f>VLOOKUP(A653, PaperMeta!A652:S820, 6,FALSE)</f>
        <v>Viewing leisure as wasteful undermines enjoyment</v>
      </c>
      <c r="C653" s="14">
        <v>0</v>
      </c>
    </row>
    <row r="654" spans="1:3" x14ac:dyDescent="0.2">
      <c r="A654" s="4" t="s">
        <v>4463</v>
      </c>
      <c r="B654" s="4" t="str">
        <f>VLOOKUP(A654, PaperMeta!A653:S821, 6,FALSE)</f>
        <v>Strategies for disclosing a concealable stigma: Facts and feelings?</v>
      </c>
      <c r="C654" s="15">
        <v>0</v>
      </c>
    </row>
    <row r="655" spans="1:3" x14ac:dyDescent="0.2">
      <c r="A655" s="4" t="s">
        <v>4464</v>
      </c>
      <c r="B655" s="4" t="str">
        <f>VLOOKUP(A655, PaperMeta!A654:S822, 6,FALSE)</f>
        <v>Implicit attitudes matter for social judgments of others' preference, but do not make those judgments more or less accurate</v>
      </c>
      <c r="C655" s="14">
        <v>0</v>
      </c>
    </row>
    <row r="656" spans="1:3" x14ac:dyDescent="0.2">
      <c r="A656" s="4" t="s">
        <v>4465</v>
      </c>
      <c r="B656" s="4" t="str">
        <f>VLOOKUP(A656, PaperMeta!A655:S823, 6,FALSE)</f>
        <v>Increasing social support for women with postpartum depression through attribution theory guided vignettes and video messages: The understudied role of effort</v>
      </c>
      <c r="C656" s="15">
        <v>0</v>
      </c>
    </row>
    <row r="657" spans="1:3" x14ac:dyDescent="0.2">
      <c r="A657" s="4" t="s">
        <v>4466</v>
      </c>
      <c r="B657" s="4" t="str">
        <f>VLOOKUP(A657, PaperMeta!A656:S824, 6,FALSE)</f>
        <v>Good deeds and hard knocks: The effect of past suffering on praise for moral behavior</v>
      </c>
      <c r="C657" s="14">
        <v>0</v>
      </c>
    </row>
    <row r="658" spans="1:3" x14ac:dyDescent="0.2">
      <c r="A658" s="4" t="s">
        <v>4467</v>
      </c>
      <c r="B658" s="4" t="str">
        <f>VLOOKUP(A658, PaperMeta!A657:S825, 6,FALSE)</f>
        <v>Climate change threats increase modern racism as a function of social dominance orientation and ingroup identification</v>
      </c>
      <c r="C658" s="15">
        <v>0</v>
      </c>
    </row>
    <row r="659" spans="1:3" x14ac:dyDescent="0.2">
      <c r="A659" s="4" t="s">
        <v>4468</v>
      </c>
      <c r="B659" s="4" t="str">
        <f>VLOOKUP(A659, PaperMeta!A658:S826, 6,FALSE)</f>
        <v>Christian no more: Christian Americans are threatened by their impending minority status</v>
      </c>
      <c r="C659" s="14">
        <v>0</v>
      </c>
    </row>
    <row r="660" spans="1:3" x14ac:dyDescent="0.2">
      <c r="A660" s="4" t="s">
        <v>4469</v>
      </c>
      <c r="B660" s="4" t="str">
        <f>VLOOKUP(A660, PaperMeta!A659:S827, 6,FALSE)</f>
        <v>The search for predictable moral partners: Predictability and moral (character) preferences</v>
      </c>
      <c r="C660" s="15">
        <v>0</v>
      </c>
    </row>
    <row r="661" spans="1:3" x14ac:dyDescent="0.2">
      <c r="A661" s="4" t="s">
        <v>4470</v>
      </c>
      <c r="B661" s="4" t="str">
        <f>VLOOKUP(A661, PaperMeta!A660:S828, 6,FALSE)</f>
        <v>Does competence or morality mainly drive self-esteem? It depends on general system justification</v>
      </c>
      <c r="C661" s="14">
        <v>0</v>
      </c>
    </row>
    <row r="662" spans="1:3" x14ac:dyDescent="0.2">
      <c r="A662" s="4" t="s">
        <v>4471</v>
      </c>
      <c r="B662" s="4" t="str">
        <f>VLOOKUP(A662, PaperMeta!A661:S829, 6,FALSE)</f>
        <v>What motivates avoidance in paranoia? Three failures to find a betrayal aversion effect</v>
      </c>
      <c r="C662" s="15">
        <v>0</v>
      </c>
    </row>
    <row r="663" spans="1:3" x14ac:dyDescent="0.2">
      <c r="A663" s="4" t="s">
        <v>4472</v>
      </c>
      <c r="B663" s="4" t="str">
        <f>VLOOKUP(A663, PaperMeta!A662:S830, 6,FALSE)</f>
        <v>The affective consequences of threats to masculinity</v>
      </c>
      <c r="C663" s="14">
        <v>0</v>
      </c>
    </row>
    <row r="664" spans="1:3" x14ac:dyDescent="0.2">
      <c r="A664" s="4" t="s">
        <v>4473</v>
      </c>
      <c r="B664" s="4" t="str">
        <f>VLOOKUP(A664, PaperMeta!A663:S831, 6,FALSE)</f>
        <v>Stealing thunder: The influence of confession specificity and transgression severity</v>
      </c>
      <c r="C664" s="15">
        <v>0</v>
      </c>
    </row>
    <row r="665" spans="1:3" x14ac:dyDescent="0.2">
      <c r="A665" s="4" t="s">
        <v>4474</v>
      </c>
      <c r="B665" s="4" t="str">
        <f>VLOOKUP(A665, PaperMeta!A664:S832, 6,FALSE)</f>
        <v>Numbing or sensitization? Replications and extensions of Fetherstonhaugh et al. (1997)'s “Insensitivity to the Value of Human Life”</v>
      </c>
      <c r="C665" s="14">
        <v>0</v>
      </c>
    </row>
    <row r="666" spans="1:3" x14ac:dyDescent="0.2">
      <c r="A666" s="4" t="s">
        <v>4475</v>
      </c>
      <c r="B666" s="4" t="str">
        <f>VLOOKUP(A666, PaperMeta!A665:S833, 6,FALSE)</f>
        <v>Perceived prototypicality of Asian subgroups in the United States and the United Kingdom</v>
      </c>
      <c r="C666" s="15">
        <v>0</v>
      </c>
    </row>
    <row r="667" spans="1:3" x14ac:dyDescent="0.2">
      <c r="A667" s="4" t="s">
        <v>4476</v>
      </c>
      <c r="B667" s="4" t="str">
        <f>VLOOKUP(A667, PaperMeta!A666:S834, 6,FALSE)</f>
        <v>The dynamic interactive pattern of assimilation and contrast: Accounting for standard extremity in comparative evaluations</v>
      </c>
      <c r="C667" s="14">
        <v>0</v>
      </c>
    </row>
    <row r="668" spans="1:3" x14ac:dyDescent="0.2">
      <c r="A668" s="4" t="s">
        <v>4477</v>
      </c>
      <c r="B668" s="4" t="str">
        <f>VLOOKUP(A668, PaperMeta!A667:S835, 6,FALSE)</f>
        <v>What's in a pronoun: Exploring gender pronouns as an organizational identity-safety cue among sexual and gender minorities</v>
      </c>
      <c r="C668" s="15">
        <v>0</v>
      </c>
    </row>
    <row r="669" spans="1:3" x14ac:dyDescent="0.2">
      <c r="A669" s="4" t="s">
        <v>4478</v>
      </c>
      <c r="B669" s="4" t="str">
        <f>VLOOKUP(A669, PaperMeta!A668:S836, 6,FALSE)</f>
        <v>Framing an altruistic action in periodic (versus aggregate) terms reduces people's moral evaluation of the act and the actor</v>
      </c>
      <c r="C669" s="14">
        <v>0</v>
      </c>
    </row>
    <row r="670" spans="1:3" x14ac:dyDescent="0.2">
      <c r="A670" s="4" t="s">
        <v>4479</v>
      </c>
      <c r="B670" s="4" t="str">
        <f>VLOOKUP(A670, PaperMeta!A669:S837, 6,FALSE)</f>
        <v>Ripple effects: Can information about the collective impact of individual actions boost perceived efficacy about climate change?</v>
      </c>
      <c r="C670" s="15">
        <v>0</v>
      </c>
    </row>
    <row r="671" spans="1:3" x14ac:dyDescent="0.2">
      <c r="A671" s="4" t="s">
        <v>4480</v>
      </c>
      <c r="B671" s="4" t="str">
        <f>VLOOKUP(A671, PaperMeta!A670:S838, 6,FALSE)</f>
        <v>Beyond doubt in a dangerous world: The effect of existential threats on the certitude of societal discourse</v>
      </c>
      <c r="C671" s="14">
        <v>0</v>
      </c>
    </row>
    <row r="672" spans="1:3" x14ac:dyDescent="0.2">
      <c r="A672" s="4" t="s">
        <v>4481</v>
      </c>
      <c r="B672" s="4" t="str">
        <f>VLOOKUP(A672, PaperMeta!A671:S839, 6,FALSE)</f>
        <v>When dueling emotions and conflicting beliefs predict subjective ambivalence: The role of meta-bases</v>
      </c>
      <c r="C672" s="15">
        <v>0</v>
      </c>
    </row>
    <row r="673" spans="1:3" x14ac:dyDescent="0.2">
      <c r="A673" s="4" t="s">
        <v>4482</v>
      </c>
      <c r="B673" s="4" t="str">
        <f>VLOOKUP(A673, PaperMeta!A672:S840, 6,FALSE)</f>
        <v>Better the two devils you know, than the one you don't: Predictability influences moral judgments of immoral actors</v>
      </c>
      <c r="C673" s="14">
        <v>0</v>
      </c>
    </row>
    <row r="674" spans="1:3" x14ac:dyDescent="0.2">
      <c r="A674" s="4" t="s">
        <v>4483</v>
      </c>
      <c r="B674" s="4" t="str">
        <f>VLOOKUP(A674, PaperMeta!A673:S841, 6,FALSE)</f>
        <v>Financial self-control strategy use: Generating personal strategies reduces spending more than learning expert strategies</v>
      </c>
      <c r="C674" s="15">
        <v>0</v>
      </c>
    </row>
    <row r="675" spans="1:3" x14ac:dyDescent="0.2">
      <c r="A675" s="4" t="s">
        <v>4484</v>
      </c>
      <c r="B675" s="4" t="str">
        <f>VLOOKUP(A675, PaperMeta!A674:S842, 6,FALSE)</f>
        <v>Is less of an unhealthy ingredient healthy or unhealthy? Effects of mere co-occurrence and quantitative relations on attribute judgments</v>
      </c>
      <c r="C675" s="14">
        <v>0</v>
      </c>
    </row>
    <row r="676" spans="1:3" x14ac:dyDescent="0.2">
      <c r="A676" s="4" t="s">
        <v>4485</v>
      </c>
      <c r="B676" s="4" t="str">
        <f>VLOOKUP(A676, PaperMeta!A675:S843, 6,FALSE)</f>
        <v>The primacy of communality in humanization</v>
      </c>
      <c r="C676" s="15">
        <v>0</v>
      </c>
    </row>
    <row r="677" spans="1:3" x14ac:dyDescent="0.2">
      <c r="A677" s="4" t="s">
        <v>4894</v>
      </c>
      <c r="B677" s="4" t="str">
        <f>VLOOKUP(A677, PaperMeta!A676:S844, 6,FALSE)</f>
        <v>Editorial.</v>
      </c>
      <c r="C677" s="14">
        <v>1</v>
      </c>
    </row>
    <row r="678" spans="1:3" x14ac:dyDescent="0.2">
      <c r="A678" s="4" t="s">
        <v>4895</v>
      </c>
      <c r="B678" s="4" t="str">
        <f>VLOOKUP(A678, PaperMeta!A677:S845, 6,FALSE)</f>
        <v>How state and trait versions of self-esteem and depressive symptoms affect their interplay: A longitudinal experimental investigation.</v>
      </c>
      <c r="C678" s="15">
        <v>0</v>
      </c>
    </row>
    <row r="679" spans="1:3" x14ac:dyDescent="0.2">
      <c r="A679" s="4" t="s">
        <v>4896</v>
      </c>
      <c r="B679" s="4" t="str">
        <f>VLOOKUP(A679, PaperMeta!A678:S846, 6,FALSE)</f>
        <v>The social-safety system: Fortifying relationships in the face of the unforeseeable.</v>
      </c>
      <c r="C679" s="14">
        <v>0</v>
      </c>
    </row>
    <row r="680" spans="1:3" x14ac:dyDescent="0.2">
      <c r="A680" s="4" t="s">
        <v>4897</v>
      </c>
      <c r="B680" s="4" t="str">
        <f>VLOOKUP(A680, PaperMeta!A679:S847, 6,FALSE)</f>
        <v>“I’m just being honest.” When and why honesty enables help versus harm.</v>
      </c>
      <c r="C680" s="15">
        <v>0</v>
      </c>
    </row>
    <row r="681" spans="1:3" x14ac:dyDescent="0.2">
      <c r="A681" s="4" t="s">
        <v>4898</v>
      </c>
      <c r="B681" s="4" t="str">
        <f>VLOOKUP(A681, PaperMeta!A680:S848, 6,FALSE)</f>
        <v>Out of place: Socioeconomic status, use of public space, and belonging in higher education.</v>
      </c>
      <c r="C681" s="14">
        <v>0</v>
      </c>
    </row>
    <row r="682" spans="1:3" x14ac:dyDescent="0.2">
      <c r="A682" s="4" t="s">
        <v>4899</v>
      </c>
      <c r="B682" s="4" t="str">
        <f>VLOOKUP(A682, PaperMeta!A681:S849, 6,FALSE)</f>
        <v>Development of domain-specific self-evaluations: A meta-analysis of longitudinal studies.</v>
      </c>
      <c r="C682" s="15">
        <v>1</v>
      </c>
    </row>
    <row r="683" spans="1:3" x14ac:dyDescent="0.2">
      <c r="A683" s="4" t="s">
        <v>4900</v>
      </c>
      <c r="B683" s="4" t="str">
        <f>VLOOKUP(A683, PaperMeta!A682:S850, 6,FALSE)</f>
        <v>Life satisfaction trajectories during adolescence and the transition to young adulthood: Findings from a longitudinal study of Mexican-origin youth.</v>
      </c>
      <c r="C683" s="14">
        <v>0</v>
      </c>
    </row>
    <row r="684" spans="1:3" x14ac:dyDescent="0.2">
      <c r="A684" s="4" t="s">
        <v>4901</v>
      </c>
      <c r="B684" s="4" t="str">
        <f>VLOOKUP(A684, PaperMeta!A683:S851, 6,FALSE)</f>
        <v>The friend number paradox.</v>
      </c>
      <c r="C684" s="15">
        <v>0</v>
      </c>
    </row>
    <row r="685" spans="1:3" x14ac:dyDescent="0.2">
      <c r="A685" s="4" t="s">
        <v>4902</v>
      </c>
      <c r="B685" s="4" t="str">
        <f>VLOOKUP(A685, PaperMeta!A684:S852, 6,FALSE)</f>
        <v>When trust goes wrong: A social identity model of risk taking.</v>
      </c>
      <c r="C685" s="14">
        <v>0</v>
      </c>
    </row>
    <row r="686" spans="1:3" x14ac:dyDescent="0.2">
      <c r="A686" s="4" t="s">
        <v>4903</v>
      </c>
      <c r="B686" s="4" t="str">
        <f>VLOOKUP(A686, PaperMeta!A685:S853, 6,FALSE)</f>
        <v>A configural approach to aspirations: The social breadth of aspiration profiles predicts well-being over and above the intrinsic and extrinsic aspirations that comprise the profiles.</v>
      </c>
      <c r="C686" s="15">
        <v>0</v>
      </c>
    </row>
    <row r="687" spans="1:3" x14ac:dyDescent="0.2">
      <c r="A687" s="4" t="s">
        <v>4904</v>
      </c>
      <c r="B687" s="4" t="str">
        <f>VLOOKUP(A687, PaperMeta!A686:S854, 6,FALSE)</f>
        <v>Choice changes preferences, not merely reflects them: A meta-analysis of the artifact-free free-choice paradigm.</v>
      </c>
      <c r="C687" s="14">
        <v>1</v>
      </c>
    </row>
    <row r="688" spans="1:3" x14ac:dyDescent="0.2">
      <c r="A688" s="4" t="s">
        <v>4905</v>
      </c>
      <c r="B688" s="4" t="str">
        <f>VLOOKUP(A688, PaperMeta!A687:S855, 6,FALSE)</f>
        <v>Self-esteem and satisfaction with social relationships across time.</v>
      </c>
      <c r="C688" s="15">
        <v>0</v>
      </c>
    </row>
    <row r="689" spans="1:3" x14ac:dyDescent="0.2">
      <c r="A689" s="4" t="s">
        <v>4906</v>
      </c>
      <c r="B689" s="4" t="str">
        <f>VLOOKUP(A689, PaperMeta!A688:S856, 6,FALSE)</f>
        <v>Psychological affordances help explain where a self-transcendent purpose intervention improves performance.</v>
      </c>
      <c r="C689" s="14">
        <v>0</v>
      </c>
    </row>
    <row r="690" spans="1:3" x14ac:dyDescent="0.2">
      <c r="A690" s="4" t="s">
        <v>4907</v>
      </c>
      <c r="B690" s="4" t="str">
        <f>VLOOKUP(A690, PaperMeta!A689:S857, 6,FALSE)</f>
        <v>Identifying robust correlates of risk preference: A systematic approach using specification curve analysis.</v>
      </c>
      <c r="C690" s="15">
        <v>0</v>
      </c>
    </row>
    <row r="691" spans="1:3" x14ac:dyDescent="0.2">
      <c r="A691" s="4" t="s">
        <v>4908</v>
      </c>
      <c r="B691" s="4" t="str">
        <f>VLOOKUP(A691, PaperMeta!A690:S858, 6,FALSE)</f>
        <v>Religious residue: Cross-cultural evidence that religious psychology and behavior persist following deidentification.</v>
      </c>
      <c r="C691" s="14">
        <v>0</v>
      </c>
    </row>
    <row r="692" spans="1:3" x14ac:dyDescent="0.2">
      <c r="A692" s="4" t="s">
        <v>4909</v>
      </c>
      <c r="B692" s="4" t="str">
        <f>VLOOKUP(A692, PaperMeta!A691:S859, 6,FALSE)</f>
        <v>Personality, intelligence, and counterproductive academic behaviors: A meta-analysis.</v>
      </c>
      <c r="C692" s="15">
        <v>1</v>
      </c>
    </row>
    <row r="693" spans="1:3" x14ac:dyDescent="0.2">
      <c r="A693" s="4" t="s">
        <v>4910</v>
      </c>
      <c r="B693" s="4" t="str">
        <f>VLOOKUP(A693, PaperMeta!A692:S860, 6,FALSE)</f>
        <v>Political differences in free will belief are associated with differences in moralization.</v>
      </c>
      <c r="C693" s="14">
        <v>0</v>
      </c>
    </row>
    <row r="694" spans="1:3" x14ac:dyDescent="0.2">
      <c r="A694" s="4" t="s">
        <v>4911</v>
      </c>
      <c r="B694" s="4" t="str">
        <f>VLOOKUP(A694, PaperMeta!A693:S861, 6,FALSE)</f>
        <v>Trading in search of structure: Market relationships as a compensatory control tool.</v>
      </c>
      <c r="C694" s="15">
        <v>0</v>
      </c>
    </row>
    <row r="695" spans="1:3" x14ac:dyDescent="0.2">
      <c r="A695" s="4" t="s">
        <v>4912</v>
      </c>
      <c r="B695" s="4" t="str">
        <f>VLOOKUP(A695, PaperMeta!A694:S862, 6,FALSE)</f>
        <v>Human “resources”? Objectification at work.</v>
      </c>
      <c r="C695" s="14">
        <v>0</v>
      </c>
    </row>
    <row r="696" spans="1:3" x14ac:dyDescent="0.2">
      <c r="A696" s="4" t="s">
        <v>4913</v>
      </c>
      <c r="B696" s="4" t="str">
        <f>VLOOKUP(A696, PaperMeta!A695:S863, 6,FALSE)</f>
        <v>(Un)happiness and voting in U.S. presidential elections.</v>
      </c>
      <c r="C696" s="15">
        <v>0</v>
      </c>
    </row>
    <row r="697" spans="1:3" x14ac:dyDescent="0.2">
      <c r="A697" s="4" t="s">
        <v>4914</v>
      </c>
      <c r="B697" s="4" t="str">
        <f>VLOOKUP(A697, PaperMeta!A696:S864, 6,FALSE)</f>
        <v>The dynamic relationship between contact opportunities, positive and negative intergroup contact, and prejudice: A longitudinal investigation.</v>
      </c>
      <c r="C697" s="14">
        <v>0</v>
      </c>
    </row>
    <row r="698" spans="1:3" x14ac:dyDescent="0.2">
      <c r="A698" s="4" t="s">
        <v>4915</v>
      </c>
      <c r="B698" s="4" t="str">
        <f>VLOOKUP(A698, PaperMeta!A697:S865, 6,FALSE)</f>
        <v>Do people realize how their partners make them feel? Relationship enhancement motives and stress determine the link between implicitly assessed partner attitudes and relationship satisfaction.</v>
      </c>
      <c r="C698" s="15">
        <v>0</v>
      </c>
    </row>
    <row r="699" spans="1:3" x14ac:dyDescent="0.2">
      <c r="A699" s="4" t="s">
        <v>4916</v>
      </c>
      <c r="B699" s="4" t="str">
        <f>VLOOKUP(A699, PaperMeta!A698:S866, 6,FALSE)</f>
        <v>Reasoning supports utilitarian resolutions to moral dilemmas across diverse measures.</v>
      </c>
      <c r="C699" s="14">
        <v>0</v>
      </c>
    </row>
    <row r="700" spans="1:3" x14ac:dyDescent="0.2">
      <c r="A700" s="4" t="s">
        <v>4917</v>
      </c>
      <c r="B700" s="4" t="str">
        <f>VLOOKUP(A700, PaperMeta!A699:S867, 6,FALSE)</f>
        <v>Creative thinking facilitates perspective taking.</v>
      </c>
      <c r="C700" s="15">
        <v>0</v>
      </c>
    </row>
    <row r="701" spans="1:3" x14ac:dyDescent="0.2">
      <c r="A701" s="4" t="s">
        <v>4918</v>
      </c>
      <c r="B701" s="4" t="str">
        <f>VLOOKUP(A701, PaperMeta!A700:S868, 6,FALSE)</f>
        <v>Breaking the glass ceiling: For one and all?</v>
      </c>
      <c r="C701" s="14">
        <v>0</v>
      </c>
    </row>
    <row r="702" spans="1:3" x14ac:dyDescent="0.2">
      <c r="A702" s="4" t="s">
        <v>4919</v>
      </c>
      <c r="B702" s="4" t="str">
        <f>VLOOKUP(A702, PaperMeta!A701:S869, 6,FALSE)</f>
        <v>Does social psychology persist over half a century? A direct replication of Cialdini et al.’s (1975) classic door-in-the-face technique.</v>
      </c>
      <c r="C702" s="15">
        <v>0</v>
      </c>
    </row>
    <row r="703" spans="1:3" x14ac:dyDescent="0.2">
      <c r="A703" s="4" t="s">
        <v>4920</v>
      </c>
      <c r="B703" s="4" t="str">
        <f>VLOOKUP(A703, PaperMeta!A702:S870, 6,FALSE)</f>
        <v>What is the structure of perceiver effects? On the importance of global positivity and trait-specificity across personality domains and judgment contexts.</v>
      </c>
      <c r="C703" s="14">
        <v>0</v>
      </c>
    </row>
    <row r="704" spans="1:3" x14ac:dyDescent="0.2">
      <c r="A704" s="4" t="s">
        <v>4921</v>
      </c>
      <c r="B704" s="4" t="str">
        <f>VLOOKUP(A704, PaperMeta!A703:S871, 6,FALSE)</f>
        <v>Distinguishing deliberate from systematic thinking.</v>
      </c>
      <c r="C704" s="15">
        <v>0</v>
      </c>
    </row>
    <row r="705" spans="1:3" x14ac:dyDescent="0.2">
      <c r="A705" s="4" t="s">
        <v>4922</v>
      </c>
      <c r="B705" s="4" t="str">
        <f>VLOOKUP(A705, PaperMeta!A704:S872, 6,FALSE)</f>
        <v>A direct comparison of the day reconstruction method (DRM) and the experience sampling method (ESM).</v>
      </c>
      <c r="C705" s="14">
        <v>0</v>
      </c>
    </row>
    <row r="706" spans="1:3" x14ac:dyDescent="0.2">
      <c r="A706" s="4" t="s">
        <v>4923</v>
      </c>
      <c r="B706" s="4" t="str">
        <f>VLOOKUP(A706, PaperMeta!A705:S873, 6,FALSE)</f>
        <v>The precautious nature of prestige: When leaders are hypervigilant to subtle signs of social disapproval.</v>
      </c>
      <c r="C706" s="15">
        <v>0</v>
      </c>
    </row>
    <row r="707" spans="1:3" x14ac:dyDescent="0.2">
      <c r="A707" s="4" t="s">
        <v>4924</v>
      </c>
      <c r="B707" s="4" t="str">
        <f>VLOOKUP(A707, PaperMeta!A706:S874, 6,FALSE)</f>
        <v>Meta-humanization reduces prejudice, even under high intergroup threat.</v>
      </c>
      <c r="C707" s="14">
        <v>0</v>
      </c>
    </row>
    <row r="708" spans="1:3" x14ac:dyDescent="0.2">
      <c r="A708" s="4" t="s">
        <v>4925</v>
      </c>
      <c r="B708" s="4" t="str">
        <f>VLOOKUP(A708, PaperMeta!A707:S875, 6,FALSE)</f>
        <v>The streaking star effect: Why people want superior performance by individuals to continue more than identical performance by groups.</v>
      </c>
      <c r="C708" s="15">
        <v>0</v>
      </c>
    </row>
    <row r="709" spans="1:3" x14ac:dyDescent="0.2">
      <c r="A709" s="4" t="s">
        <v>4926</v>
      </c>
      <c r="B709" s="4" t="str">
        <f>VLOOKUP(A709, PaperMeta!A708:S876, 6,FALSE)</f>
        <v>Minimal but not meaningless: Seemingly arbitrary category labels can imply more than group membership.</v>
      </c>
      <c r="C709" s="14">
        <v>0</v>
      </c>
    </row>
    <row r="710" spans="1:3" x14ac:dyDescent="0.2">
      <c r="A710" s="4" t="s">
        <v>4927</v>
      </c>
      <c r="B710" s="4" t="str">
        <f>VLOOKUP(A710, PaperMeta!A709:S877, 6,FALSE)</f>
        <v>Jumping to conclusions: Implications for reasoning errors, false belief, knowledge corruption, and impeded learning.</v>
      </c>
      <c r="C710" s="15">
        <v>0</v>
      </c>
    </row>
    <row r="711" spans="1:3" x14ac:dyDescent="0.2">
      <c r="A711" s="4" t="s">
        <v>4928</v>
      </c>
      <c r="B711" s="4" t="str">
        <f>VLOOKUP(A711, PaperMeta!A710:S878, 6,FALSE)</f>
        <v>Interdependence and cooperation in daily life.</v>
      </c>
      <c r="C711" s="14">
        <v>0</v>
      </c>
    </row>
    <row r="712" spans="1:3" x14ac:dyDescent="0.2">
      <c r="A712" s="4" t="s">
        <v>4929</v>
      </c>
      <c r="B712" s="4" t="str">
        <f>VLOOKUP(A712, PaperMeta!A711:S879, 6,FALSE)</f>
        <v>Category salience and racial bias in weapon identification: A diffusion modeling approach.</v>
      </c>
      <c r="C712" s="15">
        <v>0</v>
      </c>
    </row>
    <row r="713" spans="1:3" x14ac:dyDescent="0.2">
      <c r="A713" s="4" t="s">
        <v>4930</v>
      </c>
      <c r="B713" s="4" t="str">
        <f>VLOOKUP(A713, PaperMeta!A712:S880, 6,FALSE)</f>
        <v>Pursuing interpersonal value: An interdependence perspective.</v>
      </c>
      <c r="C713" s="14">
        <v>0</v>
      </c>
    </row>
    <row r="714" spans="1:3" x14ac:dyDescent="0.2">
      <c r="A714" s="4" t="s">
        <v>4931</v>
      </c>
      <c r="B714" s="4" t="str">
        <f>VLOOKUP(A714, PaperMeta!A713:S881, 6,FALSE)</f>
        <v>Race–status associations: Distinct effects of three novel measures among White and Black perceivers.</v>
      </c>
      <c r="C714" s="15">
        <v>0</v>
      </c>
    </row>
    <row r="715" spans="1:3" x14ac:dyDescent="0.2">
      <c r="A715" s="4" t="s">
        <v>4932</v>
      </c>
      <c r="B715" s="4" t="str">
        <f>VLOOKUP(A715, PaperMeta!A714:S882, 6,FALSE)</f>
        <v>Development is in the details: Age differences in the Big Five domains, facets, and nuances.</v>
      </c>
      <c r="C715" s="14">
        <v>0</v>
      </c>
    </row>
    <row r="716" spans="1:3" x14ac:dyDescent="0.2">
      <c r="A716" s="4" t="s">
        <v>4933</v>
      </c>
      <c r="B716" s="4" t="str">
        <f>VLOOKUP(A716, PaperMeta!A715:S883, 6,FALSE)</f>
        <v>Does parental education influence child educational outcomes? A developmental analysis in a full-population sample and adoptee design.</v>
      </c>
      <c r="C716" s="15">
        <v>0</v>
      </c>
    </row>
    <row r="717" spans="1:3" x14ac:dyDescent="0.2">
      <c r="A717" s="4" t="s">
        <v>4934</v>
      </c>
      <c r="B717" s="4" t="str">
        <f>VLOOKUP(A717, PaperMeta!A716:S884, 6,FALSE)</f>
        <v>A matter of flexibility: Changing outgroup attitudes through messages with negations.</v>
      </c>
      <c r="C717" s="14">
        <v>0</v>
      </c>
    </row>
    <row r="718" spans="1:3" x14ac:dyDescent="0.2">
      <c r="A718" s="4" t="s">
        <v>4935</v>
      </c>
      <c r="B718" s="4" t="str">
        <f>VLOOKUP(A718, PaperMeta!A717:S885, 6,FALSE)</f>
        <v>Resistance in repressive contexts: A comprehensive test of psychological predictors.</v>
      </c>
      <c r="C718" s="15">
        <v>0</v>
      </c>
    </row>
    <row r="719" spans="1:3" x14ac:dyDescent="0.2">
      <c r="A719" s="4" t="s">
        <v>4936</v>
      </c>
      <c r="B719" s="4" t="str">
        <f>VLOOKUP(A719, PaperMeta!A718:S886, 6,FALSE)</f>
        <v>Merged minds: Generalized shared reality in dyadic relationships.</v>
      </c>
      <c r="C719" s="14">
        <v>0</v>
      </c>
    </row>
    <row r="720" spans="1:3" x14ac:dyDescent="0.2">
      <c r="A720" s="4" t="s">
        <v>4937</v>
      </c>
      <c r="B720" s="4" t="str">
        <f>VLOOKUP(A720, PaperMeta!A719:S887, 6,FALSE)</f>
        <v>Testing prospective effects in longitudinal research: Comparing seven competing cross-lagged models.</v>
      </c>
      <c r="C720" s="15">
        <v>0</v>
      </c>
    </row>
    <row r="721" spans="1:3" x14ac:dyDescent="0.2">
      <c r="A721" s="4" t="s">
        <v>4938</v>
      </c>
      <c r="B721" s="4" t="str">
        <f>VLOOKUP(A721, PaperMeta!A720:S888, 6,FALSE)</f>
        <v>Stability and change in vocational interests after graduation from high school: A six-wave longitudinal study.</v>
      </c>
      <c r="C721" s="14">
        <v>0</v>
      </c>
    </row>
    <row r="722" spans="1:3" x14ac:dyDescent="0.2">
      <c r="A722" s="4" t="s">
        <v>4939</v>
      </c>
      <c r="B722" s="4" t="str">
        <f>VLOOKUP(A722, PaperMeta!A721:S889, 6,FALSE)</f>
        <v>Miscalibration in predicting one’s performance: Disentangling misplacement and misestimation.</v>
      </c>
      <c r="C722" s="15">
        <v>0</v>
      </c>
    </row>
    <row r="723" spans="1:3" x14ac:dyDescent="0.2">
      <c r="A723" s="4" t="s">
        <v>4940</v>
      </c>
      <c r="B723" s="4" t="str">
        <f>VLOOKUP(A723, PaperMeta!A722:S890, 6,FALSE)</f>
        <v>Daily life processes predict long-term development in explicit and implicit representations of Big Five traits: Testing predictions from the TESSERA (Triggering situations, Expectancies, States and State Expressions, and ReActions) framework.</v>
      </c>
      <c r="C723" s="14">
        <v>0</v>
      </c>
    </row>
    <row r="724" spans="1:3" x14ac:dyDescent="0.2">
      <c r="A724" s="4" t="s">
        <v>4941</v>
      </c>
      <c r="B724" s="4" t="str">
        <f>VLOOKUP(A724, PaperMeta!A723:S891, 6,FALSE)</f>
        <v>Friendship jealousy: One tool for maintaining friendships in the face of third-party threats?</v>
      </c>
      <c r="C724" s="15">
        <v>0</v>
      </c>
    </row>
    <row r="725" spans="1:3" x14ac:dyDescent="0.2">
      <c r="A725" s="4" t="s">
        <v>4942</v>
      </c>
      <c r="B725" s="4" t="str">
        <f>VLOOKUP(A725, PaperMeta!A724:S892, 6,FALSE)</f>
        <v>Long live A(me)rica! An examination of the interplay between nationalistic–symbolic immortality striving and belief in life after death.</v>
      </c>
      <c r="C725" s="14">
        <v>0</v>
      </c>
    </row>
    <row r="726" spans="1:3" x14ac:dyDescent="0.2">
      <c r="A726" s="4" t="s">
        <v>4943</v>
      </c>
      <c r="B726" s="4" t="str">
        <f>VLOOKUP(A726, PaperMeta!A725:S893, 6,FALSE)</f>
        <v>Awe, daily stress, and elevated life satisfaction.</v>
      </c>
      <c r="C726" s="15">
        <v>0</v>
      </c>
    </row>
    <row r="727" spans="1:3" x14ac:dyDescent="0.2">
      <c r="A727" s="4" t="s">
        <v>4944</v>
      </c>
      <c r="B727" s="4" t="str">
        <f>VLOOKUP(A727, PaperMeta!A726:S894, 6,FALSE)</f>
        <v>Examining emotional tool use in daily life.</v>
      </c>
      <c r="C727" s="14">
        <v>0</v>
      </c>
    </row>
    <row r="728" spans="1:3" x14ac:dyDescent="0.2">
      <c r="A728" s="4" t="s">
        <v>4945</v>
      </c>
      <c r="B728" s="4" t="str">
        <f>VLOOKUP(A728, PaperMeta!A727:S895, 6,FALSE)</f>
        <v>Personality–place transactions: Mapping the relationships between Big Five personality traits, states, and daily places.</v>
      </c>
      <c r="C728" s="15">
        <v>0</v>
      </c>
    </row>
    <row r="729" spans="1:3" x14ac:dyDescent="0.2">
      <c r="A729" s="4" t="s">
        <v>4946</v>
      </c>
      <c r="B729" s="4" t="str">
        <f>VLOOKUP(A729, PaperMeta!A728:S896, 6,FALSE)</f>
        <v>Need some help, honey? Dependency-oriented helping relations between women and men in the domestic sphere.</v>
      </c>
      <c r="C729" s="14">
        <v>0</v>
      </c>
    </row>
    <row r="730" spans="1:3" x14ac:dyDescent="0.2">
      <c r="A730" s="4" t="s">
        <v>4947</v>
      </c>
      <c r="B730" s="4" t="str">
        <f>VLOOKUP(A730, PaperMeta!A729:S897, 6,FALSE)</f>
        <v>Moderators of intergroup evaluation in disadvantaged groups: A comprehensive test of predictions from system justification theory.</v>
      </c>
      <c r="C730" s="15">
        <v>0</v>
      </c>
    </row>
    <row r="731" spans="1:3" x14ac:dyDescent="0.2">
      <c r="A731" s="4" t="s">
        <v>4948</v>
      </c>
      <c r="B731" s="4" t="str">
        <f>VLOOKUP(A731, PaperMeta!A730:S898, 6,FALSE)</f>
        <v>Understanding Whites’ perceptions of multicultural policies: A (non)zero-sum framework?</v>
      </c>
      <c r="C731" s="14">
        <v>0</v>
      </c>
    </row>
    <row r="732" spans="1:3" x14ac:dyDescent="0.2">
      <c r="A732" s="4" t="s">
        <v>4949</v>
      </c>
      <c r="B732" s="4" t="str">
        <f>VLOOKUP(A732, PaperMeta!A731:S899, 6,FALSE)</f>
        <v>Mobilized or marginalized? Understanding low-status groups’ responses to social justice efforts led by high-status groups.</v>
      </c>
      <c r="C732" s="15">
        <v>0</v>
      </c>
    </row>
    <row r="733" spans="1:3" x14ac:dyDescent="0.2">
      <c r="A733" s="4" t="s">
        <v>4950</v>
      </c>
      <c r="B733" s="4" t="str">
        <f>VLOOKUP(A733, PaperMeta!A732:S900, 6,FALSE)</f>
        <v>Unveiling an exclusive link: Predicting behavior with personality, situation perception, and affect in a preregistered experience sampling study.</v>
      </c>
      <c r="C733" s="14">
        <v>0</v>
      </c>
    </row>
    <row r="734" spans="1:3" x14ac:dyDescent="0.2">
      <c r="A734" s="4" t="s">
        <v>4951</v>
      </c>
      <c r="B734" s="4" t="str">
        <f>VLOOKUP(A734, PaperMeta!A733:S901, 6,FALSE)</f>
        <v>Hiding success.</v>
      </c>
      <c r="C734" s="15">
        <v>0</v>
      </c>
    </row>
    <row r="735" spans="1:3" x14ac:dyDescent="0.2">
      <c r="A735" s="4" t="s">
        <v>4952</v>
      </c>
      <c r="B735" s="4" t="str">
        <f>VLOOKUP(A735, PaperMeta!A734:S902, 6,FALSE)</f>
        <v>Fluctuations in grandiose and vulnerable narcissistic states: A momentary perspective.</v>
      </c>
      <c r="C735" s="14">
        <v>0</v>
      </c>
    </row>
    <row r="736" spans="1:3" x14ac:dyDescent="0.2">
      <c r="A736" s="4" t="s">
        <v>4953</v>
      </c>
      <c r="B736" s="4" t="str">
        <f>VLOOKUP(A736, PaperMeta!A735:S903, 6,FALSE)</f>
        <v>Attitudes, behavior, and institutional inversion: The case of debt.</v>
      </c>
      <c r="C736" s="15">
        <v>0</v>
      </c>
    </row>
    <row r="737" spans="1:3" x14ac:dyDescent="0.2">
      <c r="A737" s="4" t="s">
        <v>4954</v>
      </c>
      <c r="B737" s="4" t="str">
        <f>VLOOKUP(A737, PaperMeta!A736:S904, 6,FALSE)</f>
        <v>When my actions shape your looks: Experience-based properties of approach/avoidance bias the visual representation of others.</v>
      </c>
      <c r="C737" s="14">
        <v>0</v>
      </c>
    </row>
    <row r="738" spans="1:3" x14ac:dyDescent="0.2">
      <c r="A738" s="4" t="s">
        <v>4955</v>
      </c>
      <c r="B738" s="4" t="str">
        <f>VLOOKUP(A738, PaperMeta!A737:S905, 6,FALSE)</f>
        <v>Signaling virtuous victimhood as indicators of Dark Triad personalities.</v>
      </c>
      <c r="C738" s="15">
        <v>0</v>
      </c>
    </row>
    <row r="739" spans="1:3" x14ac:dyDescent="0.2">
      <c r="A739" s="4" t="s">
        <v>4956</v>
      </c>
      <c r="B739" s="4" t="str">
        <f>VLOOKUP(A739, PaperMeta!A738:S906, 6,FALSE)</f>
        <v>Partisan ideological attitudes: Liberals are tolerant; the intelligent are intolerant.</v>
      </c>
      <c r="C739" s="14">
        <v>0</v>
      </c>
    </row>
    <row r="740" spans="1:3" x14ac:dyDescent="0.2">
      <c r="A740" s="4" t="s">
        <v>4957</v>
      </c>
      <c r="B740" s="4" t="str">
        <f>VLOOKUP(A740, PaperMeta!A739:S907, 6,FALSE)</f>
        <v>Act boldly: Important life decisions, courage, and the motivated pursuit of risk.</v>
      </c>
      <c r="C740" s="15">
        <v>0</v>
      </c>
    </row>
    <row r="741" spans="1:3" x14ac:dyDescent="0.2">
      <c r="A741" s="4" t="s">
        <v>4958</v>
      </c>
      <c r="B741" s="4" t="str">
        <f>VLOOKUP(A741, PaperMeta!A740:S908, 6,FALSE)</f>
        <v>Do life events lead to enduring changes in adult attachment styles? A naturalistic longitudinal investigation.</v>
      </c>
      <c r="C741" s="14">
        <v>0</v>
      </c>
    </row>
    <row r="742" spans="1:3" x14ac:dyDescent="0.2">
      <c r="A742" s="4" t="s">
        <v>4959</v>
      </c>
      <c r="B742" s="4" t="str">
        <f>VLOOKUP(A742, PaperMeta!A741:S909, 6,FALSE)</f>
        <v>When racism and sexism benefit Black and female politicians: Politicians’ ideology moderates prejudice’s effect more than politicians’ demographic background.</v>
      </c>
      <c r="C742" s="15">
        <v>0</v>
      </c>
    </row>
    <row r="743" spans="1:3" x14ac:dyDescent="0.2">
      <c r="A743" s="4" t="s">
        <v>4960</v>
      </c>
      <c r="B743" s="4" t="str">
        <f>VLOOKUP(A743, PaperMeta!A742:S910, 6,FALSE)</f>
        <v>Big Five facets and religiosity: Three large-scale, cross-cultural, theory-driven, and process-attentive tests.</v>
      </c>
      <c r="C743" s="14">
        <v>0</v>
      </c>
    </row>
    <row r="744" spans="1:3" x14ac:dyDescent="0.2">
      <c r="A744" s="4" t="s">
        <v>4961</v>
      </c>
      <c r="B744" s="4" t="str">
        <f>VLOOKUP(A744, PaperMeta!A743:S911, 6,FALSE)</f>
        <v>The design stance, intentional stance, and teleological beliefs about biological and nonbiological natural entities.</v>
      </c>
      <c r="C744" s="15">
        <v>0</v>
      </c>
    </row>
    <row r="745" spans="1:3" x14ac:dyDescent="0.2">
      <c r="A745" s="4" t="s">
        <v>4962</v>
      </c>
      <c r="B745" s="4" t="str">
        <f>VLOOKUP(A745, PaperMeta!A744:S912, 6,FALSE)</f>
        <v>The sex premium in religiously motivated moral judgment.</v>
      </c>
      <c r="C745" s="14">
        <v>0</v>
      </c>
    </row>
    <row r="746" spans="1:3" x14ac:dyDescent="0.2">
      <c r="A746" s="4" t="s">
        <v>4963</v>
      </c>
      <c r="B746" s="4" t="str">
        <f>VLOOKUP(A746, PaperMeta!A745:S913, 6,FALSE)</f>
        <v>A motivational framework of social comparison.</v>
      </c>
      <c r="C746" s="15">
        <v>0</v>
      </c>
    </row>
    <row r="747" spans="1:3" x14ac:dyDescent="0.2">
      <c r="A747" s="4" t="s">
        <v>4964</v>
      </c>
      <c r="B747" s="4" t="str">
        <f>VLOOKUP(A747, PaperMeta!A746:S914, 6,FALSE)</f>
        <v>The behavioral ecology of moral dilemmas: Childhood unpredictability, but not harshness, predicts less deontological and utilitarian responding.</v>
      </c>
      <c r="C747" s="14">
        <v>0</v>
      </c>
    </row>
    <row r="748" spans="1:3" x14ac:dyDescent="0.2">
      <c r="A748" s="4" t="s">
        <v>4965</v>
      </c>
      <c r="B748" s="4" t="str">
        <f>VLOOKUP(A748, PaperMeta!A747:S915, 6,FALSE)</f>
        <v>The detriments of unmet sexual ideals and buffering effect of sexual communal strength.</v>
      </c>
      <c r="C748" s="15">
        <v>0</v>
      </c>
    </row>
    <row r="749" spans="1:3" x14ac:dyDescent="0.2">
      <c r="A749" s="4" t="s">
        <v>4966</v>
      </c>
      <c r="B749" s="4" t="str">
        <f>VLOOKUP(A749, PaperMeta!A748:S916, 6,FALSE)</f>
        <v>Identifying the dimensions of secrets to reduce their harms.</v>
      </c>
      <c r="C749" s="14">
        <v>0</v>
      </c>
    </row>
    <row r="750" spans="1:3" x14ac:dyDescent="0.2">
      <c r="A750" s="4" t="s">
        <v>4967</v>
      </c>
      <c r="B750" s="4" t="str">
        <f>VLOOKUP(A750, PaperMeta!A749:S917, 6,FALSE)</f>
        <v>Slow lies: Response delays promote perceptions of insincerity.</v>
      </c>
      <c r="C750" s="15">
        <v>0</v>
      </c>
    </row>
  </sheetData>
  <sheetProtection algorithmName="SHA-512" hashValue="GIGip9pVclx1SzrhULIy3j/o7tGRsBrqLiJe0XNNgSD5KRHwCQVbQ5AFF5nQ7W0DfGEGJOndcaVW+cDw03WUZQ==" saltValue="oM/2L9JvvvsxWeLyfQk9qQ==" spinCount="100000" sheet="1" objects="1" scenarios="1"/>
  <phoneticPr fontId="18" type="noConversion"/>
  <dataValidations count="1">
    <dataValidation allowBlank="1" showInputMessage="1" showErrorMessage="1" prompt="Whether the article is a non-research article (by insepcting the title)?_x000a_0: Probably it is a research article._x000a_1: It is not a research article. [To be excluded.]_x000a_" sqref="C1" xr:uid="{0735CD27-D017-344C-893A-C03F3A82DB85}"/>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750"/>
  <sheetViews>
    <sheetView topLeftCell="A524" workbookViewId="0">
      <selection activeCell="G556" sqref="G556"/>
    </sheetView>
  </sheetViews>
  <sheetFormatPr baseColWidth="10" defaultRowHeight="15" x14ac:dyDescent="0.2"/>
  <cols>
    <col min="6" max="6" width="170.83203125" bestFit="1" customWidth="1"/>
    <col min="14" max="14" width="11.33203125" bestFit="1" customWidth="1"/>
    <col min="15" max="15" width="11.83203125" bestFit="1" customWidth="1"/>
    <col min="16" max="16" width="11.33203125" bestFit="1" customWidth="1"/>
  </cols>
  <sheetData>
    <row r="1" spans="1:19" x14ac:dyDescent="0.2">
      <c r="A1" t="s">
        <v>1170</v>
      </c>
      <c r="B1" t="s">
        <v>4978</v>
      </c>
      <c r="C1" t="s">
        <v>0</v>
      </c>
      <c r="D1" t="s">
        <v>1</v>
      </c>
      <c r="E1" t="s">
        <v>2</v>
      </c>
      <c r="F1" t="s">
        <v>3</v>
      </c>
      <c r="G1" t="s">
        <v>4</v>
      </c>
      <c r="H1" t="s">
        <v>5</v>
      </c>
      <c r="I1" t="s">
        <v>6</v>
      </c>
      <c r="J1" t="s">
        <v>7</v>
      </c>
      <c r="K1" t="s">
        <v>8</v>
      </c>
      <c r="L1" t="s">
        <v>9</v>
      </c>
      <c r="M1" t="s">
        <v>10</v>
      </c>
      <c r="N1" t="s">
        <v>11</v>
      </c>
      <c r="O1" t="s">
        <v>12</v>
      </c>
      <c r="P1" t="s">
        <v>13</v>
      </c>
      <c r="Q1" t="s">
        <v>14</v>
      </c>
      <c r="R1" t="s">
        <v>15</v>
      </c>
      <c r="S1" t="s">
        <v>16</v>
      </c>
    </row>
    <row r="2" spans="1:19" x14ac:dyDescent="0.2">
      <c r="A2" t="s">
        <v>1002</v>
      </c>
      <c r="B2">
        <v>1</v>
      </c>
      <c r="C2" t="s">
        <v>17</v>
      </c>
      <c r="D2">
        <v>2021</v>
      </c>
      <c r="E2" t="s">
        <v>18</v>
      </c>
      <c r="F2" t="s">
        <v>19</v>
      </c>
      <c r="G2" t="s">
        <v>20</v>
      </c>
      <c r="I2" t="s">
        <v>21</v>
      </c>
      <c r="J2" t="s">
        <v>22</v>
      </c>
      <c r="K2" t="s">
        <v>23</v>
      </c>
      <c r="L2" t="s">
        <v>24</v>
      </c>
      <c r="M2" s="1">
        <v>44197</v>
      </c>
      <c r="N2" s="2">
        <v>44683.716724537036</v>
      </c>
      <c r="O2" s="2">
        <v>44683.716724537036</v>
      </c>
      <c r="P2" s="2">
        <v>44683.716643518521</v>
      </c>
      <c r="Q2" s="9" t="s">
        <v>4486</v>
      </c>
      <c r="R2">
        <v>1</v>
      </c>
      <c r="S2">
        <v>32</v>
      </c>
    </row>
    <row r="3" spans="1:19" x14ac:dyDescent="0.2">
      <c r="A3" t="s">
        <v>1003</v>
      </c>
      <c r="B3">
        <v>1</v>
      </c>
      <c r="C3" t="s">
        <v>17</v>
      </c>
      <c r="D3">
        <v>2021</v>
      </c>
      <c r="E3" t="s">
        <v>25</v>
      </c>
      <c r="F3" t="s">
        <v>26</v>
      </c>
      <c r="G3" t="s">
        <v>20</v>
      </c>
      <c r="I3" t="s">
        <v>21</v>
      </c>
      <c r="J3" t="s">
        <v>27</v>
      </c>
      <c r="K3" t="s">
        <v>28</v>
      </c>
      <c r="L3" t="s">
        <v>29</v>
      </c>
      <c r="M3" s="1">
        <v>44197</v>
      </c>
      <c r="N3" s="2">
        <v>44683.716724537036</v>
      </c>
      <c r="O3" s="2">
        <v>44683.716724537036</v>
      </c>
      <c r="P3" s="2">
        <v>44683.716643518521</v>
      </c>
      <c r="Q3" t="s">
        <v>30</v>
      </c>
      <c r="R3">
        <v>1</v>
      </c>
      <c r="S3">
        <v>32</v>
      </c>
    </row>
    <row r="4" spans="1:19" x14ac:dyDescent="0.2">
      <c r="A4" t="s">
        <v>1004</v>
      </c>
      <c r="B4">
        <v>1</v>
      </c>
      <c r="C4" t="s">
        <v>17</v>
      </c>
      <c r="D4">
        <v>2021</v>
      </c>
      <c r="E4" t="s">
        <v>31</v>
      </c>
      <c r="F4" t="s">
        <v>32</v>
      </c>
      <c r="G4" t="s">
        <v>20</v>
      </c>
      <c r="I4" t="s">
        <v>21</v>
      </c>
      <c r="J4" t="s">
        <v>33</v>
      </c>
      <c r="K4" t="s">
        <v>34</v>
      </c>
      <c r="L4" t="s">
        <v>35</v>
      </c>
      <c r="M4" s="1">
        <v>44197</v>
      </c>
      <c r="N4" s="2">
        <v>44683.716724537036</v>
      </c>
      <c r="O4" s="2">
        <v>44683.716724537036</v>
      </c>
      <c r="P4" s="2">
        <v>44683.71665509259</v>
      </c>
      <c r="Q4" t="s">
        <v>36</v>
      </c>
      <c r="R4">
        <v>1</v>
      </c>
      <c r="S4">
        <v>32</v>
      </c>
    </row>
    <row r="5" spans="1:19" x14ac:dyDescent="0.2">
      <c r="A5" t="s">
        <v>1005</v>
      </c>
      <c r="B5">
        <v>1</v>
      </c>
      <c r="C5" t="s">
        <v>17</v>
      </c>
      <c r="D5">
        <v>2021</v>
      </c>
      <c r="E5" t="s">
        <v>37</v>
      </c>
      <c r="F5" t="s">
        <v>38</v>
      </c>
      <c r="G5" t="s">
        <v>20</v>
      </c>
      <c r="I5" t="s">
        <v>21</v>
      </c>
      <c r="J5" t="s">
        <v>39</v>
      </c>
      <c r="K5" t="s">
        <v>40</v>
      </c>
      <c r="L5" t="s">
        <v>41</v>
      </c>
      <c r="M5" s="1">
        <v>44197</v>
      </c>
      <c r="N5" s="2">
        <v>44683.716724537036</v>
      </c>
      <c r="O5" s="2">
        <v>44683.716724537036</v>
      </c>
      <c r="P5" s="2">
        <v>44683.716666666667</v>
      </c>
      <c r="Q5" t="s">
        <v>42</v>
      </c>
      <c r="R5">
        <v>1</v>
      </c>
      <c r="S5">
        <v>32</v>
      </c>
    </row>
    <row r="6" spans="1:19" x14ac:dyDescent="0.2">
      <c r="A6" t="s">
        <v>1006</v>
      </c>
      <c r="B6">
        <v>1</v>
      </c>
      <c r="C6" t="s">
        <v>17</v>
      </c>
      <c r="D6">
        <v>2021</v>
      </c>
      <c r="E6" t="s">
        <v>43</v>
      </c>
      <c r="F6" t="s">
        <v>44</v>
      </c>
      <c r="G6" t="s">
        <v>20</v>
      </c>
      <c r="I6" t="s">
        <v>21</v>
      </c>
      <c r="J6" t="s">
        <v>45</v>
      </c>
      <c r="K6" t="s">
        <v>46</v>
      </c>
      <c r="L6" t="s">
        <v>47</v>
      </c>
      <c r="M6" s="1">
        <v>44197</v>
      </c>
      <c r="N6" s="2">
        <v>44683.716724537036</v>
      </c>
      <c r="O6" s="2">
        <v>44683.716724537036</v>
      </c>
      <c r="P6" s="2">
        <v>44683.716678240744</v>
      </c>
      <c r="Q6" t="s">
        <v>48</v>
      </c>
      <c r="R6">
        <v>1</v>
      </c>
      <c r="S6">
        <v>32</v>
      </c>
    </row>
    <row r="7" spans="1:19" x14ac:dyDescent="0.2">
      <c r="A7" t="s">
        <v>1007</v>
      </c>
      <c r="B7">
        <v>1</v>
      </c>
      <c r="C7" t="s">
        <v>17</v>
      </c>
      <c r="D7">
        <v>2021</v>
      </c>
      <c r="E7" t="s">
        <v>49</v>
      </c>
      <c r="F7" t="s">
        <v>50</v>
      </c>
      <c r="G7" t="s">
        <v>20</v>
      </c>
      <c r="I7" t="s">
        <v>21</v>
      </c>
      <c r="J7" t="s">
        <v>51</v>
      </c>
      <c r="K7" t="s">
        <v>52</v>
      </c>
      <c r="L7" t="s">
        <v>53</v>
      </c>
      <c r="M7" s="1">
        <v>44197</v>
      </c>
      <c r="N7" s="2">
        <v>44683.716724537036</v>
      </c>
      <c r="O7" s="2">
        <v>44683.716724537036</v>
      </c>
      <c r="P7" s="2">
        <v>44683.716689814813</v>
      </c>
      <c r="Q7" t="s">
        <v>54</v>
      </c>
      <c r="R7">
        <v>1</v>
      </c>
      <c r="S7">
        <v>32</v>
      </c>
    </row>
    <row r="8" spans="1:19" x14ac:dyDescent="0.2">
      <c r="A8" t="s">
        <v>1008</v>
      </c>
      <c r="B8">
        <v>1</v>
      </c>
      <c r="C8" t="s">
        <v>17</v>
      </c>
      <c r="D8">
        <v>2021</v>
      </c>
      <c r="E8" t="s">
        <v>55</v>
      </c>
      <c r="F8" t="s">
        <v>56</v>
      </c>
      <c r="G8" t="s">
        <v>20</v>
      </c>
      <c r="I8" t="s">
        <v>21</v>
      </c>
      <c r="J8" t="s">
        <v>57</v>
      </c>
      <c r="K8" t="s">
        <v>58</v>
      </c>
      <c r="L8" t="s">
        <v>59</v>
      </c>
      <c r="M8" s="1">
        <v>44197</v>
      </c>
      <c r="N8" s="2">
        <v>44683.716724537036</v>
      </c>
      <c r="O8" s="2">
        <v>44683.716724537036</v>
      </c>
      <c r="P8" s="2">
        <v>44683.71670138889</v>
      </c>
      <c r="Q8" t="s">
        <v>60</v>
      </c>
      <c r="R8">
        <v>1</v>
      </c>
      <c r="S8">
        <v>32</v>
      </c>
    </row>
    <row r="9" spans="1:19" x14ac:dyDescent="0.2">
      <c r="A9" t="s">
        <v>1009</v>
      </c>
      <c r="B9">
        <v>1</v>
      </c>
      <c r="C9" t="s">
        <v>17</v>
      </c>
      <c r="D9">
        <v>2021</v>
      </c>
      <c r="E9" t="s">
        <v>61</v>
      </c>
      <c r="F9" t="s">
        <v>62</v>
      </c>
      <c r="G9" t="s">
        <v>20</v>
      </c>
      <c r="I9" t="s">
        <v>21</v>
      </c>
      <c r="J9" t="s">
        <v>63</v>
      </c>
      <c r="K9" t="s">
        <v>64</v>
      </c>
      <c r="L9" t="s">
        <v>65</v>
      </c>
      <c r="M9" s="1">
        <v>44197</v>
      </c>
      <c r="N9" s="2">
        <v>44683.716724537036</v>
      </c>
      <c r="O9" s="2">
        <v>44683.716724537036</v>
      </c>
      <c r="P9" s="2">
        <v>44683.71671296296</v>
      </c>
      <c r="Q9" t="s">
        <v>66</v>
      </c>
      <c r="R9">
        <v>1</v>
      </c>
      <c r="S9">
        <v>32</v>
      </c>
    </row>
    <row r="10" spans="1:19" x14ac:dyDescent="0.2">
      <c r="A10" t="s">
        <v>1010</v>
      </c>
      <c r="B10">
        <v>1</v>
      </c>
      <c r="C10" t="s">
        <v>17</v>
      </c>
      <c r="D10">
        <v>2021</v>
      </c>
      <c r="E10" t="s">
        <v>67</v>
      </c>
      <c r="F10" t="s">
        <v>68</v>
      </c>
      <c r="G10" t="s">
        <v>20</v>
      </c>
      <c r="I10" t="s">
        <v>21</v>
      </c>
      <c r="J10" t="s">
        <v>69</v>
      </c>
      <c r="K10" t="s">
        <v>70</v>
      </c>
      <c r="L10" t="s">
        <v>71</v>
      </c>
      <c r="M10" s="1">
        <v>44197</v>
      </c>
      <c r="N10" s="2">
        <v>44683.716724537036</v>
      </c>
      <c r="O10" s="2">
        <v>44683.716724537036</v>
      </c>
      <c r="P10" s="2">
        <v>44683.71671296296</v>
      </c>
      <c r="Q10" t="s">
        <v>72</v>
      </c>
      <c r="R10">
        <v>1</v>
      </c>
      <c r="S10">
        <v>32</v>
      </c>
    </row>
    <row r="11" spans="1:19" x14ac:dyDescent="0.2">
      <c r="A11" t="s">
        <v>1011</v>
      </c>
      <c r="B11">
        <v>1</v>
      </c>
      <c r="C11" t="s">
        <v>17</v>
      </c>
      <c r="D11">
        <v>2021</v>
      </c>
      <c r="E11" t="s">
        <v>73</v>
      </c>
      <c r="F11" t="s">
        <v>74</v>
      </c>
      <c r="G11" t="s">
        <v>20</v>
      </c>
      <c r="I11" t="s">
        <v>21</v>
      </c>
      <c r="J11" t="s">
        <v>75</v>
      </c>
      <c r="K11" t="s">
        <v>76</v>
      </c>
      <c r="L11" t="s">
        <v>77</v>
      </c>
      <c r="M11" s="1">
        <v>44197</v>
      </c>
      <c r="N11" s="2">
        <v>44683.716724537036</v>
      </c>
      <c r="O11" s="2">
        <v>44683.716724537036</v>
      </c>
      <c r="P11" s="2">
        <v>44683.716724537036</v>
      </c>
      <c r="Q11" t="s">
        <v>78</v>
      </c>
      <c r="R11">
        <v>1</v>
      </c>
      <c r="S11">
        <v>32</v>
      </c>
    </row>
    <row r="12" spans="1:19" x14ac:dyDescent="0.2">
      <c r="A12" t="s">
        <v>1012</v>
      </c>
      <c r="B12">
        <v>1</v>
      </c>
      <c r="C12" t="s">
        <v>17</v>
      </c>
      <c r="D12">
        <v>2021</v>
      </c>
      <c r="E12" t="s">
        <v>79</v>
      </c>
      <c r="F12" t="s">
        <v>80</v>
      </c>
      <c r="G12" t="s">
        <v>20</v>
      </c>
      <c r="I12" t="s">
        <v>21</v>
      </c>
      <c r="J12" t="s">
        <v>81</v>
      </c>
      <c r="K12" t="s">
        <v>82</v>
      </c>
      <c r="L12" t="s">
        <v>83</v>
      </c>
      <c r="M12" s="1">
        <v>44228</v>
      </c>
      <c r="N12" s="2">
        <v>44683.717314814814</v>
      </c>
      <c r="O12" s="2">
        <v>44683.717314814814</v>
      </c>
      <c r="P12" s="2">
        <v>44683.717141203706</v>
      </c>
      <c r="Q12" t="s">
        <v>84</v>
      </c>
      <c r="R12">
        <v>2</v>
      </c>
      <c r="S12">
        <v>32</v>
      </c>
    </row>
    <row r="13" spans="1:19" x14ac:dyDescent="0.2">
      <c r="A13" t="s">
        <v>1013</v>
      </c>
      <c r="B13">
        <v>1</v>
      </c>
      <c r="C13" t="s">
        <v>17</v>
      </c>
      <c r="D13">
        <v>2021</v>
      </c>
      <c r="E13" t="s">
        <v>85</v>
      </c>
      <c r="F13" t="s">
        <v>86</v>
      </c>
      <c r="G13" t="s">
        <v>20</v>
      </c>
      <c r="I13" t="s">
        <v>21</v>
      </c>
      <c r="J13" t="s">
        <v>87</v>
      </c>
      <c r="K13" t="s">
        <v>88</v>
      </c>
      <c r="L13" t="s">
        <v>89</v>
      </c>
      <c r="M13" s="1">
        <v>44228</v>
      </c>
      <c r="N13" s="2">
        <v>44683.717314814814</v>
      </c>
      <c r="O13" s="2">
        <v>44683.717314814814</v>
      </c>
      <c r="P13" s="2">
        <v>44683.717152777775</v>
      </c>
      <c r="Q13" t="s">
        <v>90</v>
      </c>
      <c r="R13">
        <v>2</v>
      </c>
      <c r="S13">
        <v>32</v>
      </c>
    </row>
    <row r="14" spans="1:19" x14ac:dyDescent="0.2">
      <c r="A14" t="s">
        <v>1014</v>
      </c>
      <c r="B14">
        <v>1</v>
      </c>
      <c r="C14" t="s">
        <v>17</v>
      </c>
      <c r="D14">
        <v>2021</v>
      </c>
      <c r="E14" t="s">
        <v>91</v>
      </c>
      <c r="F14" t="s">
        <v>92</v>
      </c>
      <c r="G14" t="s">
        <v>20</v>
      </c>
      <c r="I14" t="s">
        <v>21</v>
      </c>
      <c r="J14" t="s">
        <v>93</v>
      </c>
      <c r="K14" t="s">
        <v>94</v>
      </c>
      <c r="L14" t="s">
        <v>95</v>
      </c>
      <c r="M14" s="1">
        <v>44228</v>
      </c>
      <c r="N14" s="2">
        <v>44683.717314814814</v>
      </c>
      <c r="O14" s="2">
        <v>44683.717314814814</v>
      </c>
      <c r="P14" s="2">
        <v>44683.717164351852</v>
      </c>
      <c r="Q14" t="s">
        <v>96</v>
      </c>
      <c r="R14">
        <v>2</v>
      </c>
      <c r="S14">
        <v>32</v>
      </c>
    </row>
    <row r="15" spans="1:19" x14ac:dyDescent="0.2">
      <c r="A15" t="s">
        <v>1015</v>
      </c>
      <c r="B15">
        <v>1</v>
      </c>
      <c r="C15" t="s">
        <v>17</v>
      </c>
      <c r="D15">
        <v>2021</v>
      </c>
      <c r="E15" t="s">
        <v>97</v>
      </c>
      <c r="F15" t="s">
        <v>98</v>
      </c>
      <c r="G15" t="s">
        <v>20</v>
      </c>
      <c r="I15" t="s">
        <v>21</v>
      </c>
      <c r="J15" t="s">
        <v>99</v>
      </c>
      <c r="K15" t="s">
        <v>100</v>
      </c>
      <c r="L15" t="s">
        <v>101</v>
      </c>
      <c r="M15" s="1">
        <v>44228</v>
      </c>
      <c r="N15" s="2">
        <v>44683.717314814814</v>
      </c>
      <c r="O15" s="2">
        <v>44683.717314814814</v>
      </c>
      <c r="P15" s="2">
        <v>44683.717175925929</v>
      </c>
      <c r="Q15" t="s">
        <v>102</v>
      </c>
      <c r="R15">
        <v>2</v>
      </c>
      <c r="S15">
        <v>32</v>
      </c>
    </row>
    <row r="16" spans="1:19" x14ac:dyDescent="0.2">
      <c r="A16" t="s">
        <v>1016</v>
      </c>
      <c r="B16">
        <v>1</v>
      </c>
      <c r="C16" t="s">
        <v>17</v>
      </c>
      <c r="D16">
        <v>2021</v>
      </c>
      <c r="E16" t="s">
        <v>103</v>
      </c>
      <c r="F16" t="s">
        <v>104</v>
      </c>
      <c r="G16" t="s">
        <v>20</v>
      </c>
      <c r="I16" t="s">
        <v>21</v>
      </c>
      <c r="J16" t="s">
        <v>105</v>
      </c>
      <c r="K16" t="s">
        <v>106</v>
      </c>
      <c r="L16" t="s">
        <v>107</v>
      </c>
      <c r="M16" s="1">
        <v>44228</v>
      </c>
      <c r="N16" s="2">
        <v>44683.717314814814</v>
      </c>
      <c r="O16" s="2">
        <v>44683.717314814814</v>
      </c>
      <c r="P16" s="2">
        <v>44683.717187499999</v>
      </c>
      <c r="Q16" t="s">
        <v>108</v>
      </c>
      <c r="R16">
        <v>2</v>
      </c>
      <c r="S16">
        <v>32</v>
      </c>
    </row>
    <row r="17" spans="1:19" x14ac:dyDescent="0.2">
      <c r="A17" t="s">
        <v>1017</v>
      </c>
      <c r="B17">
        <v>1</v>
      </c>
      <c r="C17" t="s">
        <v>17</v>
      </c>
      <c r="D17">
        <v>2021</v>
      </c>
      <c r="E17" t="s">
        <v>109</v>
      </c>
      <c r="F17" t="s">
        <v>110</v>
      </c>
      <c r="G17" t="s">
        <v>20</v>
      </c>
      <c r="I17" t="s">
        <v>21</v>
      </c>
      <c r="J17" t="s">
        <v>111</v>
      </c>
      <c r="K17" t="s">
        <v>112</v>
      </c>
      <c r="L17" t="s">
        <v>113</v>
      </c>
      <c r="M17" s="1">
        <v>44228</v>
      </c>
      <c r="N17" s="2">
        <v>44683.717314814814</v>
      </c>
      <c r="O17" s="2">
        <v>44683.717314814814</v>
      </c>
      <c r="P17" s="2">
        <v>44683.717199074075</v>
      </c>
      <c r="Q17" t="s">
        <v>114</v>
      </c>
      <c r="R17">
        <v>2</v>
      </c>
      <c r="S17">
        <v>32</v>
      </c>
    </row>
    <row r="18" spans="1:19" x14ac:dyDescent="0.2">
      <c r="A18" t="s">
        <v>1018</v>
      </c>
      <c r="B18">
        <v>1</v>
      </c>
      <c r="C18" t="s">
        <v>17</v>
      </c>
      <c r="D18">
        <v>2021</v>
      </c>
      <c r="E18" t="s">
        <v>115</v>
      </c>
      <c r="F18" t="s">
        <v>116</v>
      </c>
      <c r="G18" t="s">
        <v>20</v>
      </c>
      <c r="I18" t="s">
        <v>21</v>
      </c>
      <c r="J18" t="s">
        <v>117</v>
      </c>
      <c r="K18" t="s">
        <v>118</v>
      </c>
      <c r="L18" t="s">
        <v>119</v>
      </c>
      <c r="M18" s="1">
        <v>44228</v>
      </c>
      <c r="N18" s="2">
        <v>44683.717314814814</v>
      </c>
      <c r="O18" s="2">
        <v>44683.717314814814</v>
      </c>
      <c r="P18" s="2">
        <v>44683.717222222222</v>
      </c>
      <c r="Q18" t="s">
        <v>120</v>
      </c>
      <c r="R18">
        <v>2</v>
      </c>
      <c r="S18">
        <v>32</v>
      </c>
    </row>
    <row r="19" spans="1:19" x14ac:dyDescent="0.2">
      <c r="A19" t="s">
        <v>1019</v>
      </c>
      <c r="B19">
        <v>1</v>
      </c>
      <c r="C19" t="s">
        <v>17</v>
      </c>
      <c r="D19">
        <v>2021</v>
      </c>
      <c r="E19" t="s">
        <v>121</v>
      </c>
      <c r="F19" t="s">
        <v>122</v>
      </c>
      <c r="G19" t="s">
        <v>20</v>
      </c>
      <c r="I19" t="s">
        <v>21</v>
      </c>
      <c r="J19" t="s">
        <v>123</v>
      </c>
      <c r="K19" t="s">
        <v>124</v>
      </c>
      <c r="L19" t="s">
        <v>125</v>
      </c>
      <c r="M19" s="1">
        <v>44228</v>
      </c>
      <c r="N19" s="2">
        <v>44683.717314814814</v>
      </c>
      <c r="O19" s="2">
        <v>44683.717314814814</v>
      </c>
      <c r="P19" s="2">
        <v>44683.717233796298</v>
      </c>
      <c r="Q19" t="s">
        <v>126</v>
      </c>
      <c r="R19">
        <v>2</v>
      </c>
      <c r="S19">
        <v>32</v>
      </c>
    </row>
    <row r="20" spans="1:19" x14ac:dyDescent="0.2">
      <c r="A20" t="s">
        <v>1020</v>
      </c>
      <c r="B20">
        <v>1</v>
      </c>
      <c r="C20" t="s">
        <v>17</v>
      </c>
      <c r="D20">
        <v>2021</v>
      </c>
      <c r="E20" t="s">
        <v>127</v>
      </c>
      <c r="F20" t="s">
        <v>128</v>
      </c>
      <c r="G20" t="s">
        <v>20</v>
      </c>
      <c r="I20" t="s">
        <v>21</v>
      </c>
      <c r="J20" t="s">
        <v>129</v>
      </c>
      <c r="K20" t="s">
        <v>130</v>
      </c>
      <c r="L20" t="s">
        <v>131</v>
      </c>
      <c r="M20" s="1">
        <v>44228</v>
      </c>
      <c r="N20" s="2">
        <v>44683.717314814814</v>
      </c>
      <c r="O20" s="2">
        <v>44683.717314814814</v>
      </c>
      <c r="P20" s="2">
        <v>44683.717256944445</v>
      </c>
      <c r="Q20" t="s">
        <v>132</v>
      </c>
      <c r="R20">
        <v>2</v>
      </c>
      <c r="S20">
        <v>32</v>
      </c>
    </row>
    <row r="21" spans="1:19" x14ac:dyDescent="0.2">
      <c r="A21" t="s">
        <v>1021</v>
      </c>
      <c r="B21">
        <v>1</v>
      </c>
      <c r="C21" t="s">
        <v>17</v>
      </c>
      <c r="D21">
        <v>2021</v>
      </c>
      <c r="E21" t="s">
        <v>133</v>
      </c>
      <c r="F21" t="s">
        <v>134</v>
      </c>
      <c r="G21" t="s">
        <v>20</v>
      </c>
      <c r="I21" t="s">
        <v>21</v>
      </c>
      <c r="J21" t="s">
        <v>135</v>
      </c>
      <c r="K21" t="s">
        <v>136</v>
      </c>
      <c r="L21" t="s">
        <v>137</v>
      </c>
      <c r="M21" s="1">
        <v>44228</v>
      </c>
      <c r="N21" s="2">
        <v>44683.717314814814</v>
      </c>
      <c r="O21" s="2">
        <v>44683.717314814814</v>
      </c>
      <c r="P21" s="2">
        <v>44683.717256944445</v>
      </c>
      <c r="Q21" t="s">
        <v>138</v>
      </c>
      <c r="R21">
        <v>2</v>
      </c>
      <c r="S21">
        <v>32</v>
      </c>
    </row>
    <row r="22" spans="1:19" x14ac:dyDescent="0.2">
      <c r="A22" t="s">
        <v>1022</v>
      </c>
      <c r="B22">
        <v>0</v>
      </c>
      <c r="C22" t="s">
        <v>17</v>
      </c>
      <c r="D22">
        <v>2021</v>
      </c>
      <c r="E22" t="s">
        <v>139</v>
      </c>
      <c r="F22" t="s">
        <v>140</v>
      </c>
      <c r="G22" t="s">
        <v>20</v>
      </c>
      <c r="I22" t="s">
        <v>21</v>
      </c>
      <c r="J22" t="s">
        <v>141</v>
      </c>
      <c r="K22" t="s">
        <v>142</v>
      </c>
      <c r="L22" t="s">
        <v>143</v>
      </c>
      <c r="M22" s="1">
        <v>44228</v>
      </c>
      <c r="N22" s="2">
        <v>44683.717314814814</v>
      </c>
      <c r="O22" s="2">
        <v>44683.717314814814</v>
      </c>
      <c r="P22" s="2">
        <v>44683.717268518521</v>
      </c>
      <c r="Q22" t="s">
        <v>144</v>
      </c>
      <c r="R22">
        <v>2</v>
      </c>
      <c r="S22">
        <v>32</v>
      </c>
    </row>
    <row r="23" spans="1:19" x14ac:dyDescent="0.2">
      <c r="A23" t="s">
        <v>1023</v>
      </c>
      <c r="B23">
        <v>0</v>
      </c>
      <c r="C23" t="s">
        <v>17</v>
      </c>
      <c r="D23">
        <v>2021</v>
      </c>
      <c r="E23" t="s">
        <v>145</v>
      </c>
      <c r="F23" t="s">
        <v>146</v>
      </c>
      <c r="G23" t="s">
        <v>20</v>
      </c>
      <c r="I23" t="s">
        <v>21</v>
      </c>
      <c r="J23" t="s">
        <v>147</v>
      </c>
      <c r="K23" t="s">
        <v>148</v>
      </c>
      <c r="L23" t="s">
        <v>149</v>
      </c>
      <c r="M23" s="1">
        <v>44228</v>
      </c>
      <c r="N23" s="2">
        <v>44683.717314814814</v>
      </c>
      <c r="O23" s="2">
        <v>44683.717314814814</v>
      </c>
      <c r="P23" s="2">
        <v>44683.717280092591</v>
      </c>
      <c r="Q23" t="s">
        <v>150</v>
      </c>
      <c r="R23">
        <v>2</v>
      </c>
      <c r="S23">
        <v>32</v>
      </c>
    </row>
    <row r="24" spans="1:19" x14ac:dyDescent="0.2">
      <c r="A24" t="s">
        <v>1024</v>
      </c>
      <c r="B24">
        <v>0</v>
      </c>
      <c r="C24" t="s">
        <v>17</v>
      </c>
      <c r="D24">
        <v>2021</v>
      </c>
      <c r="E24" t="s">
        <v>151</v>
      </c>
      <c r="F24" t="s">
        <v>152</v>
      </c>
      <c r="G24" t="s">
        <v>20</v>
      </c>
      <c r="I24" t="s">
        <v>21</v>
      </c>
      <c r="J24" t="s">
        <v>153</v>
      </c>
      <c r="K24" t="s">
        <v>154</v>
      </c>
      <c r="M24" s="1">
        <v>44228</v>
      </c>
      <c r="N24" s="2">
        <v>44683.717314814814</v>
      </c>
      <c r="O24" s="2">
        <v>44683.717314814814</v>
      </c>
      <c r="P24" s="2">
        <v>44683.717303240737</v>
      </c>
      <c r="Q24" t="s">
        <v>155</v>
      </c>
      <c r="R24">
        <v>2</v>
      </c>
      <c r="S24">
        <v>32</v>
      </c>
    </row>
    <row r="25" spans="1:19" x14ac:dyDescent="0.2">
      <c r="A25" t="s">
        <v>1025</v>
      </c>
      <c r="B25">
        <v>0</v>
      </c>
      <c r="C25" t="s">
        <v>17</v>
      </c>
      <c r="D25">
        <v>2021</v>
      </c>
      <c r="F25" t="s">
        <v>156</v>
      </c>
      <c r="G25" t="s">
        <v>20</v>
      </c>
      <c r="I25" t="s">
        <v>21</v>
      </c>
      <c r="J25" t="s">
        <v>157</v>
      </c>
      <c r="K25" t="s">
        <v>158</v>
      </c>
      <c r="M25" s="1">
        <v>44228</v>
      </c>
      <c r="N25" s="2">
        <v>44683.717314814814</v>
      </c>
      <c r="O25" s="2">
        <v>44683.717314814814</v>
      </c>
      <c r="P25" s="2">
        <v>44683.717314814814</v>
      </c>
      <c r="Q25" t="s">
        <v>159</v>
      </c>
      <c r="R25">
        <v>2</v>
      </c>
      <c r="S25">
        <v>32</v>
      </c>
    </row>
    <row r="26" spans="1:19" x14ac:dyDescent="0.2">
      <c r="A26" t="s">
        <v>1026</v>
      </c>
      <c r="B26">
        <v>0</v>
      </c>
      <c r="C26" t="s">
        <v>17</v>
      </c>
      <c r="D26">
        <v>2021</v>
      </c>
      <c r="E26" t="s">
        <v>160</v>
      </c>
      <c r="F26" t="s">
        <v>161</v>
      </c>
      <c r="G26" t="s">
        <v>20</v>
      </c>
      <c r="I26" t="s">
        <v>21</v>
      </c>
      <c r="J26" t="s">
        <v>162</v>
      </c>
      <c r="K26" t="s">
        <v>163</v>
      </c>
      <c r="L26" t="s">
        <v>164</v>
      </c>
      <c r="M26" s="1">
        <v>44256</v>
      </c>
      <c r="N26" s="2">
        <v>44683.718055555553</v>
      </c>
      <c r="O26" s="2">
        <v>44683.718055555553</v>
      </c>
      <c r="P26" s="2">
        <v>44683.717905092592</v>
      </c>
      <c r="Q26" t="s">
        <v>165</v>
      </c>
      <c r="R26">
        <v>3</v>
      </c>
      <c r="S26">
        <v>32</v>
      </c>
    </row>
    <row r="27" spans="1:19" x14ac:dyDescent="0.2">
      <c r="A27" t="s">
        <v>1027</v>
      </c>
      <c r="B27">
        <v>0</v>
      </c>
      <c r="C27" t="s">
        <v>17</v>
      </c>
      <c r="D27">
        <v>2021</v>
      </c>
      <c r="E27" t="s">
        <v>166</v>
      </c>
      <c r="F27" t="s">
        <v>167</v>
      </c>
      <c r="G27" t="s">
        <v>20</v>
      </c>
      <c r="I27" t="s">
        <v>21</v>
      </c>
      <c r="J27" t="s">
        <v>168</v>
      </c>
      <c r="K27" t="s">
        <v>169</v>
      </c>
      <c r="L27" t="s">
        <v>170</v>
      </c>
      <c r="M27" s="1">
        <v>44256</v>
      </c>
      <c r="N27" s="2">
        <v>44683.718055555553</v>
      </c>
      <c r="O27" s="2">
        <v>44683.718055555553</v>
      </c>
      <c r="P27" s="2">
        <v>44683.717916666668</v>
      </c>
      <c r="Q27" t="s">
        <v>171</v>
      </c>
      <c r="R27">
        <v>3</v>
      </c>
      <c r="S27">
        <v>32</v>
      </c>
    </row>
    <row r="28" spans="1:19" x14ac:dyDescent="0.2">
      <c r="A28" t="s">
        <v>1028</v>
      </c>
      <c r="B28">
        <v>0</v>
      </c>
      <c r="C28" t="s">
        <v>17</v>
      </c>
      <c r="D28">
        <v>2021</v>
      </c>
      <c r="E28" t="s">
        <v>172</v>
      </c>
      <c r="F28" t="s">
        <v>173</v>
      </c>
      <c r="G28" t="s">
        <v>20</v>
      </c>
      <c r="I28" t="s">
        <v>21</v>
      </c>
      <c r="J28" t="s">
        <v>174</v>
      </c>
      <c r="K28" t="s">
        <v>175</v>
      </c>
      <c r="L28" t="s">
        <v>176</v>
      </c>
      <c r="M28" s="1">
        <v>44256</v>
      </c>
      <c r="N28" s="2">
        <v>44683.718055555553</v>
      </c>
      <c r="O28" s="2">
        <v>44683.718055555553</v>
      </c>
      <c r="P28" s="2">
        <v>44683.717928240738</v>
      </c>
      <c r="Q28" t="s">
        <v>177</v>
      </c>
      <c r="R28">
        <v>3</v>
      </c>
      <c r="S28">
        <v>32</v>
      </c>
    </row>
    <row r="29" spans="1:19" x14ac:dyDescent="0.2">
      <c r="A29" t="s">
        <v>1029</v>
      </c>
      <c r="B29">
        <v>0</v>
      </c>
      <c r="C29" t="s">
        <v>17</v>
      </c>
      <c r="D29">
        <v>2021</v>
      </c>
      <c r="E29" t="s">
        <v>178</v>
      </c>
      <c r="F29" t="s">
        <v>179</v>
      </c>
      <c r="G29" t="s">
        <v>20</v>
      </c>
      <c r="I29" t="s">
        <v>21</v>
      </c>
      <c r="J29" t="s">
        <v>180</v>
      </c>
      <c r="K29" t="s">
        <v>181</v>
      </c>
      <c r="L29" t="s">
        <v>182</v>
      </c>
      <c r="M29" s="1">
        <v>44256</v>
      </c>
      <c r="N29" s="2">
        <v>44683.718055555553</v>
      </c>
      <c r="O29" s="2">
        <v>44683.718055555553</v>
      </c>
      <c r="P29" s="2">
        <v>44683.717939814815</v>
      </c>
      <c r="Q29" t="s">
        <v>183</v>
      </c>
      <c r="R29">
        <v>3</v>
      </c>
      <c r="S29">
        <v>32</v>
      </c>
    </row>
    <row r="30" spans="1:19" x14ac:dyDescent="0.2">
      <c r="A30" t="s">
        <v>1030</v>
      </c>
      <c r="B30">
        <v>0</v>
      </c>
      <c r="C30" t="s">
        <v>17</v>
      </c>
      <c r="D30">
        <v>2021</v>
      </c>
      <c r="E30" t="s">
        <v>184</v>
      </c>
      <c r="F30" t="s">
        <v>185</v>
      </c>
      <c r="G30" t="s">
        <v>20</v>
      </c>
      <c r="I30" t="s">
        <v>21</v>
      </c>
      <c r="J30" t="s">
        <v>186</v>
      </c>
      <c r="K30" t="s">
        <v>187</v>
      </c>
      <c r="L30" t="s">
        <v>188</v>
      </c>
      <c r="M30" s="1">
        <v>44256</v>
      </c>
      <c r="N30" s="2">
        <v>44683.718055555553</v>
      </c>
      <c r="O30" s="2">
        <v>44683.718055555553</v>
      </c>
      <c r="P30" s="2">
        <v>44683.717951388891</v>
      </c>
      <c r="Q30" t="s">
        <v>189</v>
      </c>
      <c r="R30">
        <v>3</v>
      </c>
      <c r="S30">
        <v>32</v>
      </c>
    </row>
    <row r="31" spans="1:19" x14ac:dyDescent="0.2">
      <c r="A31" t="s">
        <v>1031</v>
      </c>
      <c r="B31">
        <v>0</v>
      </c>
      <c r="C31" t="s">
        <v>17</v>
      </c>
      <c r="D31">
        <v>2021</v>
      </c>
      <c r="E31" t="s">
        <v>190</v>
      </c>
      <c r="F31" t="s">
        <v>191</v>
      </c>
      <c r="G31" t="s">
        <v>20</v>
      </c>
      <c r="I31" t="s">
        <v>21</v>
      </c>
      <c r="J31" t="s">
        <v>192</v>
      </c>
      <c r="K31" t="s">
        <v>193</v>
      </c>
      <c r="L31" t="s">
        <v>194</v>
      </c>
      <c r="M31" s="1">
        <v>44256</v>
      </c>
      <c r="N31" s="2">
        <v>44683.718055555553</v>
      </c>
      <c r="O31" s="2">
        <v>44683.718055555553</v>
      </c>
      <c r="P31" s="2">
        <v>44683.717962962961</v>
      </c>
      <c r="Q31" t="s">
        <v>195</v>
      </c>
      <c r="R31">
        <v>3</v>
      </c>
      <c r="S31">
        <v>32</v>
      </c>
    </row>
    <row r="32" spans="1:19" x14ac:dyDescent="0.2">
      <c r="A32" t="s">
        <v>1032</v>
      </c>
      <c r="B32">
        <v>0</v>
      </c>
      <c r="C32" t="s">
        <v>17</v>
      </c>
      <c r="D32">
        <v>2021</v>
      </c>
      <c r="E32" t="s">
        <v>196</v>
      </c>
      <c r="F32" t="s">
        <v>197</v>
      </c>
      <c r="G32" t="s">
        <v>20</v>
      </c>
      <c r="I32" t="s">
        <v>21</v>
      </c>
      <c r="J32" t="s">
        <v>198</v>
      </c>
      <c r="K32" t="s">
        <v>199</v>
      </c>
      <c r="L32" t="s">
        <v>200</v>
      </c>
      <c r="M32" s="1">
        <v>44256</v>
      </c>
      <c r="N32" s="2">
        <v>44683.718055555553</v>
      </c>
      <c r="O32" s="2">
        <v>44683.718055555553</v>
      </c>
      <c r="P32" s="2">
        <v>44683.717974537038</v>
      </c>
      <c r="Q32" t="s">
        <v>201</v>
      </c>
      <c r="R32">
        <v>3</v>
      </c>
      <c r="S32">
        <v>32</v>
      </c>
    </row>
    <row r="33" spans="1:19" x14ac:dyDescent="0.2">
      <c r="A33" t="s">
        <v>1033</v>
      </c>
      <c r="B33">
        <v>0</v>
      </c>
      <c r="C33" t="s">
        <v>17</v>
      </c>
      <c r="D33">
        <v>2021</v>
      </c>
      <c r="E33" t="s">
        <v>202</v>
      </c>
      <c r="F33" t="s">
        <v>203</v>
      </c>
      <c r="G33" t="s">
        <v>20</v>
      </c>
      <c r="I33" t="s">
        <v>21</v>
      </c>
      <c r="J33" t="s">
        <v>204</v>
      </c>
      <c r="K33" t="s">
        <v>205</v>
      </c>
      <c r="L33" t="s">
        <v>206</v>
      </c>
      <c r="M33" s="1">
        <v>44256</v>
      </c>
      <c r="N33" s="2">
        <v>44683.718055555553</v>
      </c>
      <c r="O33" s="2">
        <v>44683.718055555553</v>
      </c>
      <c r="P33" s="2">
        <v>44683.717986111114</v>
      </c>
      <c r="Q33" t="s">
        <v>207</v>
      </c>
      <c r="R33">
        <v>3</v>
      </c>
      <c r="S33">
        <v>32</v>
      </c>
    </row>
    <row r="34" spans="1:19" x14ac:dyDescent="0.2">
      <c r="A34" t="s">
        <v>1034</v>
      </c>
      <c r="B34">
        <v>0</v>
      </c>
      <c r="C34" t="s">
        <v>17</v>
      </c>
      <c r="D34">
        <v>2021</v>
      </c>
      <c r="E34" t="s">
        <v>208</v>
      </c>
      <c r="F34" t="s">
        <v>209</v>
      </c>
      <c r="G34" t="s">
        <v>20</v>
      </c>
      <c r="I34" t="s">
        <v>21</v>
      </c>
      <c r="J34" t="s">
        <v>210</v>
      </c>
      <c r="K34" t="s">
        <v>211</v>
      </c>
      <c r="L34" t="s">
        <v>212</v>
      </c>
      <c r="M34" s="1">
        <v>44256</v>
      </c>
      <c r="N34" s="2">
        <v>44683.718055555553</v>
      </c>
      <c r="O34" s="2">
        <v>44683.718055555553</v>
      </c>
      <c r="P34" s="2">
        <v>44683.718009259261</v>
      </c>
      <c r="Q34" t="s">
        <v>213</v>
      </c>
      <c r="R34">
        <v>3</v>
      </c>
      <c r="S34">
        <v>32</v>
      </c>
    </row>
    <row r="35" spans="1:19" x14ac:dyDescent="0.2">
      <c r="A35" t="s">
        <v>1035</v>
      </c>
      <c r="B35">
        <v>0</v>
      </c>
      <c r="C35" t="s">
        <v>17</v>
      </c>
      <c r="D35">
        <v>2021</v>
      </c>
      <c r="E35" t="s">
        <v>214</v>
      </c>
      <c r="F35" t="s">
        <v>215</v>
      </c>
      <c r="G35" t="s">
        <v>20</v>
      </c>
      <c r="I35" t="s">
        <v>21</v>
      </c>
      <c r="J35" t="s">
        <v>216</v>
      </c>
      <c r="K35" t="s">
        <v>217</v>
      </c>
      <c r="L35" t="s">
        <v>218</v>
      </c>
      <c r="M35" s="1">
        <v>44256</v>
      </c>
      <c r="N35" s="2">
        <v>44683.718055555553</v>
      </c>
      <c r="O35" s="2">
        <v>44683.718055555553</v>
      </c>
      <c r="P35" s="2">
        <v>44683.71802083333</v>
      </c>
      <c r="Q35" t="s">
        <v>219</v>
      </c>
      <c r="R35">
        <v>3</v>
      </c>
      <c r="S35">
        <v>32</v>
      </c>
    </row>
    <row r="36" spans="1:19" x14ac:dyDescent="0.2">
      <c r="A36" t="s">
        <v>1036</v>
      </c>
      <c r="B36">
        <v>0</v>
      </c>
      <c r="C36" t="s">
        <v>17</v>
      </c>
      <c r="D36">
        <v>2021</v>
      </c>
      <c r="E36" t="s">
        <v>220</v>
      </c>
      <c r="F36" t="s">
        <v>221</v>
      </c>
      <c r="G36" t="s">
        <v>20</v>
      </c>
      <c r="I36" t="s">
        <v>21</v>
      </c>
      <c r="J36" t="s">
        <v>222</v>
      </c>
      <c r="K36" t="s">
        <v>223</v>
      </c>
      <c r="L36" t="s">
        <v>224</v>
      </c>
      <c r="M36" s="1">
        <v>44256</v>
      </c>
      <c r="N36" s="2">
        <v>44683.718055555553</v>
      </c>
      <c r="O36" s="2">
        <v>44683.718055555553</v>
      </c>
      <c r="P36" s="2">
        <v>44683.718032407407</v>
      </c>
      <c r="Q36" t="s">
        <v>225</v>
      </c>
      <c r="R36">
        <v>3</v>
      </c>
      <c r="S36">
        <v>32</v>
      </c>
    </row>
    <row r="37" spans="1:19" x14ac:dyDescent="0.2">
      <c r="A37" t="s">
        <v>1037</v>
      </c>
      <c r="B37">
        <v>0</v>
      </c>
      <c r="C37" t="s">
        <v>17</v>
      </c>
      <c r="D37">
        <v>2021</v>
      </c>
      <c r="E37" t="s">
        <v>226</v>
      </c>
      <c r="F37" t="s">
        <v>227</v>
      </c>
      <c r="G37" t="s">
        <v>20</v>
      </c>
      <c r="I37" t="s">
        <v>21</v>
      </c>
      <c r="J37" t="s">
        <v>228</v>
      </c>
      <c r="K37" t="s">
        <v>229</v>
      </c>
      <c r="L37" t="s">
        <v>230</v>
      </c>
      <c r="M37" s="1">
        <v>44256</v>
      </c>
      <c r="N37" s="2">
        <v>44683.718055555553</v>
      </c>
      <c r="O37" s="2">
        <v>44683.718055555553</v>
      </c>
      <c r="P37" s="2">
        <v>44683.718043981484</v>
      </c>
      <c r="Q37" t="s">
        <v>231</v>
      </c>
      <c r="R37">
        <v>3</v>
      </c>
      <c r="S37">
        <v>32</v>
      </c>
    </row>
    <row r="38" spans="1:19" x14ac:dyDescent="0.2">
      <c r="A38" t="s">
        <v>1038</v>
      </c>
      <c r="B38">
        <v>0</v>
      </c>
      <c r="C38" t="s">
        <v>17</v>
      </c>
      <c r="D38">
        <v>2021</v>
      </c>
      <c r="F38" t="s">
        <v>232</v>
      </c>
      <c r="G38" t="s">
        <v>20</v>
      </c>
      <c r="I38" t="s">
        <v>21</v>
      </c>
      <c r="J38" t="s">
        <v>233</v>
      </c>
      <c r="K38" t="s">
        <v>234</v>
      </c>
      <c r="M38" s="1">
        <v>44256</v>
      </c>
      <c r="N38" s="2">
        <v>44683.718055555553</v>
      </c>
      <c r="O38" s="2">
        <v>44683.718055555553</v>
      </c>
      <c r="P38" s="2">
        <v>44683.718055555553</v>
      </c>
      <c r="Q38" t="s">
        <v>235</v>
      </c>
      <c r="R38">
        <v>3</v>
      </c>
      <c r="S38">
        <v>32</v>
      </c>
    </row>
    <row r="39" spans="1:19" x14ac:dyDescent="0.2">
      <c r="A39" t="s">
        <v>1039</v>
      </c>
      <c r="B39">
        <v>0</v>
      </c>
      <c r="C39" t="s">
        <v>17</v>
      </c>
      <c r="D39">
        <v>2021</v>
      </c>
      <c r="E39" t="s">
        <v>236</v>
      </c>
      <c r="F39" t="s">
        <v>237</v>
      </c>
      <c r="G39" t="s">
        <v>20</v>
      </c>
      <c r="I39" t="s">
        <v>21</v>
      </c>
      <c r="J39" t="s">
        <v>238</v>
      </c>
      <c r="K39" t="s">
        <v>239</v>
      </c>
      <c r="L39" t="s">
        <v>240</v>
      </c>
      <c r="M39" s="1">
        <v>44287</v>
      </c>
      <c r="N39" s="2">
        <v>44683.718807870369</v>
      </c>
      <c r="O39" s="2">
        <v>44683.718807870369</v>
      </c>
      <c r="P39" s="2">
        <v>44683.718518518515</v>
      </c>
      <c r="Q39" t="s">
        <v>241</v>
      </c>
      <c r="R39">
        <v>4</v>
      </c>
      <c r="S39">
        <v>32</v>
      </c>
    </row>
    <row r="40" spans="1:19" x14ac:dyDescent="0.2">
      <c r="A40" t="s">
        <v>1040</v>
      </c>
      <c r="B40">
        <v>0</v>
      </c>
      <c r="C40" t="s">
        <v>17</v>
      </c>
      <c r="D40">
        <v>2021</v>
      </c>
      <c r="E40" t="s">
        <v>242</v>
      </c>
      <c r="F40" t="s">
        <v>243</v>
      </c>
      <c r="G40" t="s">
        <v>20</v>
      </c>
      <c r="I40" t="s">
        <v>21</v>
      </c>
      <c r="J40" t="s">
        <v>244</v>
      </c>
      <c r="K40" t="s">
        <v>245</v>
      </c>
      <c r="L40" t="s">
        <v>246</v>
      </c>
      <c r="M40" s="1">
        <v>44287</v>
      </c>
      <c r="N40" s="2">
        <v>44683.718807870369</v>
      </c>
      <c r="O40" s="2">
        <v>44683.718807870369</v>
      </c>
      <c r="P40" s="2">
        <v>44683.718518518515</v>
      </c>
      <c r="Q40" t="s">
        <v>247</v>
      </c>
      <c r="R40">
        <v>4</v>
      </c>
      <c r="S40">
        <v>32</v>
      </c>
    </row>
    <row r="41" spans="1:19" x14ac:dyDescent="0.2">
      <c r="A41" t="s">
        <v>1041</v>
      </c>
      <c r="B41">
        <v>0</v>
      </c>
      <c r="C41" t="s">
        <v>17</v>
      </c>
      <c r="D41">
        <v>2021</v>
      </c>
      <c r="E41" t="s">
        <v>248</v>
      </c>
      <c r="F41" t="s">
        <v>249</v>
      </c>
      <c r="G41" t="s">
        <v>20</v>
      </c>
      <c r="I41" t="s">
        <v>21</v>
      </c>
      <c r="J41" t="s">
        <v>250</v>
      </c>
      <c r="K41" t="s">
        <v>251</v>
      </c>
      <c r="L41" t="s">
        <v>252</v>
      </c>
      <c r="M41" s="1">
        <v>44287</v>
      </c>
      <c r="N41" s="2">
        <v>44683.718807870369</v>
      </c>
      <c r="O41" s="2">
        <v>44683.718807870369</v>
      </c>
      <c r="P41" s="2">
        <v>44683.718530092592</v>
      </c>
      <c r="Q41" t="s">
        <v>253</v>
      </c>
      <c r="R41">
        <v>4</v>
      </c>
      <c r="S41">
        <v>32</v>
      </c>
    </row>
    <row r="42" spans="1:19" x14ac:dyDescent="0.2">
      <c r="A42" t="s">
        <v>1042</v>
      </c>
      <c r="B42">
        <v>0</v>
      </c>
      <c r="C42" t="s">
        <v>17</v>
      </c>
      <c r="D42">
        <v>2021</v>
      </c>
      <c r="E42" t="s">
        <v>254</v>
      </c>
      <c r="F42" t="s">
        <v>255</v>
      </c>
      <c r="G42" t="s">
        <v>20</v>
      </c>
      <c r="I42" t="s">
        <v>21</v>
      </c>
      <c r="J42" t="s">
        <v>256</v>
      </c>
      <c r="K42" t="s">
        <v>257</v>
      </c>
      <c r="L42" t="s">
        <v>258</v>
      </c>
      <c r="M42" s="1">
        <v>44287</v>
      </c>
      <c r="N42" s="2">
        <v>44683.718807870369</v>
      </c>
      <c r="O42" s="2">
        <v>44683.718807870369</v>
      </c>
      <c r="P42" s="2">
        <v>44683.718541666669</v>
      </c>
      <c r="Q42" t="s">
        <v>259</v>
      </c>
      <c r="R42">
        <v>4</v>
      </c>
      <c r="S42">
        <v>32</v>
      </c>
    </row>
    <row r="43" spans="1:19" x14ac:dyDescent="0.2">
      <c r="A43" t="s">
        <v>1043</v>
      </c>
      <c r="B43">
        <v>0</v>
      </c>
      <c r="C43" t="s">
        <v>17</v>
      </c>
      <c r="D43">
        <v>2021</v>
      </c>
      <c r="E43" t="s">
        <v>260</v>
      </c>
      <c r="F43" t="s">
        <v>261</v>
      </c>
      <c r="G43" t="s">
        <v>20</v>
      </c>
      <c r="I43" t="s">
        <v>21</v>
      </c>
      <c r="J43" t="s">
        <v>262</v>
      </c>
      <c r="K43" t="s">
        <v>263</v>
      </c>
      <c r="L43" t="s">
        <v>264</v>
      </c>
      <c r="M43" s="1">
        <v>44287</v>
      </c>
      <c r="N43" s="2">
        <v>44683.718807870369</v>
      </c>
      <c r="O43" s="2">
        <v>44683.718807870369</v>
      </c>
      <c r="P43" s="2">
        <v>44683.718553240738</v>
      </c>
      <c r="Q43" t="s">
        <v>265</v>
      </c>
      <c r="R43">
        <v>4</v>
      </c>
      <c r="S43">
        <v>32</v>
      </c>
    </row>
    <row r="44" spans="1:19" x14ac:dyDescent="0.2">
      <c r="A44" t="s">
        <v>1044</v>
      </c>
      <c r="B44">
        <v>0</v>
      </c>
      <c r="C44" t="s">
        <v>17</v>
      </c>
      <c r="D44">
        <v>2021</v>
      </c>
      <c r="E44" t="s">
        <v>266</v>
      </c>
      <c r="F44" t="s">
        <v>267</v>
      </c>
      <c r="G44" t="s">
        <v>20</v>
      </c>
      <c r="I44" t="s">
        <v>21</v>
      </c>
      <c r="J44" t="s">
        <v>268</v>
      </c>
      <c r="K44" t="s">
        <v>269</v>
      </c>
      <c r="L44" t="s">
        <v>270</v>
      </c>
      <c r="M44" s="1">
        <v>44287</v>
      </c>
      <c r="N44" s="2">
        <v>44683.718807870369</v>
      </c>
      <c r="O44" s="2">
        <v>44683.718807870369</v>
      </c>
      <c r="P44" s="2">
        <v>44683.718564814815</v>
      </c>
      <c r="Q44" t="s">
        <v>271</v>
      </c>
      <c r="R44">
        <v>4</v>
      </c>
      <c r="S44">
        <v>32</v>
      </c>
    </row>
    <row r="45" spans="1:19" x14ac:dyDescent="0.2">
      <c r="A45" t="s">
        <v>1045</v>
      </c>
      <c r="B45">
        <v>0</v>
      </c>
      <c r="C45" t="s">
        <v>17</v>
      </c>
      <c r="D45">
        <v>2021</v>
      </c>
      <c r="E45" t="s">
        <v>272</v>
      </c>
      <c r="F45" t="s">
        <v>273</v>
      </c>
      <c r="G45" t="s">
        <v>20</v>
      </c>
      <c r="I45" t="s">
        <v>21</v>
      </c>
      <c r="J45" t="s">
        <v>274</v>
      </c>
      <c r="K45" t="s">
        <v>275</v>
      </c>
      <c r="L45" t="s">
        <v>276</v>
      </c>
      <c r="M45" s="1">
        <v>44287</v>
      </c>
      <c r="N45" s="2">
        <v>44683.718807870369</v>
      </c>
      <c r="O45" s="2">
        <v>44683.718807870369</v>
      </c>
      <c r="P45" s="2">
        <v>44683.718576388892</v>
      </c>
      <c r="Q45" t="s">
        <v>277</v>
      </c>
      <c r="R45">
        <v>4</v>
      </c>
      <c r="S45">
        <v>32</v>
      </c>
    </row>
    <row r="46" spans="1:19" x14ac:dyDescent="0.2">
      <c r="A46" t="s">
        <v>1046</v>
      </c>
      <c r="B46">
        <v>0</v>
      </c>
      <c r="C46" t="s">
        <v>17</v>
      </c>
      <c r="D46">
        <v>2021</v>
      </c>
      <c r="E46" t="s">
        <v>278</v>
      </c>
      <c r="F46" t="s">
        <v>279</v>
      </c>
      <c r="G46" t="s">
        <v>20</v>
      </c>
      <c r="I46" t="s">
        <v>21</v>
      </c>
      <c r="J46" t="s">
        <v>280</v>
      </c>
      <c r="K46" t="s">
        <v>281</v>
      </c>
      <c r="L46" t="s">
        <v>282</v>
      </c>
      <c r="M46" s="1">
        <v>44287</v>
      </c>
      <c r="N46" s="2">
        <v>44683.718807870369</v>
      </c>
      <c r="O46" s="2">
        <v>44683.718807870369</v>
      </c>
      <c r="P46" s="2">
        <v>44683.718587962961</v>
      </c>
      <c r="Q46" t="s">
        <v>283</v>
      </c>
      <c r="R46">
        <v>4</v>
      </c>
      <c r="S46">
        <v>32</v>
      </c>
    </row>
    <row r="47" spans="1:19" x14ac:dyDescent="0.2">
      <c r="A47" t="s">
        <v>1047</v>
      </c>
      <c r="B47">
        <v>0</v>
      </c>
      <c r="C47" t="s">
        <v>17</v>
      </c>
      <c r="D47">
        <v>2021</v>
      </c>
      <c r="E47" t="s">
        <v>284</v>
      </c>
      <c r="F47" t="s">
        <v>285</v>
      </c>
      <c r="G47" t="s">
        <v>20</v>
      </c>
      <c r="I47" t="s">
        <v>21</v>
      </c>
      <c r="J47" t="s">
        <v>286</v>
      </c>
      <c r="K47" t="s">
        <v>287</v>
      </c>
      <c r="L47" t="s">
        <v>288</v>
      </c>
      <c r="M47" s="1">
        <v>44287</v>
      </c>
      <c r="N47" s="2">
        <v>44683.718807870369</v>
      </c>
      <c r="O47" s="2">
        <v>44683.718807870369</v>
      </c>
      <c r="P47" s="2">
        <v>44683.718634259261</v>
      </c>
      <c r="Q47" t="s">
        <v>289</v>
      </c>
      <c r="R47">
        <v>4</v>
      </c>
      <c r="S47">
        <v>32</v>
      </c>
    </row>
    <row r="48" spans="1:19" x14ac:dyDescent="0.2">
      <c r="A48" t="s">
        <v>1048</v>
      </c>
      <c r="B48">
        <v>0</v>
      </c>
      <c r="C48" t="s">
        <v>17</v>
      </c>
      <c r="D48">
        <v>2021</v>
      </c>
      <c r="E48" t="s">
        <v>290</v>
      </c>
      <c r="F48" t="s">
        <v>291</v>
      </c>
      <c r="G48" t="s">
        <v>20</v>
      </c>
      <c r="I48" t="s">
        <v>21</v>
      </c>
      <c r="J48" t="s">
        <v>292</v>
      </c>
      <c r="K48" t="s">
        <v>293</v>
      </c>
      <c r="L48" t="s">
        <v>294</v>
      </c>
      <c r="M48" s="1">
        <v>44287</v>
      </c>
      <c r="N48" s="2">
        <v>44683.718807870369</v>
      </c>
      <c r="O48" s="2">
        <v>44683.718807870369</v>
      </c>
      <c r="P48" s="2">
        <v>44683.718645833331</v>
      </c>
      <c r="Q48" t="s">
        <v>295</v>
      </c>
      <c r="R48">
        <v>4</v>
      </c>
      <c r="S48">
        <v>32</v>
      </c>
    </row>
    <row r="49" spans="1:19" x14ac:dyDescent="0.2">
      <c r="A49" t="s">
        <v>1049</v>
      </c>
      <c r="B49">
        <v>0</v>
      </c>
      <c r="C49" t="s">
        <v>17</v>
      </c>
      <c r="D49">
        <v>2021</v>
      </c>
      <c r="E49" t="s">
        <v>296</v>
      </c>
      <c r="F49" t="s">
        <v>297</v>
      </c>
      <c r="G49" t="s">
        <v>20</v>
      </c>
      <c r="I49" t="s">
        <v>21</v>
      </c>
      <c r="J49" t="s">
        <v>298</v>
      </c>
      <c r="K49" t="s">
        <v>299</v>
      </c>
      <c r="L49" t="s">
        <v>300</v>
      </c>
      <c r="M49" s="1">
        <v>44287</v>
      </c>
      <c r="N49" s="2">
        <v>44683.718807870369</v>
      </c>
      <c r="O49" s="2">
        <v>44683.718807870369</v>
      </c>
      <c r="P49" s="2">
        <v>44683.71875</v>
      </c>
      <c r="Q49" t="s">
        <v>301</v>
      </c>
      <c r="R49">
        <v>4</v>
      </c>
      <c r="S49">
        <v>32</v>
      </c>
    </row>
    <row r="50" spans="1:19" x14ac:dyDescent="0.2">
      <c r="A50" t="s">
        <v>1050</v>
      </c>
      <c r="B50">
        <v>0</v>
      </c>
      <c r="C50" t="s">
        <v>17</v>
      </c>
      <c r="D50">
        <v>2021</v>
      </c>
      <c r="E50" t="s">
        <v>302</v>
      </c>
      <c r="F50" t="s">
        <v>303</v>
      </c>
      <c r="G50" t="s">
        <v>20</v>
      </c>
      <c r="I50" t="s">
        <v>21</v>
      </c>
      <c r="J50" t="s">
        <v>304</v>
      </c>
      <c r="K50" t="s">
        <v>305</v>
      </c>
      <c r="M50" s="1">
        <v>44287</v>
      </c>
      <c r="N50" s="2">
        <v>44683.718807870369</v>
      </c>
      <c r="O50" s="2">
        <v>44683.718807870369</v>
      </c>
      <c r="P50" s="2">
        <v>44683.718761574077</v>
      </c>
      <c r="Q50" t="s">
        <v>306</v>
      </c>
      <c r="R50">
        <v>4</v>
      </c>
      <c r="S50">
        <v>32</v>
      </c>
    </row>
    <row r="51" spans="1:19" x14ac:dyDescent="0.2">
      <c r="A51" t="s">
        <v>1051</v>
      </c>
      <c r="B51">
        <v>0</v>
      </c>
      <c r="C51" t="s">
        <v>17</v>
      </c>
      <c r="D51">
        <v>2021</v>
      </c>
      <c r="E51" t="s">
        <v>307</v>
      </c>
      <c r="F51" t="s">
        <v>308</v>
      </c>
      <c r="G51" t="s">
        <v>20</v>
      </c>
      <c r="I51" t="s">
        <v>21</v>
      </c>
      <c r="J51" t="s">
        <v>309</v>
      </c>
      <c r="K51" t="s">
        <v>310</v>
      </c>
      <c r="M51" s="1">
        <v>44287</v>
      </c>
      <c r="N51" s="2">
        <v>44683.718807870369</v>
      </c>
      <c r="O51" s="2">
        <v>44683.718807870369</v>
      </c>
      <c r="P51" s="2">
        <v>44683.718773148146</v>
      </c>
      <c r="Q51" t="s">
        <v>311</v>
      </c>
      <c r="R51">
        <v>4</v>
      </c>
      <c r="S51">
        <v>32</v>
      </c>
    </row>
    <row r="52" spans="1:19" x14ac:dyDescent="0.2">
      <c r="A52" t="s">
        <v>1052</v>
      </c>
      <c r="B52">
        <v>0</v>
      </c>
      <c r="C52" t="s">
        <v>17</v>
      </c>
      <c r="D52">
        <v>2021</v>
      </c>
      <c r="F52" t="s">
        <v>312</v>
      </c>
      <c r="G52" t="s">
        <v>20</v>
      </c>
      <c r="I52" t="s">
        <v>21</v>
      </c>
      <c r="J52" t="s">
        <v>313</v>
      </c>
      <c r="K52" t="s">
        <v>314</v>
      </c>
      <c r="M52" s="1">
        <v>44287</v>
      </c>
      <c r="N52" s="2">
        <v>44683.718807870369</v>
      </c>
      <c r="O52" s="2">
        <v>44683.718807870369</v>
      </c>
      <c r="P52" s="2">
        <v>44683.718784722223</v>
      </c>
      <c r="Q52" t="s">
        <v>315</v>
      </c>
      <c r="R52">
        <v>4</v>
      </c>
      <c r="S52">
        <v>32</v>
      </c>
    </row>
    <row r="53" spans="1:19" x14ac:dyDescent="0.2">
      <c r="A53" t="s">
        <v>1053</v>
      </c>
      <c r="B53">
        <v>0</v>
      </c>
      <c r="C53" t="s">
        <v>17</v>
      </c>
      <c r="D53">
        <v>2021</v>
      </c>
      <c r="F53" t="s">
        <v>316</v>
      </c>
      <c r="G53" t="s">
        <v>20</v>
      </c>
      <c r="I53" t="s">
        <v>21</v>
      </c>
      <c r="J53" t="s">
        <v>317</v>
      </c>
      <c r="K53" t="s">
        <v>318</v>
      </c>
      <c r="M53" s="1">
        <v>44287</v>
      </c>
      <c r="N53" s="2">
        <v>44683.718807870369</v>
      </c>
      <c r="O53" s="2">
        <v>44683.718807870369</v>
      </c>
      <c r="P53" s="2">
        <v>44683.718807870369</v>
      </c>
      <c r="Q53" t="s">
        <v>319</v>
      </c>
      <c r="R53">
        <v>4</v>
      </c>
      <c r="S53">
        <v>32</v>
      </c>
    </row>
    <row r="54" spans="1:19" x14ac:dyDescent="0.2">
      <c r="A54" t="s">
        <v>1054</v>
      </c>
      <c r="B54">
        <v>0</v>
      </c>
      <c r="C54" t="s">
        <v>17</v>
      </c>
      <c r="D54">
        <v>2021</v>
      </c>
      <c r="E54" t="s">
        <v>320</v>
      </c>
      <c r="F54" t="s">
        <v>321</v>
      </c>
      <c r="G54" t="s">
        <v>20</v>
      </c>
      <c r="I54" t="s">
        <v>21</v>
      </c>
      <c r="J54" t="s">
        <v>322</v>
      </c>
      <c r="K54" t="s">
        <v>323</v>
      </c>
      <c r="L54" t="s">
        <v>324</v>
      </c>
      <c r="M54" s="1">
        <v>44317</v>
      </c>
      <c r="N54" s="2">
        <v>44683.719560185185</v>
      </c>
      <c r="O54" s="2">
        <v>44683.719560185185</v>
      </c>
      <c r="P54" s="2">
        <v>44683.719317129631</v>
      </c>
      <c r="Q54" t="s">
        <v>325</v>
      </c>
      <c r="R54">
        <v>5</v>
      </c>
      <c r="S54">
        <v>32</v>
      </c>
    </row>
    <row r="55" spans="1:19" x14ac:dyDescent="0.2">
      <c r="A55" t="s">
        <v>1055</v>
      </c>
      <c r="B55">
        <v>0</v>
      </c>
      <c r="C55" t="s">
        <v>17</v>
      </c>
      <c r="D55">
        <v>2021</v>
      </c>
      <c r="E55" t="s">
        <v>326</v>
      </c>
      <c r="F55" t="s">
        <v>327</v>
      </c>
      <c r="G55" t="s">
        <v>20</v>
      </c>
      <c r="I55" t="s">
        <v>21</v>
      </c>
      <c r="J55" t="s">
        <v>328</v>
      </c>
      <c r="K55" t="s">
        <v>329</v>
      </c>
      <c r="L55" t="s">
        <v>330</v>
      </c>
      <c r="M55" s="1">
        <v>44317</v>
      </c>
      <c r="N55" s="2">
        <v>44683.719560185185</v>
      </c>
      <c r="O55" s="2">
        <v>44683.719560185185</v>
      </c>
      <c r="P55" s="2">
        <v>44683.719328703701</v>
      </c>
      <c r="Q55" t="s">
        <v>331</v>
      </c>
      <c r="R55">
        <v>5</v>
      </c>
      <c r="S55">
        <v>32</v>
      </c>
    </row>
    <row r="56" spans="1:19" x14ac:dyDescent="0.2">
      <c r="A56" t="s">
        <v>1056</v>
      </c>
      <c r="B56">
        <v>0</v>
      </c>
      <c r="C56" t="s">
        <v>17</v>
      </c>
      <c r="D56">
        <v>2021</v>
      </c>
      <c r="E56" t="s">
        <v>332</v>
      </c>
      <c r="F56" t="s">
        <v>333</v>
      </c>
      <c r="G56" t="s">
        <v>20</v>
      </c>
      <c r="I56" t="s">
        <v>21</v>
      </c>
      <c r="J56" t="s">
        <v>334</v>
      </c>
      <c r="K56" t="s">
        <v>335</v>
      </c>
      <c r="L56" t="s">
        <v>336</v>
      </c>
      <c r="M56" s="1">
        <v>44317</v>
      </c>
      <c r="N56" s="2">
        <v>44683.719560185185</v>
      </c>
      <c r="O56" s="2">
        <v>44683.719560185185</v>
      </c>
      <c r="P56" s="2">
        <v>44683.719340277778</v>
      </c>
      <c r="Q56" t="s">
        <v>337</v>
      </c>
      <c r="R56">
        <v>5</v>
      </c>
      <c r="S56">
        <v>32</v>
      </c>
    </row>
    <row r="57" spans="1:19" x14ac:dyDescent="0.2">
      <c r="A57" t="s">
        <v>1057</v>
      </c>
      <c r="B57">
        <v>0</v>
      </c>
      <c r="C57" t="s">
        <v>17</v>
      </c>
      <c r="D57">
        <v>2021</v>
      </c>
      <c r="E57" t="s">
        <v>338</v>
      </c>
      <c r="F57" t="s">
        <v>339</v>
      </c>
      <c r="G57" t="s">
        <v>20</v>
      </c>
      <c r="I57" t="s">
        <v>21</v>
      </c>
      <c r="J57" t="s">
        <v>340</v>
      </c>
      <c r="K57" t="s">
        <v>341</v>
      </c>
      <c r="L57" t="s">
        <v>342</v>
      </c>
      <c r="M57" s="1">
        <v>44317</v>
      </c>
      <c r="N57" s="2">
        <v>44683.719560185185</v>
      </c>
      <c r="O57" s="2">
        <v>44683.719560185185</v>
      </c>
      <c r="P57" s="2">
        <v>44683.719351851854</v>
      </c>
      <c r="Q57" t="s">
        <v>343</v>
      </c>
      <c r="R57">
        <v>5</v>
      </c>
      <c r="S57">
        <v>32</v>
      </c>
    </row>
    <row r="58" spans="1:19" x14ac:dyDescent="0.2">
      <c r="A58" t="s">
        <v>1058</v>
      </c>
      <c r="B58">
        <v>0</v>
      </c>
      <c r="C58" t="s">
        <v>17</v>
      </c>
      <c r="D58">
        <v>2021</v>
      </c>
      <c r="E58" t="s">
        <v>344</v>
      </c>
      <c r="F58" t="s">
        <v>345</v>
      </c>
      <c r="G58" t="s">
        <v>20</v>
      </c>
      <c r="I58" t="s">
        <v>21</v>
      </c>
      <c r="J58" t="s">
        <v>346</v>
      </c>
      <c r="K58" t="s">
        <v>347</v>
      </c>
      <c r="L58" t="s">
        <v>348</v>
      </c>
      <c r="M58" s="1">
        <v>44317</v>
      </c>
      <c r="N58" s="2">
        <v>44683.719560185185</v>
      </c>
      <c r="O58" s="2">
        <v>44683.719560185185</v>
      </c>
      <c r="P58" s="2">
        <v>44683.719363425924</v>
      </c>
      <c r="Q58" t="s">
        <v>349</v>
      </c>
      <c r="R58">
        <v>5</v>
      </c>
      <c r="S58">
        <v>32</v>
      </c>
    </row>
    <row r="59" spans="1:19" x14ac:dyDescent="0.2">
      <c r="A59" t="s">
        <v>1059</v>
      </c>
      <c r="B59">
        <v>0</v>
      </c>
      <c r="C59" t="s">
        <v>17</v>
      </c>
      <c r="D59">
        <v>2021</v>
      </c>
      <c r="E59" t="s">
        <v>350</v>
      </c>
      <c r="F59" t="s">
        <v>351</v>
      </c>
      <c r="G59" t="s">
        <v>20</v>
      </c>
      <c r="I59" t="s">
        <v>21</v>
      </c>
      <c r="J59" t="s">
        <v>352</v>
      </c>
      <c r="K59" t="s">
        <v>353</v>
      </c>
      <c r="L59" t="s">
        <v>354</v>
      </c>
      <c r="M59" s="1">
        <v>44317</v>
      </c>
      <c r="N59" s="2">
        <v>44683.719560185185</v>
      </c>
      <c r="O59" s="2">
        <v>44683.719560185185</v>
      </c>
      <c r="P59" s="2">
        <v>44683.719375000001</v>
      </c>
      <c r="Q59" t="s">
        <v>355</v>
      </c>
      <c r="R59">
        <v>5</v>
      </c>
      <c r="S59">
        <v>32</v>
      </c>
    </row>
    <row r="60" spans="1:19" x14ac:dyDescent="0.2">
      <c r="A60" t="s">
        <v>1060</v>
      </c>
      <c r="B60">
        <v>0</v>
      </c>
      <c r="C60" t="s">
        <v>17</v>
      </c>
      <c r="D60">
        <v>2021</v>
      </c>
      <c r="E60" t="s">
        <v>356</v>
      </c>
      <c r="F60" t="s">
        <v>357</v>
      </c>
      <c r="G60" t="s">
        <v>20</v>
      </c>
      <c r="I60" t="s">
        <v>21</v>
      </c>
      <c r="J60" t="s">
        <v>358</v>
      </c>
      <c r="K60" t="s">
        <v>359</v>
      </c>
      <c r="L60" t="s">
        <v>360</v>
      </c>
      <c r="M60" s="1">
        <v>44317</v>
      </c>
      <c r="N60" s="2">
        <v>44683.719560185185</v>
      </c>
      <c r="O60" s="2">
        <v>44683.719560185185</v>
      </c>
      <c r="P60" s="2">
        <v>44683.719386574077</v>
      </c>
      <c r="Q60" t="s">
        <v>361</v>
      </c>
      <c r="R60">
        <v>5</v>
      </c>
      <c r="S60">
        <v>32</v>
      </c>
    </row>
    <row r="61" spans="1:19" x14ac:dyDescent="0.2">
      <c r="A61" t="s">
        <v>1061</v>
      </c>
      <c r="B61">
        <v>0</v>
      </c>
      <c r="C61" t="s">
        <v>17</v>
      </c>
      <c r="D61">
        <v>2021</v>
      </c>
      <c r="E61" t="s">
        <v>362</v>
      </c>
      <c r="F61" t="s">
        <v>363</v>
      </c>
      <c r="G61" t="s">
        <v>20</v>
      </c>
      <c r="I61" t="s">
        <v>21</v>
      </c>
      <c r="J61" t="s">
        <v>364</v>
      </c>
      <c r="K61" t="s">
        <v>365</v>
      </c>
      <c r="L61" t="s">
        <v>366</v>
      </c>
      <c r="M61" s="1">
        <v>44317</v>
      </c>
      <c r="N61" s="2">
        <v>44683.719560185185</v>
      </c>
      <c r="O61" s="2">
        <v>44683.719560185185</v>
      </c>
      <c r="P61" s="2">
        <v>44683.719409722224</v>
      </c>
      <c r="Q61" t="s">
        <v>367</v>
      </c>
      <c r="R61">
        <v>5</v>
      </c>
      <c r="S61">
        <v>32</v>
      </c>
    </row>
    <row r="62" spans="1:19" x14ac:dyDescent="0.2">
      <c r="A62" t="s">
        <v>1062</v>
      </c>
      <c r="B62">
        <v>0</v>
      </c>
      <c r="C62" t="s">
        <v>17</v>
      </c>
      <c r="D62">
        <v>2021</v>
      </c>
      <c r="E62" t="s">
        <v>368</v>
      </c>
      <c r="F62" t="s">
        <v>369</v>
      </c>
      <c r="G62" t="s">
        <v>20</v>
      </c>
      <c r="I62" t="s">
        <v>21</v>
      </c>
      <c r="J62" t="s">
        <v>370</v>
      </c>
      <c r="K62" t="s">
        <v>371</v>
      </c>
      <c r="L62" t="s">
        <v>372</v>
      </c>
      <c r="M62" s="1">
        <v>44317</v>
      </c>
      <c r="N62" s="2">
        <v>44683.719560185185</v>
      </c>
      <c r="O62" s="2">
        <v>44683.719560185185</v>
      </c>
      <c r="P62" s="2">
        <v>44683.719421296293</v>
      </c>
      <c r="Q62" t="s">
        <v>373</v>
      </c>
      <c r="R62">
        <v>5</v>
      </c>
      <c r="S62">
        <v>32</v>
      </c>
    </row>
    <row r="63" spans="1:19" x14ac:dyDescent="0.2">
      <c r="A63" t="s">
        <v>1063</v>
      </c>
      <c r="B63">
        <v>0</v>
      </c>
      <c r="C63" t="s">
        <v>17</v>
      </c>
      <c r="D63">
        <v>2021</v>
      </c>
      <c r="E63" t="s">
        <v>374</v>
      </c>
      <c r="F63" t="s">
        <v>375</v>
      </c>
      <c r="G63" t="s">
        <v>20</v>
      </c>
      <c r="I63" t="s">
        <v>21</v>
      </c>
      <c r="J63" t="s">
        <v>376</v>
      </c>
      <c r="K63" t="s">
        <v>377</v>
      </c>
      <c r="L63" t="s">
        <v>378</v>
      </c>
      <c r="M63" s="1">
        <v>44317</v>
      </c>
      <c r="N63" s="2">
        <v>44683.719560185185</v>
      </c>
      <c r="O63" s="2">
        <v>44683.719560185185</v>
      </c>
      <c r="P63" s="2">
        <v>44683.719444444447</v>
      </c>
      <c r="Q63" t="s">
        <v>379</v>
      </c>
      <c r="R63">
        <v>5</v>
      </c>
      <c r="S63">
        <v>32</v>
      </c>
    </row>
    <row r="64" spans="1:19" x14ac:dyDescent="0.2">
      <c r="A64" t="s">
        <v>1064</v>
      </c>
      <c r="B64">
        <v>0</v>
      </c>
      <c r="C64" t="s">
        <v>17</v>
      </c>
      <c r="D64">
        <v>2021</v>
      </c>
      <c r="E64" t="s">
        <v>380</v>
      </c>
      <c r="F64" t="s">
        <v>381</v>
      </c>
      <c r="G64" t="s">
        <v>20</v>
      </c>
      <c r="I64" t="s">
        <v>21</v>
      </c>
      <c r="J64" t="s">
        <v>382</v>
      </c>
      <c r="K64" t="s">
        <v>383</v>
      </c>
      <c r="L64" t="s">
        <v>384</v>
      </c>
      <c r="M64" s="1">
        <v>44317</v>
      </c>
      <c r="N64" s="2">
        <v>44683.719560185185</v>
      </c>
      <c r="O64" s="2">
        <v>44683.719560185185</v>
      </c>
      <c r="P64" s="2">
        <v>44683.719456018516</v>
      </c>
      <c r="Q64" t="s">
        <v>385</v>
      </c>
      <c r="R64">
        <v>5</v>
      </c>
      <c r="S64">
        <v>32</v>
      </c>
    </row>
    <row r="65" spans="1:19" x14ac:dyDescent="0.2">
      <c r="A65" t="s">
        <v>1065</v>
      </c>
      <c r="B65">
        <v>0</v>
      </c>
      <c r="C65" t="s">
        <v>17</v>
      </c>
      <c r="D65">
        <v>2021</v>
      </c>
      <c r="E65" t="s">
        <v>386</v>
      </c>
      <c r="F65" t="s">
        <v>387</v>
      </c>
      <c r="G65" t="s">
        <v>20</v>
      </c>
      <c r="I65" t="s">
        <v>21</v>
      </c>
      <c r="J65" t="s">
        <v>388</v>
      </c>
      <c r="K65" t="s">
        <v>389</v>
      </c>
      <c r="L65" t="s">
        <v>390</v>
      </c>
      <c r="M65" s="1">
        <v>44317</v>
      </c>
      <c r="N65" s="2">
        <v>44683.719560185185</v>
      </c>
      <c r="O65" s="2">
        <v>44683.719560185185</v>
      </c>
      <c r="P65" s="2">
        <v>44683.719467592593</v>
      </c>
      <c r="Q65" t="s">
        <v>391</v>
      </c>
      <c r="R65">
        <v>5</v>
      </c>
      <c r="S65">
        <v>32</v>
      </c>
    </row>
    <row r="66" spans="1:19" x14ac:dyDescent="0.2">
      <c r="A66" t="s">
        <v>1066</v>
      </c>
      <c r="B66">
        <v>0</v>
      </c>
      <c r="C66" t="s">
        <v>17</v>
      </c>
      <c r="D66">
        <v>2021</v>
      </c>
      <c r="E66" t="s">
        <v>392</v>
      </c>
      <c r="F66" t="s">
        <v>393</v>
      </c>
      <c r="G66" t="s">
        <v>20</v>
      </c>
      <c r="I66" t="s">
        <v>21</v>
      </c>
      <c r="J66" t="s">
        <v>394</v>
      </c>
      <c r="K66" t="s">
        <v>395</v>
      </c>
      <c r="L66" t="s">
        <v>396</v>
      </c>
      <c r="M66" s="1">
        <v>44317</v>
      </c>
      <c r="N66" s="2">
        <v>44683.719560185185</v>
      </c>
      <c r="O66" s="2">
        <v>44683.719560185185</v>
      </c>
      <c r="P66" s="2">
        <v>44683.71947916667</v>
      </c>
      <c r="Q66" t="s">
        <v>397</v>
      </c>
      <c r="R66">
        <v>5</v>
      </c>
      <c r="S66">
        <v>32</v>
      </c>
    </row>
    <row r="67" spans="1:19" x14ac:dyDescent="0.2">
      <c r="A67" t="s">
        <v>1067</v>
      </c>
      <c r="B67">
        <v>0</v>
      </c>
      <c r="C67" t="s">
        <v>17</v>
      </c>
      <c r="D67">
        <v>2021</v>
      </c>
      <c r="E67" t="s">
        <v>398</v>
      </c>
      <c r="F67" t="s">
        <v>399</v>
      </c>
      <c r="G67" t="s">
        <v>20</v>
      </c>
      <c r="I67" t="s">
        <v>21</v>
      </c>
      <c r="J67" t="s">
        <v>400</v>
      </c>
      <c r="K67" t="s">
        <v>401</v>
      </c>
      <c r="L67" t="s">
        <v>402</v>
      </c>
      <c r="M67" s="1">
        <v>44317</v>
      </c>
      <c r="N67" s="2">
        <v>44683.719560185185</v>
      </c>
      <c r="O67" s="2">
        <v>44683.719560185185</v>
      </c>
      <c r="P67" s="2">
        <v>44683.719490740739</v>
      </c>
      <c r="Q67" t="s">
        <v>403</v>
      </c>
      <c r="R67">
        <v>5</v>
      </c>
      <c r="S67">
        <v>32</v>
      </c>
    </row>
    <row r="68" spans="1:19" x14ac:dyDescent="0.2">
      <c r="A68" t="s">
        <v>1068</v>
      </c>
      <c r="B68">
        <v>0</v>
      </c>
      <c r="C68" t="s">
        <v>17</v>
      </c>
      <c r="D68">
        <v>2021</v>
      </c>
      <c r="E68" t="s">
        <v>404</v>
      </c>
      <c r="F68" t="s">
        <v>405</v>
      </c>
      <c r="G68" t="s">
        <v>20</v>
      </c>
      <c r="I68" t="s">
        <v>21</v>
      </c>
      <c r="J68" t="s">
        <v>406</v>
      </c>
      <c r="K68" t="s">
        <v>407</v>
      </c>
      <c r="L68" t="s">
        <v>408</v>
      </c>
      <c r="M68" s="1">
        <v>44317</v>
      </c>
      <c r="N68" s="2">
        <v>44683.719560185185</v>
      </c>
      <c r="O68" s="2">
        <v>44683.719560185185</v>
      </c>
      <c r="P68" s="2">
        <v>44683.719502314816</v>
      </c>
      <c r="Q68" t="s">
        <v>409</v>
      </c>
      <c r="R68">
        <v>5</v>
      </c>
      <c r="S68">
        <v>32</v>
      </c>
    </row>
    <row r="69" spans="1:19" x14ac:dyDescent="0.2">
      <c r="A69" t="s">
        <v>1069</v>
      </c>
      <c r="B69">
        <v>0</v>
      </c>
      <c r="C69" t="s">
        <v>17</v>
      </c>
      <c r="D69">
        <v>2021</v>
      </c>
      <c r="F69" t="s">
        <v>410</v>
      </c>
      <c r="G69" t="s">
        <v>20</v>
      </c>
      <c r="I69" t="s">
        <v>21</v>
      </c>
      <c r="J69" t="s">
        <v>411</v>
      </c>
      <c r="K69" t="s">
        <v>412</v>
      </c>
      <c r="M69" s="1">
        <v>44317</v>
      </c>
      <c r="N69" s="2">
        <v>44683.719560185185</v>
      </c>
      <c r="O69" s="2">
        <v>44683.719560185185</v>
      </c>
      <c r="P69" s="2">
        <v>44683.719513888886</v>
      </c>
      <c r="Q69" t="s">
        <v>413</v>
      </c>
      <c r="R69">
        <v>5</v>
      </c>
      <c r="S69">
        <v>32</v>
      </c>
    </row>
    <row r="70" spans="1:19" x14ac:dyDescent="0.2">
      <c r="A70" t="s">
        <v>1070</v>
      </c>
      <c r="B70">
        <v>0</v>
      </c>
      <c r="C70" t="s">
        <v>17</v>
      </c>
      <c r="D70">
        <v>2021</v>
      </c>
      <c r="F70" t="s">
        <v>414</v>
      </c>
      <c r="G70" t="s">
        <v>20</v>
      </c>
      <c r="I70" t="s">
        <v>21</v>
      </c>
      <c r="J70" t="s">
        <v>415</v>
      </c>
      <c r="K70" t="s">
        <v>416</v>
      </c>
      <c r="M70" s="1">
        <v>44317</v>
      </c>
      <c r="N70" s="2">
        <v>44683.719560185185</v>
      </c>
      <c r="O70" s="2">
        <v>44683.719560185185</v>
      </c>
      <c r="P70" s="2">
        <v>44683.719560185185</v>
      </c>
      <c r="Q70" t="s">
        <v>417</v>
      </c>
      <c r="R70">
        <v>5</v>
      </c>
      <c r="S70">
        <v>32</v>
      </c>
    </row>
    <row r="71" spans="1:19" x14ac:dyDescent="0.2">
      <c r="A71" t="s">
        <v>1071</v>
      </c>
      <c r="B71">
        <v>0</v>
      </c>
      <c r="C71" t="s">
        <v>17</v>
      </c>
      <c r="D71">
        <v>2021</v>
      </c>
      <c r="E71" t="s">
        <v>418</v>
      </c>
      <c r="F71" t="s">
        <v>419</v>
      </c>
      <c r="G71" t="s">
        <v>20</v>
      </c>
      <c r="I71" t="s">
        <v>21</v>
      </c>
      <c r="J71" t="s">
        <v>420</v>
      </c>
      <c r="K71" t="s">
        <v>421</v>
      </c>
      <c r="L71" t="s">
        <v>422</v>
      </c>
      <c r="M71" s="1">
        <v>44348</v>
      </c>
      <c r="N71" s="2">
        <v>44683.720208333332</v>
      </c>
      <c r="O71" s="2">
        <v>44683.720208333332</v>
      </c>
      <c r="P71" s="2">
        <v>44683.72</v>
      </c>
      <c r="Q71" t="s">
        <v>423</v>
      </c>
      <c r="R71">
        <v>6</v>
      </c>
      <c r="S71">
        <v>32</v>
      </c>
    </row>
    <row r="72" spans="1:19" x14ac:dyDescent="0.2">
      <c r="A72" t="s">
        <v>1072</v>
      </c>
      <c r="B72">
        <v>0</v>
      </c>
      <c r="C72" t="s">
        <v>17</v>
      </c>
      <c r="D72">
        <v>2021</v>
      </c>
      <c r="E72" t="s">
        <v>424</v>
      </c>
      <c r="F72" t="s">
        <v>425</v>
      </c>
      <c r="G72" t="s">
        <v>20</v>
      </c>
      <c r="I72" t="s">
        <v>21</v>
      </c>
      <c r="J72" t="s">
        <v>426</v>
      </c>
      <c r="K72" t="s">
        <v>427</v>
      </c>
      <c r="L72" t="s">
        <v>428</v>
      </c>
      <c r="M72" s="1">
        <v>44348</v>
      </c>
      <c r="N72" s="2">
        <v>44683.720208333332</v>
      </c>
      <c r="O72" s="2">
        <v>44683.720208333332</v>
      </c>
      <c r="P72" s="2">
        <v>44683.720011574071</v>
      </c>
      <c r="Q72" t="s">
        <v>429</v>
      </c>
      <c r="R72">
        <v>6</v>
      </c>
      <c r="S72">
        <v>32</v>
      </c>
    </row>
    <row r="73" spans="1:19" x14ac:dyDescent="0.2">
      <c r="A73" t="s">
        <v>1073</v>
      </c>
      <c r="B73">
        <v>0</v>
      </c>
      <c r="C73" t="s">
        <v>17</v>
      </c>
      <c r="D73">
        <v>2021</v>
      </c>
      <c r="E73" t="s">
        <v>430</v>
      </c>
      <c r="F73" t="s">
        <v>431</v>
      </c>
      <c r="G73" t="s">
        <v>20</v>
      </c>
      <c r="I73" t="s">
        <v>21</v>
      </c>
      <c r="J73" t="s">
        <v>432</v>
      </c>
      <c r="K73" t="s">
        <v>433</v>
      </c>
      <c r="L73" t="s">
        <v>434</v>
      </c>
      <c r="M73" s="1">
        <v>44348</v>
      </c>
      <c r="N73" s="2">
        <v>44683.720208333332</v>
      </c>
      <c r="O73" s="2">
        <v>44683.720208333332</v>
      </c>
      <c r="P73" s="2">
        <v>44683.720023148147</v>
      </c>
      <c r="Q73" t="s">
        <v>435</v>
      </c>
      <c r="R73">
        <v>6</v>
      </c>
      <c r="S73">
        <v>32</v>
      </c>
    </row>
    <row r="74" spans="1:19" x14ac:dyDescent="0.2">
      <c r="A74" t="s">
        <v>1074</v>
      </c>
      <c r="B74">
        <v>0</v>
      </c>
      <c r="C74" t="s">
        <v>17</v>
      </c>
      <c r="D74">
        <v>2021</v>
      </c>
      <c r="E74" t="s">
        <v>436</v>
      </c>
      <c r="F74" t="s">
        <v>437</v>
      </c>
      <c r="G74" t="s">
        <v>20</v>
      </c>
      <c r="I74" t="s">
        <v>21</v>
      </c>
      <c r="J74" t="s">
        <v>438</v>
      </c>
      <c r="K74" t="s">
        <v>439</v>
      </c>
      <c r="M74" s="1">
        <v>44348</v>
      </c>
      <c r="N74" s="2">
        <v>44683.720208333332</v>
      </c>
      <c r="O74" s="2">
        <v>44683.720208333332</v>
      </c>
      <c r="P74" s="2">
        <v>44683.720046296294</v>
      </c>
      <c r="Q74" t="s">
        <v>440</v>
      </c>
      <c r="R74">
        <v>6</v>
      </c>
      <c r="S74">
        <v>32</v>
      </c>
    </row>
    <row r="75" spans="1:19" x14ac:dyDescent="0.2">
      <c r="A75" t="s">
        <v>1075</v>
      </c>
      <c r="B75">
        <v>0</v>
      </c>
      <c r="C75" t="s">
        <v>17</v>
      </c>
      <c r="D75">
        <v>2021</v>
      </c>
      <c r="E75" t="s">
        <v>441</v>
      </c>
      <c r="F75" t="s">
        <v>442</v>
      </c>
      <c r="G75" t="s">
        <v>20</v>
      </c>
      <c r="I75" t="s">
        <v>21</v>
      </c>
      <c r="J75" t="s">
        <v>443</v>
      </c>
      <c r="K75" t="s">
        <v>444</v>
      </c>
      <c r="M75" s="1">
        <v>44348</v>
      </c>
      <c r="N75" s="2">
        <v>44683.720208333332</v>
      </c>
      <c r="O75" s="2">
        <v>44683.720208333332</v>
      </c>
      <c r="P75" s="2">
        <v>44683.720046296294</v>
      </c>
      <c r="Q75" t="s">
        <v>445</v>
      </c>
      <c r="R75">
        <v>6</v>
      </c>
      <c r="S75">
        <v>32</v>
      </c>
    </row>
    <row r="76" spans="1:19" x14ac:dyDescent="0.2">
      <c r="A76" t="s">
        <v>1076</v>
      </c>
      <c r="B76">
        <v>0</v>
      </c>
      <c r="C76" t="s">
        <v>17</v>
      </c>
      <c r="D76">
        <v>2021</v>
      </c>
      <c r="E76" t="s">
        <v>446</v>
      </c>
      <c r="F76" t="s">
        <v>447</v>
      </c>
      <c r="G76" t="s">
        <v>20</v>
      </c>
      <c r="I76" t="s">
        <v>21</v>
      </c>
      <c r="J76" t="s">
        <v>448</v>
      </c>
      <c r="K76" t="s">
        <v>449</v>
      </c>
      <c r="M76" s="1">
        <v>44348</v>
      </c>
      <c r="N76" s="2">
        <v>44683.720208333332</v>
      </c>
      <c r="O76" s="2">
        <v>44683.720208333332</v>
      </c>
      <c r="P76" s="2">
        <v>44683.720057870371</v>
      </c>
      <c r="Q76" t="s">
        <v>450</v>
      </c>
      <c r="R76">
        <v>6</v>
      </c>
      <c r="S76">
        <v>32</v>
      </c>
    </row>
    <row r="77" spans="1:19" x14ac:dyDescent="0.2">
      <c r="A77" t="s">
        <v>1077</v>
      </c>
      <c r="B77">
        <v>0</v>
      </c>
      <c r="C77" t="s">
        <v>17</v>
      </c>
      <c r="D77">
        <v>2021</v>
      </c>
      <c r="E77" t="s">
        <v>451</v>
      </c>
      <c r="F77" t="s">
        <v>452</v>
      </c>
      <c r="G77" t="s">
        <v>20</v>
      </c>
      <c r="I77" t="s">
        <v>21</v>
      </c>
      <c r="J77" t="s">
        <v>453</v>
      </c>
      <c r="K77" t="s">
        <v>454</v>
      </c>
      <c r="L77" t="s">
        <v>455</v>
      </c>
      <c r="M77" s="1">
        <v>44348</v>
      </c>
      <c r="N77" s="2">
        <v>44683.720208333332</v>
      </c>
      <c r="O77" s="2">
        <v>44683.720208333332</v>
      </c>
      <c r="P77" s="2">
        <v>44683.720069444447</v>
      </c>
      <c r="Q77" t="s">
        <v>456</v>
      </c>
      <c r="R77">
        <v>6</v>
      </c>
      <c r="S77">
        <v>32</v>
      </c>
    </row>
    <row r="78" spans="1:19" x14ac:dyDescent="0.2">
      <c r="A78" t="s">
        <v>1078</v>
      </c>
      <c r="B78">
        <v>0</v>
      </c>
      <c r="C78" t="s">
        <v>17</v>
      </c>
      <c r="D78">
        <v>2021</v>
      </c>
      <c r="E78" t="s">
        <v>457</v>
      </c>
      <c r="F78" t="s">
        <v>458</v>
      </c>
      <c r="G78" t="s">
        <v>20</v>
      </c>
      <c r="I78" t="s">
        <v>21</v>
      </c>
      <c r="J78" t="s">
        <v>459</v>
      </c>
      <c r="K78" t="s">
        <v>460</v>
      </c>
      <c r="L78" t="s">
        <v>461</v>
      </c>
      <c r="M78" s="1">
        <v>44348</v>
      </c>
      <c r="N78" s="2">
        <v>44683.720208333332</v>
      </c>
      <c r="O78" s="2">
        <v>44683.720208333332</v>
      </c>
      <c r="P78" s="2">
        <v>44683.720092592594</v>
      </c>
      <c r="Q78" t="s">
        <v>462</v>
      </c>
      <c r="R78">
        <v>6</v>
      </c>
      <c r="S78">
        <v>32</v>
      </c>
    </row>
    <row r="79" spans="1:19" x14ac:dyDescent="0.2">
      <c r="A79" t="s">
        <v>1079</v>
      </c>
      <c r="B79">
        <v>0</v>
      </c>
      <c r="C79" t="s">
        <v>17</v>
      </c>
      <c r="D79">
        <v>2021</v>
      </c>
      <c r="E79" t="s">
        <v>463</v>
      </c>
      <c r="F79" t="s">
        <v>464</v>
      </c>
      <c r="G79" t="s">
        <v>20</v>
      </c>
      <c r="I79" t="s">
        <v>21</v>
      </c>
      <c r="J79" t="s">
        <v>465</v>
      </c>
      <c r="K79" t="s">
        <v>466</v>
      </c>
      <c r="L79" t="s">
        <v>467</v>
      </c>
      <c r="M79" s="1">
        <v>44348</v>
      </c>
      <c r="N79" s="2">
        <v>44683.720208333332</v>
      </c>
      <c r="O79" s="2">
        <v>44683.720208333332</v>
      </c>
      <c r="P79" s="2">
        <v>44683.720104166663</v>
      </c>
      <c r="Q79" t="s">
        <v>468</v>
      </c>
      <c r="R79">
        <v>6</v>
      </c>
      <c r="S79">
        <v>32</v>
      </c>
    </row>
    <row r="80" spans="1:19" x14ac:dyDescent="0.2">
      <c r="A80" t="s">
        <v>1080</v>
      </c>
      <c r="B80">
        <v>0</v>
      </c>
      <c r="C80" t="s">
        <v>17</v>
      </c>
      <c r="D80">
        <v>2021</v>
      </c>
      <c r="E80" t="s">
        <v>469</v>
      </c>
      <c r="F80" t="s">
        <v>470</v>
      </c>
      <c r="G80" t="s">
        <v>20</v>
      </c>
      <c r="I80" t="s">
        <v>21</v>
      </c>
      <c r="J80" t="s">
        <v>471</v>
      </c>
      <c r="K80" t="s">
        <v>472</v>
      </c>
      <c r="L80" t="s">
        <v>473</v>
      </c>
      <c r="M80" s="1">
        <v>44348</v>
      </c>
      <c r="N80" s="2">
        <v>44683.720208333332</v>
      </c>
      <c r="O80" s="2">
        <v>44683.720208333332</v>
      </c>
      <c r="P80" s="2">
        <v>44683.72011574074</v>
      </c>
      <c r="Q80" t="s">
        <v>474</v>
      </c>
      <c r="R80">
        <v>6</v>
      </c>
      <c r="S80">
        <v>32</v>
      </c>
    </row>
    <row r="81" spans="1:19" x14ac:dyDescent="0.2">
      <c r="A81" t="s">
        <v>1081</v>
      </c>
      <c r="B81">
        <v>0</v>
      </c>
      <c r="C81" t="s">
        <v>17</v>
      </c>
      <c r="D81">
        <v>2021</v>
      </c>
      <c r="E81" t="s">
        <v>475</v>
      </c>
      <c r="F81" t="s">
        <v>476</v>
      </c>
      <c r="G81" t="s">
        <v>20</v>
      </c>
      <c r="I81" t="s">
        <v>21</v>
      </c>
      <c r="J81" t="s">
        <v>477</v>
      </c>
      <c r="K81" t="s">
        <v>478</v>
      </c>
      <c r="L81" t="s">
        <v>479</v>
      </c>
      <c r="M81" s="1">
        <v>44348</v>
      </c>
      <c r="N81" s="2">
        <v>44683.720208333332</v>
      </c>
      <c r="O81" s="2">
        <v>44683.720208333332</v>
      </c>
      <c r="P81" s="2">
        <v>44683.720127314817</v>
      </c>
      <c r="Q81" t="s">
        <v>480</v>
      </c>
      <c r="R81">
        <v>6</v>
      </c>
      <c r="S81">
        <v>32</v>
      </c>
    </row>
    <row r="82" spans="1:19" x14ac:dyDescent="0.2">
      <c r="A82" t="s">
        <v>1082</v>
      </c>
      <c r="B82">
        <v>0</v>
      </c>
      <c r="C82" t="s">
        <v>17</v>
      </c>
      <c r="D82">
        <v>2021</v>
      </c>
      <c r="E82" t="s">
        <v>481</v>
      </c>
      <c r="F82" t="s">
        <v>482</v>
      </c>
      <c r="G82" t="s">
        <v>20</v>
      </c>
      <c r="I82" t="s">
        <v>21</v>
      </c>
      <c r="J82" t="s">
        <v>483</v>
      </c>
      <c r="K82" t="s">
        <v>484</v>
      </c>
      <c r="L82" t="s">
        <v>485</v>
      </c>
      <c r="M82" s="1">
        <v>44348</v>
      </c>
      <c r="N82" s="2">
        <v>44683.720208333332</v>
      </c>
      <c r="O82" s="2">
        <v>44683.720208333332</v>
      </c>
      <c r="P82" s="2">
        <v>44683.720138888886</v>
      </c>
      <c r="Q82" t="s">
        <v>486</v>
      </c>
      <c r="R82">
        <v>6</v>
      </c>
      <c r="S82">
        <v>32</v>
      </c>
    </row>
    <row r="83" spans="1:19" x14ac:dyDescent="0.2">
      <c r="A83" t="s">
        <v>1083</v>
      </c>
      <c r="B83">
        <v>0</v>
      </c>
      <c r="C83" t="s">
        <v>17</v>
      </c>
      <c r="D83">
        <v>2021</v>
      </c>
      <c r="E83" t="s">
        <v>487</v>
      </c>
      <c r="F83" t="s">
        <v>488</v>
      </c>
      <c r="G83" t="s">
        <v>20</v>
      </c>
      <c r="I83" t="s">
        <v>21</v>
      </c>
      <c r="J83" t="s">
        <v>489</v>
      </c>
      <c r="K83" t="s">
        <v>490</v>
      </c>
      <c r="L83" t="s">
        <v>491</v>
      </c>
      <c r="M83" s="1">
        <v>44348</v>
      </c>
      <c r="N83" s="2">
        <v>44683.720208333332</v>
      </c>
      <c r="O83" s="2">
        <v>44683.720208333332</v>
      </c>
      <c r="P83" s="2">
        <v>44683.720150462963</v>
      </c>
      <c r="Q83" t="s">
        <v>492</v>
      </c>
      <c r="R83">
        <v>6</v>
      </c>
      <c r="S83">
        <v>32</v>
      </c>
    </row>
    <row r="84" spans="1:19" x14ac:dyDescent="0.2">
      <c r="A84" t="s">
        <v>1084</v>
      </c>
      <c r="B84">
        <v>0</v>
      </c>
      <c r="C84" t="s">
        <v>17</v>
      </c>
      <c r="D84">
        <v>2021</v>
      </c>
      <c r="E84" t="s">
        <v>493</v>
      </c>
      <c r="F84" t="s">
        <v>494</v>
      </c>
      <c r="G84" t="s">
        <v>20</v>
      </c>
      <c r="I84" t="s">
        <v>21</v>
      </c>
      <c r="J84" t="s">
        <v>495</v>
      </c>
      <c r="K84" t="s">
        <v>496</v>
      </c>
      <c r="M84" s="1">
        <v>44348</v>
      </c>
      <c r="N84" s="2">
        <v>44683.720208333332</v>
      </c>
      <c r="O84" s="2">
        <v>44683.720208333332</v>
      </c>
      <c r="P84" s="2">
        <v>44683.72016203704</v>
      </c>
      <c r="Q84" t="s">
        <v>497</v>
      </c>
      <c r="R84">
        <v>6</v>
      </c>
      <c r="S84">
        <v>32</v>
      </c>
    </row>
    <row r="85" spans="1:19" x14ac:dyDescent="0.2">
      <c r="A85" t="s">
        <v>1085</v>
      </c>
      <c r="B85">
        <v>0</v>
      </c>
      <c r="C85" t="s">
        <v>17</v>
      </c>
      <c r="D85">
        <v>2021</v>
      </c>
      <c r="E85" t="s">
        <v>498</v>
      </c>
      <c r="F85" t="s">
        <v>499</v>
      </c>
      <c r="G85" t="s">
        <v>20</v>
      </c>
      <c r="I85" t="s">
        <v>21</v>
      </c>
      <c r="J85" t="s">
        <v>500</v>
      </c>
      <c r="K85" t="s">
        <v>501</v>
      </c>
      <c r="M85" s="1">
        <v>44348</v>
      </c>
      <c r="N85" s="2">
        <v>44683.720208333332</v>
      </c>
      <c r="O85" s="2">
        <v>44683.720208333332</v>
      </c>
      <c r="P85" s="2">
        <v>44683.720173611109</v>
      </c>
      <c r="Q85" t="s">
        <v>502</v>
      </c>
      <c r="R85">
        <v>6</v>
      </c>
      <c r="S85">
        <v>32</v>
      </c>
    </row>
    <row r="86" spans="1:19" x14ac:dyDescent="0.2">
      <c r="A86" t="s">
        <v>1086</v>
      </c>
      <c r="B86">
        <v>0</v>
      </c>
      <c r="C86" t="s">
        <v>17</v>
      </c>
      <c r="D86">
        <v>2021</v>
      </c>
      <c r="E86" t="s">
        <v>503</v>
      </c>
      <c r="F86" t="s">
        <v>504</v>
      </c>
      <c r="G86" t="s">
        <v>20</v>
      </c>
      <c r="I86" t="s">
        <v>21</v>
      </c>
      <c r="J86" t="s">
        <v>505</v>
      </c>
      <c r="K86" t="s">
        <v>506</v>
      </c>
      <c r="M86" s="1">
        <v>44348</v>
      </c>
      <c r="N86" s="2">
        <v>44683.720208333332</v>
      </c>
      <c r="O86" s="2">
        <v>44683.720208333332</v>
      </c>
      <c r="P86" s="2">
        <v>44683.720196759263</v>
      </c>
      <c r="Q86" t="s">
        <v>507</v>
      </c>
      <c r="R86">
        <v>6</v>
      </c>
      <c r="S86">
        <v>32</v>
      </c>
    </row>
    <row r="87" spans="1:19" x14ac:dyDescent="0.2">
      <c r="A87" t="s">
        <v>1087</v>
      </c>
      <c r="B87">
        <v>0</v>
      </c>
      <c r="C87" t="s">
        <v>17</v>
      </c>
      <c r="D87">
        <v>2021</v>
      </c>
      <c r="F87" t="s">
        <v>508</v>
      </c>
      <c r="G87" t="s">
        <v>20</v>
      </c>
      <c r="I87" t="s">
        <v>21</v>
      </c>
      <c r="J87" t="s">
        <v>509</v>
      </c>
      <c r="K87" t="s">
        <v>510</v>
      </c>
      <c r="M87" s="1">
        <v>44348</v>
      </c>
      <c r="N87" s="2">
        <v>44683.720208333332</v>
      </c>
      <c r="O87" s="2">
        <v>44683.720208333332</v>
      </c>
      <c r="P87" s="2">
        <v>44683.720208333332</v>
      </c>
      <c r="Q87" t="s">
        <v>511</v>
      </c>
      <c r="R87">
        <v>6</v>
      </c>
      <c r="S87">
        <v>32</v>
      </c>
    </row>
    <row r="88" spans="1:19" x14ac:dyDescent="0.2">
      <c r="A88" t="s">
        <v>1088</v>
      </c>
      <c r="B88">
        <v>0</v>
      </c>
      <c r="C88" t="s">
        <v>17</v>
      </c>
      <c r="D88">
        <v>2021</v>
      </c>
      <c r="E88" t="s">
        <v>512</v>
      </c>
      <c r="F88" t="s">
        <v>513</v>
      </c>
      <c r="G88" t="s">
        <v>20</v>
      </c>
      <c r="I88" t="s">
        <v>21</v>
      </c>
      <c r="J88" t="s">
        <v>514</v>
      </c>
      <c r="K88" t="s">
        <v>515</v>
      </c>
      <c r="L88" t="s">
        <v>516</v>
      </c>
      <c r="M88" s="1">
        <v>44378</v>
      </c>
      <c r="N88" s="2">
        <v>44683.720937500002</v>
      </c>
      <c r="O88" s="2">
        <v>44683.720937500002</v>
      </c>
      <c r="P88" s="2">
        <v>44683.72078703704</v>
      </c>
      <c r="Q88" t="s">
        <v>517</v>
      </c>
      <c r="R88">
        <v>7</v>
      </c>
      <c r="S88">
        <v>32</v>
      </c>
    </row>
    <row r="89" spans="1:19" x14ac:dyDescent="0.2">
      <c r="A89" t="s">
        <v>1089</v>
      </c>
      <c r="B89">
        <v>0</v>
      </c>
      <c r="C89" t="s">
        <v>17</v>
      </c>
      <c r="D89">
        <v>2021</v>
      </c>
      <c r="E89" t="s">
        <v>518</v>
      </c>
      <c r="F89" t="s">
        <v>519</v>
      </c>
      <c r="G89" t="s">
        <v>20</v>
      </c>
      <c r="I89" t="s">
        <v>21</v>
      </c>
      <c r="J89" t="s">
        <v>520</v>
      </c>
      <c r="K89" t="s">
        <v>521</v>
      </c>
      <c r="L89" t="s">
        <v>522</v>
      </c>
      <c r="M89" s="1">
        <v>44378</v>
      </c>
      <c r="N89" s="2">
        <v>44683.720937500002</v>
      </c>
      <c r="O89" s="2">
        <v>44683.720937500002</v>
      </c>
      <c r="P89" s="2">
        <v>44683.72078703704</v>
      </c>
      <c r="Q89" t="s">
        <v>523</v>
      </c>
      <c r="R89">
        <v>7</v>
      </c>
      <c r="S89">
        <v>32</v>
      </c>
    </row>
    <row r="90" spans="1:19" x14ac:dyDescent="0.2">
      <c r="A90" t="s">
        <v>1090</v>
      </c>
      <c r="B90">
        <v>0</v>
      </c>
      <c r="C90" t="s">
        <v>17</v>
      </c>
      <c r="D90">
        <v>2021</v>
      </c>
      <c r="E90" t="s">
        <v>524</v>
      </c>
      <c r="F90" t="s">
        <v>525</v>
      </c>
      <c r="G90" t="s">
        <v>20</v>
      </c>
      <c r="I90" t="s">
        <v>21</v>
      </c>
      <c r="J90" t="s">
        <v>526</v>
      </c>
      <c r="K90" t="s">
        <v>527</v>
      </c>
      <c r="L90" t="s">
        <v>528</v>
      </c>
      <c r="M90" s="1">
        <v>44378</v>
      </c>
      <c r="N90" s="2">
        <v>44683.720937500002</v>
      </c>
      <c r="O90" s="2">
        <v>44683.720937500002</v>
      </c>
      <c r="P90" s="2">
        <v>44683.72079861111</v>
      </c>
      <c r="Q90" t="s">
        <v>529</v>
      </c>
      <c r="R90">
        <v>7</v>
      </c>
      <c r="S90">
        <v>32</v>
      </c>
    </row>
    <row r="91" spans="1:19" x14ac:dyDescent="0.2">
      <c r="A91" t="s">
        <v>1091</v>
      </c>
      <c r="B91">
        <v>0</v>
      </c>
      <c r="C91" t="s">
        <v>17</v>
      </c>
      <c r="D91">
        <v>2021</v>
      </c>
      <c r="E91" t="s">
        <v>530</v>
      </c>
      <c r="F91" t="s">
        <v>531</v>
      </c>
      <c r="G91" t="s">
        <v>20</v>
      </c>
      <c r="I91" t="s">
        <v>21</v>
      </c>
      <c r="J91" t="s">
        <v>532</v>
      </c>
      <c r="K91" t="s">
        <v>533</v>
      </c>
      <c r="L91" t="s">
        <v>534</v>
      </c>
      <c r="M91" s="1">
        <v>44378</v>
      </c>
      <c r="N91" s="2">
        <v>44683.720937500002</v>
      </c>
      <c r="O91" s="2">
        <v>44683.720937500002</v>
      </c>
      <c r="P91" s="2">
        <v>44683.720821759256</v>
      </c>
      <c r="Q91" t="s">
        <v>535</v>
      </c>
      <c r="R91">
        <v>7</v>
      </c>
      <c r="S91">
        <v>32</v>
      </c>
    </row>
    <row r="92" spans="1:19" x14ac:dyDescent="0.2">
      <c r="A92" t="s">
        <v>1092</v>
      </c>
      <c r="B92">
        <v>0</v>
      </c>
      <c r="C92" t="s">
        <v>17</v>
      </c>
      <c r="D92">
        <v>2021</v>
      </c>
      <c r="E92" t="s">
        <v>536</v>
      </c>
      <c r="F92" t="s">
        <v>537</v>
      </c>
      <c r="G92" t="s">
        <v>20</v>
      </c>
      <c r="I92" t="s">
        <v>21</v>
      </c>
      <c r="J92" t="s">
        <v>538</v>
      </c>
      <c r="K92" t="s">
        <v>539</v>
      </c>
      <c r="L92" t="s">
        <v>540</v>
      </c>
      <c r="M92" s="1">
        <v>44378</v>
      </c>
      <c r="N92" s="2">
        <v>44683.720937500002</v>
      </c>
      <c r="O92" s="2">
        <v>44683.720937500002</v>
      </c>
      <c r="P92" s="2">
        <v>44683.720821759256</v>
      </c>
      <c r="Q92" t="s">
        <v>541</v>
      </c>
      <c r="R92">
        <v>7</v>
      </c>
      <c r="S92">
        <v>32</v>
      </c>
    </row>
    <row r="93" spans="1:19" x14ac:dyDescent="0.2">
      <c r="A93" t="s">
        <v>1093</v>
      </c>
      <c r="B93">
        <v>0</v>
      </c>
      <c r="C93" t="s">
        <v>17</v>
      </c>
      <c r="D93">
        <v>2021</v>
      </c>
      <c r="E93" t="s">
        <v>542</v>
      </c>
      <c r="F93" t="s">
        <v>543</v>
      </c>
      <c r="G93" t="s">
        <v>20</v>
      </c>
      <c r="I93" t="s">
        <v>21</v>
      </c>
      <c r="J93" t="s">
        <v>544</v>
      </c>
      <c r="K93" t="s">
        <v>545</v>
      </c>
      <c r="L93" t="s">
        <v>546</v>
      </c>
      <c r="M93" s="1">
        <v>44378</v>
      </c>
      <c r="N93" s="2">
        <v>44683.720937500002</v>
      </c>
      <c r="O93" s="2">
        <v>44683.720937500002</v>
      </c>
      <c r="P93" s="2">
        <v>44683.720833333333</v>
      </c>
      <c r="Q93" t="s">
        <v>547</v>
      </c>
      <c r="R93">
        <v>7</v>
      </c>
      <c r="S93">
        <v>32</v>
      </c>
    </row>
    <row r="94" spans="1:19" x14ac:dyDescent="0.2">
      <c r="A94" t="s">
        <v>1094</v>
      </c>
      <c r="B94">
        <v>0</v>
      </c>
      <c r="C94" t="s">
        <v>17</v>
      </c>
      <c r="D94">
        <v>2021</v>
      </c>
      <c r="E94" t="s">
        <v>548</v>
      </c>
      <c r="F94" t="s">
        <v>549</v>
      </c>
      <c r="G94" t="s">
        <v>20</v>
      </c>
      <c r="I94" t="s">
        <v>21</v>
      </c>
      <c r="J94" t="s">
        <v>550</v>
      </c>
      <c r="K94" t="s">
        <v>551</v>
      </c>
      <c r="L94" t="s">
        <v>552</v>
      </c>
      <c r="M94" s="1">
        <v>44378</v>
      </c>
      <c r="N94" s="2">
        <v>44683.720937500002</v>
      </c>
      <c r="O94" s="2">
        <v>44683.720937500002</v>
      </c>
      <c r="P94" s="2">
        <v>44683.720856481479</v>
      </c>
      <c r="Q94" t="s">
        <v>553</v>
      </c>
      <c r="R94">
        <v>7</v>
      </c>
      <c r="S94">
        <v>32</v>
      </c>
    </row>
    <row r="95" spans="1:19" x14ac:dyDescent="0.2">
      <c r="A95" t="s">
        <v>1095</v>
      </c>
      <c r="B95">
        <v>0</v>
      </c>
      <c r="C95" t="s">
        <v>17</v>
      </c>
      <c r="D95">
        <v>2021</v>
      </c>
      <c r="E95" t="s">
        <v>554</v>
      </c>
      <c r="F95" t="s">
        <v>555</v>
      </c>
      <c r="G95" t="s">
        <v>20</v>
      </c>
      <c r="I95" t="s">
        <v>21</v>
      </c>
      <c r="J95" t="s">
        <v>556</v>
      </c>
      <c r="K95" t="s">
        <v>557</v>
      </c>
      <c r="L95" t="s">
        <v>558</v>
      </c>
      <c r="M95" s="1">
        <v>44378</v>
      </c>
      <c r="N95" s="2">
        <v>44683.720937500002</v>
      </c>
      <c r="O95" s="2">
        <v>44683.720937500002</v>
      </c>
      <c r="P95" s="2">
        <v>44683.720868055556</v>
      </c>
      <c r="Q95" t="s">
        <v>559</v>
      </c>
      <c r="R95">
        <v>7</v>
      </c>
      <c r="S95">
        <v>32</v>
      </c>
    </row>
    <row r="96" spans="1:19" x14ac:dyDescent="0.2">
      <c r="A96" t="s">
        <v>1096</v>
      </c>
      <c r="B96">
        <v>0</v>
      </c>
      <c r="C96" t="s">
        <v>17</v>
      </c>
      <c r="D96">
        <v>2021</v>
      </c>
      <c r="E96" t="s">
        <v>560</v>
      </c>
      <c r="F96" t="s">
        <v>561</v>
      </c>
      <c r="G96" t="s">
        <v>20</v>
      </c>
      <c r="I96" t="s">
        <v>21</v>
      </c>
      <c r="J96" t="s">
        <v>562</v>
      </c>
      <c r="K96" t="s">
        <v>563</v>
      </c>
      <c r="L96" t="s">
        <v>564</v>
      </c>
      <c r="M96" s="1">
        <v>44378</v>
      </c>
      <c r="N96" s="2">
        <v>44683.720937500002</v>
      </c>
      <c r="O96" s="2">
        <v>44683.720937500002</v>
      </c>
      <c r="P96" s="2">
        <v>44683.720879629633</v>
      </c>
      <c r="Q96" t="s">
        <v>565</v>
      </c>
      <c r="R96">
        <v>7</v>
      </c>
      <c r="S96">
        <v>32</v>
      </c>
    </row>
    <row r="97" spans="1:19" x14ac:dyDescent="0.2">
      <c r="A97" t="s">
        <v>1097</v>
      </c>
      <c r="B97">
        <v>0</v>
      </c>
      <c r="C97" t="s">
        <v>17</v>
      </c>
      <c r="D97">
        <v>2021</v>
      </c>
      <c r="E97" t="s">
        <v>566</v>
      </c>
      <c r="F97" t="s">
        <v>567</v>
      </c>
      <c r="G97" t="s">
        <v>20</v>
      </c>
      <c r="I97" t="s">
        <v>21</v>
      </c>
      <c r="J97" t="s">
        <v>568</v>
      </c>
      <c r="K97" t="s">
        <v>569</v>
      </c>
      <c r="L97" t="s">
        <v>570</v>
      </c>
      <c r="M97" s="1">
        <v>44378</v>
      </c>
      <c r="N97" s="2">
        <v>44683.720937500002</v>
      </c>
      <c r="O97" s="2">
        <v>44683.720937500002</v>
      </c>
      <c r="P97" s="2">
        <v>44683.720891203702</v>
      </c>
      <c r="Q97" t="s">
        <v>571</v>
      </c>
      <c r="R97">
        <v>7</v>
      </c>
      <c r="S97">
        <v>32</v>
      </c>
    </row>
    <row r="98" spans="1:19" x14ac:dyDescent="0.2">
      <c r="A98" t="s">
        <v>1098</v>
      </c>
      <c r="B98">
        <v>0</v>
      </c>
      <c r="C98" t="s">
        <v>17</v>
      </c>
      <c r="D98">
        <v>2021</v>
      </c>
      <c r="E98" t="s">
        <v>572</v>
      </c>
      <c r="F98" t="s">
        <v>573</v>
      </c>
      <c r="G98" t="s">
        <v>20</v>
      </c>
      <c r="I98" t="s">
        <v>21</v>
      </c>
      <c r="J98" t="s">
        <v>574</v>
      </c>
      <c r="K98" t="s">
        <v>575</v>
      </c>
      <c r="L98" t="s">
        <v>576</v>
      </c>
      <c r="M98" s="1">
        <v>44378</v>
      </c>
      <c r="N98" s="2">
        <v>44683.720937500002</v>
      </c>
      <c r="O98" s="2">
        <v>44683.720937500002</v>
      </c>
      <c r="P98" s="2">
        <v>44683.720902777779</v>
      </c>
      <c r="Q98" t="s">
        <v>577</v>
      </c>
      <c r="R98">
        <v>7</v>
      </c>
      <c r="S98">
        <v>32</v>
      </c>
    </row>
    <row r="99" spans="1:19" x14ac:dyDescent="0.2">
      <c r="A99" t="s">
        <v>1099</v>
      </c>
      <c r="B99">
        <v>0</v>
      </c>
      <c r="C99" t="s">
        <v>17</v>
      </c>
      <c r="D99">
        <v>2021</v>
      </c>
      <c r="E99" t="s">
        <v>578</v>
      </c>
      <c r="F99" t="s">
        <v>579</v>
      </c>
      <c r="G99" t="s">
        <v>20</v>
      </c>
      <c r="I99" t="s">
        <v>21</v>
      </c>
      <c r="J99" t="s">
        <v>580</v>
      </c>
      <c r="K99" t="s">
        <v>581</v>
      </c>
      <c r="L99" t="s">
        <v>582</v>
      </c>
      <c r="M99" s="1">
        <v>44378</v>
      </c>
      <c r="N99" s="2">
        <v>44683.720937500002</v>
      </c>
      <c r="O99" s="2">
        <v>44683.720937500002</v>
      </c>
      <c r="P99" s="2">
        <v>44683.720914351848</v>
      </c>
      <c r="Q99" t="s">
        <v>583</v>
      </c>
      <c r="R99">
        <v>7</v>
      </c>
      <c r="S99">
        <v>32</v>
      </c>
    </row>
    <row r="100" spans="1:19" x14ac:dyDescent="0.2">
      <c r="A100" t="s">
        <v>1100</v>
      </c>
      <c r="B100">
        <v>0</v>
      </c>
      <c r="C100" t="s">
        <v>17</v>
      </c>
      <c r="D100">
        <v>2021</v>
      </c>
      <c r="E100" t="s">
        <v>584</v>
      </c>
      <c r="F100" t="s">
        <v>585</v>
      </c>
      <c r="G100" t="s">
        <v>20</v>
      </c>
      <c r="I100" t="s">
        <v>21</v>
      </c>
      <c r="J100" t="s">
        <v>586</v>
      </c>
      <c r="K100" t="s">
        <v>587</v>
      </c>
      <c r="L100" t="s">
        <v>588</v>
      </c>
      <c r="M100" s="1">
        <v>44378</v>
      </c>
      <c r="N100" s="2">
        <v>44683.720937500002</v>
      </c>
      <c r="O100" s="2">
        <v>44683.720937500002</v>
      </c>
      <c r="P100" s="2">
        <v>44683.720925925925</v>
      </c>
      <c r="Q100" t="s">
        <v>589</v>
      </c>
      <c r="R100">
        <v>7</v>
      </c>
      <c r="S100">
        <v>32</v>
      </c>
    </row>
    <row r="101" spans="1:19" x14ac:dyDescent="0.2">
      <c r="A101" t="s">
        <v>1101</v>
      </c>
      <c r="B101">
        <v>0</v>
      </c>
      <c r="C101" t="s">
        <v>17</v>
      </c>
      <c r="D101">
        <v>2021</v>
      </c>
      <c r="E101" t="s">
        <v>590</v>
      </c>
      <c r="F101" t="s">
        <v>591</v>
      </c>
      <c r="G101" t="s">
        <v>20</v>
      </c>
      <c r="I101" t="s">
        <v>21</v>
      </c>
      <c r="J101" t="s">
        <v>592</v>
      </c>
      <c r="K101" t="s">
        <v>593</v>
      </c>
      <c r="L101" t="s">
        <v>594</v>
      </c>
      <c r="M101" s="1">
        <v>44378</v>
      </c>
      <c r="N101" s="2">
        <v>44683.720937500002</v>
      </c>
      <c r="O101" s="2">
        <v>44683.720937500002</v>
      </c>
      <c r="P101" s="2">
        <v>44683.720925925925</v>
      </c>
      <c r="Q101" t="s">
        <v>595</v>
      </c>
      <c r="R101">
        <v>7</v>
      </c>
      <c r="S101">
        <v>32</v>
      </c>
    </row>
    <row r="102" spans="1:19" x14ac:dyDescent="0.2">
      <c r="A102" t="s">
        <v>1102</v>
      </c>
      <c r="B102">
        <v>0</v>
      </c>
      <c r="C102" t="s">
        <v>17</v>
      </c>
      <c r="D102">
        <v>2021</v>
      </c>
      <c r="E102" t="s">
        <v>596</v>
      </c>
      <c r="F102" t="s">
        <v>597</v>
      </c>
      <c r="G102" t="s">
        <v>20</v>
      </c>
      <c r="I102" t="s">
        <v>21</v>
      </c>
      <c r="J102" t="s">
        <v>598</v>
      </c>
      <c r="K102" t="s">
        <v>599</v>
      </c>
      <c r="L102" t="s">
        <v>600</v>
      </c>
      <c r="M102" s="1">
        <v>44378</v>
      </c>
      <c r="N102" s="2">
        <v>44683.720937500002</v>
      </c>
      <c r="O102" s="2">
        <v>44683.720937500002</v>
      </c>
      <c r="P102" s="2">
        <v>44683.720937500002</v>
      </c>
      <c r="Q102" t="s">
        <v>601</v>
      </c>
      <c r="R102">
        <v>7</v>
      </c>
      <c r="S102">
        <v>32</v>
      </c>
    </row>
    <row r="103" spans="1:19" x14ac:dyDescent="0.2">
      <c r="A103" t="s">
        <v>1103</v>
      </c>
      <c r="B103">
        <v>0</v>
      </c>
      <c r="C103" t="s">
        <v>17</v>
      </c>
      <c r="D103">
        <v>2021</v>
      </c>
      <c r="E103" t="s">
        <v>602</v>
      </c>
      <c r="F103" t="s">
        <v>603</v>
      </c>
      <c r="G103" t="s">
        <v>20</v>
      </c>
      <c r="I103" t="s">
        <v>21</v>
      </c>
      <c r="J103" t="s">
        <v>604</v>
      </c>
      <c r="K103" t="s">
        <v>605</v>
      </c>
      <c r="L103" t="s">
        <v>606</v>
      </c>
      <c r="M103" s="1">
        <v>44409</v>
      </c>
      <c r="N103" s="2">
        <v>44683.721504629626</v>
      </c>
      <c r="O103" s="2">
        <v>44683.721504629626</v>
      </c>
      <c r="P103" s="2">
        <v>44683.721365740741</v>
      </c>
      <c r="Q103" t="s">
        <v>607</v>
      </c>
      <c r="R103">
        <v>8</v>
      </c>
      <c r="S103">
        <v>32</v>
      </c>
    </row>
    <row r="104" spans="1:19" x14ac:dyDescent="0.2">
      <c r="A104" t="s">
        <v>1104</v>
      </c>
      <c r="B104">
        <v>0</v>
      </c>
      <c r="C104" t="s">
        <v>17</v>
      </c>
      <c r="D104">
        <v>2021</v>
      </c>
      <c r="E104" t="s">
        <v>608</v>
      </c>
      <c r="F104" t="s">
        <v>609</v>
      </c>
      <c r="G104" t="s">
        <v>20</v>
      </c>
      <c r="I104" t="s">
        <v>21</v>
      </c>
      <c r="J104" t="s">
        <v>610</v>
      </c>
      <c r="K104" t="s">
        <v>611</v>
      </c>
      <c r="L104" t="s">
        <v>612</v>
      </c>
      <c r="M104" s="1">
        <v>44409</v>
      </c>
      <c r="N104" s="2">
        <v>44683.721504629626</v>
      </c>
      <c r="O104" s="2">
        <v>44683.721504629626</v>
      </c>
      <c r="P104" s="2">
        <v>44683.721377314818</v>
      </c>
      <c r="Q104" t="s">
        <v>613</v>
      </c>
      <c r="R104">
        <v>8</v>
      </c>
      <c r="S104">
        <v>32</v>
      </c>
    </row>
    <row r="105" spans="1:19" x14ac:dyDescent="0.2">
      <c r="A105" t="s">
        <v>1105</v>
      </c>
      <c r="B105">
        <v>0</v>
      </c>
      <c r="C105" t="s">
        <v>17</v>
      </c>
      <c r="D105">
        <v>2021</v>
      </c>
      <c r="E105" t="s">
        <v>614</v>
      </c>
      <c r="F105" t="s">
        <v>615</v>
      </c>
      <c r="G105" t="s">
        <v>20</v>
      </c>
      <c r="I105" t="s">
        <v>21</v>
      </c>
      <c r="J105" t="s">
        <v>616</v>
      </c>
      <c r="K105" t="s">
        <v>617</v>
      </c>
      <c r="L105" t="s">
        <v>618</v>
      </c>
      <c r="M105" s="1">
        <v>44409</v>
      </c>
      <c r="N105" s="2">
        <v>44683.721504629626</v>
      </c>
      <c r="O105" s="2">
        <v>44683.721504629626</v>
      </c>
      <c r="P105" s="2">
        <v>44683.721388888887</v>
      </c>
      <c r="Q105" t="s">
        <v>619</v>
      </c>
      <c r="R105">
        <v>8</v>
      </c>
      <c r="S105">
        <v>32</v>
      </c>
    </row>
    <row r="106" spans="1:19" x14ac:dyDescent="0.2">
      <c r="A106" t="s">
        <v>1106</v>
      </c>
      <c r="B106">
        <v>0</v>
      </c>
      <c r="C106" t="s">
        <v>17</v>
      </c>
      <c r="D106">
        <v>2021</v>
      </c>
      <c r="E106" t="s">
        <v>620</v>
      </c>
      <c r="F106" t="s">
        <v>621</v>
      </c>
      <c r="G106" t="s">
        <v>20</v>
      </c>
      <c r="I106" t="s">
        <v>21</v>
      </c>
      <c r="J106" t="s">
        <v>622</v>
      </c>
      <c r="K106" t="s">
        <v>623</v>
      </c>
      <c r="L106" t="s">
        <v>624</v>
      </c>
      <c r="M106" s="1">
        <v>44409</v>
      </c>
      <c r="N106" s="2">
        <v>44683.721504629626</v>
      </c>
      <c r="O106" s="2">
        <v>44683.721504629626</v>
      </c>
      <c r="P106" s="2">
        <v>44683.721388888887</v>
      </c>
      <c r="Q106" t="s">
        <v>625</v>
      </c>
      <c r="R106">
        <v>8</v>
      </c>
      <c r="S106">
        <v>32</v>
      </c>
    </row>
    <row r="107" spans="1:19" x14ac:dyDescent="0.2">
      <c r="A107" t="s">
        <v>1107</v>
      </c>
      <c r="B107">
        <v>0</v>
      </c>
      <c r="C107" t="s">
        <v>17</v>
      </c>
      <c r="D107">
        <v>2021</v>
      </c>
      <c r="E107" t="s">
        <v>626</v>
      </c>
      <c r="F107" t="s">
        <v>627</v>
      </c>
      <c r="G107" t="s">
        <v>20</v>
      </c>
      <c r="I107" t="s">
        <v>21</v>
      </c>
      <c r="J107" t="s">
        <v>628</v>
      </c>
      <c r="K107" t="s">
        <v>629</v>
      </c>
      <c r="L107" t="s">
        <v>630</v>
      </c>
      <c r="M107" s="1">
        <v>44409</v>
      </c>
      <c r="N107" s="2">
        <v>44683.721504629626</v>
      </c>
      <c r="O107" s="2">
        <v>44683.721504629626</v>
      </c>
      <c r="P107" s="2">
        <v>44683.721400462964</v>
      </c>
      <c r="Q107" t="s">
        <v>631</v>
      </c>
      <c r="R107">
        <v>8</v>
      </c>
      <c r="S107">
        <v>32</v>
      </c>
    </row>
    <row r="108" spans="1:19" x14ac:dyDescent="0.2">
      <c r="A108" t="s">
        <v>1108</v>
      </c>
      <c r="B108">
        <v>0</v>
      </c>
      <c r="C108" t="s">
        <v>17</v>
      </c>
      <c r="D108">
        <v>2021</v>
      </c>
      <c r="E108" t="s">
        <v>632</v>
      </c>
      <c r="F108" t="s">
        <v>633</v>
      </c>
      <c r="G108" t="s">
        <v>20</v>
      </c>
      <c r="I108" t="s">
        <v>21</v>
      </c>
      <c r="J108" t="s">
        <v>634</v>
      </c>
      <c r="K108" t="s">
        <v>635</v>
      </c>
      <c r="L108" t="s">
        <v>636</v>
      </c>
      <c r="M108" s="1">
        <v>44409</v>
      </c>
      <c r="N108" s="2">
        <v>44683.721504629626</v>
      </c>
      <c r="O108" s="2">
        <v>44683.721504629626</v>
      </c>
      <c r="P108" s="2">
        <v>44683.721412037034</v>
      </c>
      <c r="Q108" t="s">
        <v>637</v>
      </c>
      <c r="R108">
        <v>8</v>
      </c>
      <c r="S108">
        <v>32</v>
      </c>
    </row>
    <row r="109" spans="1:19" x14ac:dyDescent="0.2">
      <c r="A109" t="s">
        <v>1109</v>
      </c>
      <c r="B109">
        <v>0</v>
      </c>
      <c r="C109" t="s">
        <v>17</v>
      </c>
      <c r="D109">
        <v>2021</v>
      </c>
      <c r="E109" t="s">
        <v>638</v>
      </c>
      <c r="F109" t="s">
        <v>639</v>
      </c>
      <c r="G109" t="s">
        <v>20</v>
      </c>
      <c r="I109" t="s">
        <v>21</v>
      </c>
      <c r="J109" t="s">
        <v>640</v>
      </c>
      <c r="K109" t="s">
        <v>641</v>
      </c>
      <c r="L109" t="s">
        <v>642</v>
      </c>
      <c r="M109" s="1">
        <v>44409</v>
      </c>
      <c r="N109" s="2">
        <v>44683.721504629626</v>
      </c>
      <c r="O109" s="2">
        <v>44683.721504629626</v>
      </c>
      <c r="P109" s="2">
        <v>44683.721435185187</v>
      </c>
      <c r="Q109" t="s">
        <v>643</v>
      </c>
      <c r="R109">
        <v>8</v>
      </c>
      <c r="S109">
        <v>32</v>
      </c>
    </row>
    <row r="110" spans="1:19" x14ac:dyDescent="0.2">
      <c r="A110" t="s">
        <v>1110</v>
      </c>
      <c r="B110">
        <v>0</v>
      </c>
      <c r="C110" t="s">
        <v>17</v>
      </c>
      <c r="D110">
        <v>2021</v>
      </c>
      <c r="E110" t="s">
        <v>644</v>
      </c>
      <c r="F110" t="s">
        <v>645</v>
      </c>
      <c r="G110" t="s">
        <v>20</v>
      </c>
      <c r="I110" t="s">
        <v>21</v>
      </c>
      <c r="J110" t="s">
        <v>646</v>
      </c>
      <c r="K110" t="s">
        <v>647</v>
      </c>
      <c r="L110" t="s">
        <v>648</v>
      </c>
      <c r="M110" s="1">
        <v>44409</v>
      </c>
      <c r="N110" s="2">
        <v>44683.721504629626</v>
      </c>
      <c r="O110" s="2">
        <v>44683.721504629626</v>
      </c>
      <c r="P110" s="2">
        <v>44683.721446759257</v>
      </c>
      <c r="Q110" t="s">
        <v>649</v>
      </c>
      <c r="R110">
        <v>8</v>
      </c>
      <c r="S110">
        <v>32</v>
      </c>
    </row>
    <row r="111" spans="1:19" x14ac:dyDescent="0.2">
      <c r="A111" t="s">
        <v>1111</v>
      </c>
      <c r="B111">
        <v>0</v>
      </c>
      <c r="C111" t="s">
        <v>17</v>
      </c>
      <c r="D111">
        <v>2021</v>
      </c>
      <c r="E111" t="s">
        <v>650</v>
      </c>
      <c r="F111" t="s">
        <v>651</v>
      </c>
      <c r="G111" t="s">
        <v>20</v>
      </c>
      <c r="I111" t="s">
        <v>21</v>
      </c>
      <c r="J111" t="s">
        <v>652</v>
      </c>
      <c r="K111" t="s">
        <v>653</v>
      </c>
      <c r="L111" t="s">
        <v>654</v>
      </c>
      <c r="M111" s="1">
        <v>44409</v>
      </c>
      <c r="N111" s="2">
        <v>44683.721504629626</v>
      </c>
      <c r="O111" s="2">
        <v>44683.721504629626</v>
      </c>
      <c r="P111" s="2">
        <v>44683.721458333333</v>
      </c>
      <c r="Q111" t="s">
        <v>655</v>
      </c>
      <c r="R111">
        <v>8</v>
      </c>
      <c r="S111">
        <v>32</v>
      </c>
    </row>
    <row r="112" spans="1:19" x14ac:dyDescent="0.2">
      <c r="A112" t="s">
        <v>1112</v>
      </c>
      <c r="B112">
        <v>0</v>
      </c>
      <c r="C112" t="s">
        <v>17</v>
      </c>
      <c r="D112">
        <v>2021</v>
      </c>
      <c r="E112" t="s">
        <v>656</v>
      </c>
      <c r="F112" t="s">
        <v>657</v>
      </c>
      <c r="G112" t="s">
        <v>20</v>
      </c>
      <c r="I112" t="s">
        <v>21</v>
      </c>
      <c r="J112" t="s">
        <v>658</v>
      </c>
      <c r="K112" t="s">
        <v>659</v>
      </c>
      <c r="L112" t="s">
        <v>660</v>
      </c>
      <c r="M112" s="1">
        <v>44409</v>
      </c>
      <c r="N112" s="2">
        <v>44683.721504629626</v>
      </c>
      <c r="O112" s="2">
        <v>44683.721504629626</v>
      </c>
      <c r="P112" s="2">
        <v>44683.72146990741</v>
      </c>
      <c r="Q112" t="s">
        <v>661</v>
      </c>
      <c r="R112">
        <v>8</v>
      </c>
      <c r="S112">
        <v>32</v>
      </c>
    </row>
    <row r="113" spans="1:19" x14ac:dyDescent="0.2">
      <c r="A113" t="s">
        <v>1113</v>
      </c>
      <c r="B113">
        <v>0</v>
      </c>
      <c r="C113" t="s">
        <v>17</v>
      </c>
      <c r="D113">
        <v>2021</v>
      </c>
      <c r="E113" t="s">
        <v>662</v>
      </c>
      <c r="F113" t="s">
        <v>663</v>
      </c>
      <c r="G113" t="s">
        <v>20</v>
      </c>
      <c r="I113" t="s">
        <v>21</v>
      </c>
      <c r="J113" t="s">
        <v>664</v>
      </c>
      <c r="K113" t="s">
        <v>665</v>
      </c>
      <c r="L113" t="s">
        <v>666</v>
      </c>
      <c r="M113" s="1">
        <v>44409</v>
      </c>
      <c r="N113" s="2">
        <v>44683.721504629626</v>
      </c>
      <c r="O113" s="2">
        <v>44683.721504629626</v>
      </c>
      <c r="P113" s="2">
        <v>44683.72148148148</v>
      </c>
      <c r="Q113" t="s">
        <v>667</v>
      </c>
      <c r="R113">
        <v>8</v>
      </c>
      <c r="S113">
        <v>32</v>
      </c>
    </row>
    <row r="114" spans="1:19" x14ac:dyDescent="0.2">
      <c r="A114" t="s">
        <v>1114</v>
      </c>
      <c r="B114">
        <v>0</v>
      </c>
      <c r="C114" t="s">
        <v>17</v>
      </c>
      <c r="D114">
        <v>2021</v>
      </c>
      <c r="E114" t="s">
        <v>668</v>
      </c>
      <c r="F114" t="s">
        <v>669</v>
      </c>
      <c r="G114" t="s">
        <v>20</v>
      </c>
      <c r="I114" t="s">
        <v>21</v>
      </c>
      <c r="J114" t="s">
        <v>670</v>
      </c>
      <c r="K114" t="s">
        <v>671</v>
      </c>
      <c r="L114" t="s">
        <v>672</v>
      </c>
      <c r="M114" s="1">
        <v>44409</v>
      </c>
      <c r="N114" s="2">
        <v>44683.721504629626</v>
      </c>
      <c r="O114" s="2">
        <v>44683.721504629626</v>
      </c>
      <c r="P114" s="2">
        <v>44683.721493055556</v>
      </c>
      <c r="Q114" t="s">
        <v>673</v>
      </c>
      <c r="R114">
        <v>8</v>
      </c>
      <c r="S114">
        <v>32</v>
      </c>
    </row>
    <row r="115" spans="1:19" x14ac:dyDescent="0.2">
      <c r="A115" t="s">
        <v>1115</v>
      </c>
      <c r="B115">
        <v>0</v>
      </c>
      <c r="C115" t="s">
        <v>17</v>
      </c>
      <c r="D115">
        <v>2021</v>
      </c>
      <c r="E115" t="s">
        <v>674</v>
      </c>
      <c r="F115" t="s">
        <v>675</v>
      </c>
      <c r="G115" t="s">
        <v>20</v>
      </c>
      <c r="I115" t="s">
        <v>21</v>
      </c>
      <c r="J115" t="s">
        <v>676</v>
      </c>
      <c r="K115" t="s">
        <v>677</v>
      </c>
      <c r="M115" s="1">
        <v>44409</v>
      </c>
      <c r="N115" s="2">
        <v>44683.721504629626</v>
      </c>
      <c r="O115" s="2">
        <v>44683.721504629626</v>
      </c>
      <c r="P115" s="2">
        <v>44683.721504629626</v>
      </c>
      <c r="Q115" t="s">
        <v>678</v>
      </c>
      <c r="R115">
        <v>8</v>
      </c>
      <c r="S115">
        <v>32</v>
      </c>
    </row>
    <row r="116" spans="1:19" x14ac:dyDescent="0.2">
      <c r="A116" t="s">
        <v>1116</v>
      </c>
      <c r="B116">
        <v>0</v>
      </c>
      <c r="C116" t="s">
        <v>17</v>
      </c>
      <c r="D116">
        <v>2021</v>
      </c>
      <c r="E116" t="s">
        <v>436</v>
      </c>
      <c r="F116" t="s">
        <v>679</v>
      </c>
      <c r="G116" t="s">
        <v>20</v>
      </c>
      <c r="I116" t="s">
        <v>21</v>
      </c>
      <c r="J116" t="s">
        <v>680</v>
      </c>
      <c r="K116" t="s">
        <v>681</v>
      </c>
      <c r="M116" s="1">
        <v>44440</v>
      </c>
      <c r="N116" s="2">
        <v>44683.722175925926</v>
      </c>
      <c r="O116" s="2">
        <v>44683.722175925926</v>
      </c>
      <c r="P116" s="2">
        <v>44683.722048611111</v>
      </c>
      <c r="Q116" t="s">
        <v>682</v>
      </c>
      <c r="R116">
        <v>9</v>
      </c>
      <c r="S116">
        <v>32</v>
      </c>
    </row>
    <row r="117" spans="1:19" x14ac:dyDescent="0.2">
      <c r="A117" t="s">
        <v>1117</v>
      </c>
      <c r="B117">
        <v>0</v>
      </c>
      <c r="C117" t="s">
        <v>17</v>
      </c>
      <c r="D117">
        <v>2021</v>
      </c>
      <c r="E117" t="s">
        <v>683</v>
      </c>
      <c r="F117" t="s">
        <v>684</v>
      </c>
      <c r="G117" t="s">
        <v>20</v>
      </c>
      <c r="I117" t="s">
        <v>21</v>
      </c>
      <c r="J117" t="s">
        <v>685</v>
      </c>
      <c r="K117" t="s">
        <v>686</v>
      </c>
      <c r="L117" t="s">
        <v>687</v>
      </c>
      <c r="M117" s="1">
        <v>44440</v>
      </c>
      <c r="N117" s="2">
        <v>44683.722175925926</v>
      </c>
      <c r="O117" s="2">
        <v>44683.722175925926</v>
      </c>
      <c r="P117" s="2">
        <v>44683.722048611111</v>
      </c>
      <c r="Q117" t="s">
        <v>688</v>
      </c>
      <c r="R117">
        <v>9</v>
      </c>
      <c r="S117">
        <v>32</v>
      </c>
    </row>
    <row r="118" spans="1:19" x14ac:dyDescent="0.2">
      <c r="A118" t="s">
        <v>1118</v>
      </c>
      <c r="B118">
        <v>0</v>
      </c>
      <c r="C118" t="s">
        <v>17</v>
      </c>
      <c r="D118">
        <v>2021</v>
      </c>
      <c r="E118" t="s">
        <v>689</v>
      </c>
      <c r="F118" t="s">
        <v>690</v>
      </c>
      <c r="G118" t="s">
        <v>20</v>
      </c>
      <c r="I118" t="s">
        <v>21</v>
      </c>
      <c r="J118" t="s">
        <v>691</v>
      </c>
      <c r="K118" t="s">
        <v>692</v>
      </c>
      <c r="L118" t="s">
        <v>693</v>
      </c>
      <c r="M118" s="1">
        <v>44440</v>
      </c>
      <c r="N118" s="2">
        <v>44683.722175925926</v>
      </c>
      <c r="O118" s="2">
        <v>44683.722175925926</v>
      </c>
      <c r="P118" s="2">
        <v>44683.722060185188</v>
      </c>
      <c r="Q118" t="s">
        <v>694</v>
      </c>
      <c r="R118">
        <v>9</v>
      </c>
      <c r="S118">
        <v>32</v>
      </c>
    </row>
    <row r="119" spans="1:19" x14ac:dyDescent="0.2">
      <c r="A119" t="s">
        <v>1119</v>
      </c>
      <c r="B119">
        <v>0</v>
      </c>
      <c r="C119" t="s">
        <v>17</v>
      </c>
      <c r="D119">
        <v>2021</v>
      </c>
      <c r="E119" t="s">
        <v>695</v>
      </c>
      <c r="F119" t="s">
        <v>696</v>
      </c>
      <c r="G119" t="s">
        <v>20</v>
      </c>
      <c r="I119" t="s">
        <v>21</v>
      </c>
      <c r="J119" t="s">
        <v>697</v>
      </c>
      <c r="K119" t="s">
        <v>698</v>
      </c>
      <c r="L119" t="s">
        <v>699</v>
      </c>
      <c r="M119" s="1">
        <v>44440</v>
      </c>
      <c r="N119" s="2">
        <v>44683.722175925926</v>
      </c>
      <c r="O119" s="2">
        <v>44683.722175925926</v>
      </c>
      <c r="P119" s="2">
        <v>44683.722071759257</v>
      </c>
      <c r="Q119" t="s">
        <v>700</v>
      </c>
      <c r="R119">
        <v>9</v>
      </c>
      <c r="S119">
        <v>32</v>
      </c>
    </row>
    <row r="120" spans="1:19" x14ac:dyDescent="0.2">
      <c r="A120" t="s">
        <v>1120</v>
      </c>
      <c r="B120">
        <v>0</v>
      </c>
      <c r="C120" t="s">
        <v>17</v>
      </c>
      <c r="D120">
        <v>2021</v>
      </c>
      <c r="E120" t="s">
        <v>701</v>
      </c>
      <c r="F120" t="s">
        <v>702</v>
      </c>
      <c r="G120" t="s">
        <v>20</v>
      </c>
      <c r="I120" t="s">
        <v>21</v>
      </c>
      <c r="J120" t="s">
        <v>703</v>
      </c>
      <c r="K120" t="s">
        <v>704</v>
      </c>
      <c r="L120" t="s">
        <v>705</v>
      </c>
      <c r="M120" s="1">
        <v>44440</v>
      </c>
      <c r="N120" s="2">
        <v>44683.722175925926</v>
      </c>
      <c r="O120" s="2">
        <v>44683.722175925926</v>
      </c>
      <c r="P120" s="2">
        <v>44683.722083333334</v>
      </c>
      <c r="Q120" t="s">
        <v>706</v>
      </c>
      <c r="R120">
        <v>9</v>
      </c>
      <c r="S120">
        <v>32</v>
      </c>
    </row>
    <row r="121" spans="1:19" x14ac:dyDescent="0.2">
      <c r="A121" t="s">
        <v>1121</v>
      </c>
      <c r="B121">
        <v>0</v>
      </c>
      <c r="C121" t="s">
        <v>17</v>
      </c>
      <c r="D121">
        <v>2021</v>
      </c>
      <c r="E121" t="s">
        <v>707</v>
      </c>
      <c r="F121" t="s">
        <v>708</v>
      </c>
      <c r="G121" t="s">
        <v>20</v>
      </c>
      <c r="I121" t="s">
        <v>21</v>
      </c>
      <c r="J121" t="s">
        <v>709</v>
      </c>
      <c r="K121" t="s">
        <v>710</v>
      </c>
      <c r="L121" t="s">
        <v>711</v>
      </c>
      <c r="M121" s="1">
        <v>44440</v>
      </c>
      <c r="N121" s="2">
        <v>44683.722175925926</v>
      </c>
      <c r="O121" s="2">
        <v>44683.722175925926</v>
      </c>
      <c r="P121" s="2">
        <v>44683.722094907411</v>
      </c>
      <c r="Q121" t="s">
        <v>712</v>
      </c>
      <c r="R121">
        <v>9</v>
      </c>
      <c r="S121">
        <v>32</v>
      </c>
    </row>
    <row r="122" spans="1:19" x14ac:dyDescent="0.2">
      <c r="A122" t="s">
        <v>1122</v>
      </c>
      <c r="B122">
        <v>0</v>
      </c>
      <c r="C122" t="s">
        <v>17</v>
      </c>
      <c r="D122">
        <v>2021</v>
      </c>
      <c r="E122" t="s">
        <v>713</v>
      </c>
      <c r="F122" t="s">
        <v>714</v>
      </c>
      <c r="G122" t="s">
        <v>20</v>
      </c>
      <c r="I122" t="s">
        <v>21</v>
      </c>
      <c r="J122" t="s">
        <v>715</v>
      </c>
      <c r="K122" t="s">
        <v>716</v>
      </c>
      <c r="L122" t="s">
        <v>717</v>
      </c>
      <c r="M122" s="1">
        <v>44440</v>
      </c>
      <c r="N122" s="2">
        <v>44683.722175925926</v>
      </c>
      <c r="O122" s="2">
        <v>44683.722175925926</v>
      </c>
      <c r="P122" s="2">
        <v>44683.722094907411</v>
      </c>
      <c r="Q122" t="s">
        <v>718</v>
      </c>
      <c r="R122">
        <v>9</v>
      </c>
      <c r="S122">
        <v>32</v>
      </c>
    </row>
    <row r="123" spans="1:19" x14ac:dyDescent="0.2">
      <c r="A123" t="s">
        <v>1123</v>
      </c>
      <c r="B123">
        <v>0</v>
      </c>
      <c r="C123" t="s">
        <v>17</v>
      </c>
      <c r="D123">
        <v>2021</v>
      </c>
      <c r="E123" t="s">
        <v>719</v>
      </c>
      <c r="F123" t="s">
        <v>720</v>
      </c>
      <c r="G123" t="s">
        <v>20</v>
      </c>
      <c r="I123" t="s">
        <v>21</v>
      </c>
      <c r="J123" t="s">
        <v>721</v>
      </c>
      <c r="K123" t="s">
        <v>722</v>
      </c>
      <c r="L123" t="s">
        <v>723</v>
      </c>
      <c r="M123" s="1">
        <v>44440</v>
      </c>
      <c r="N123" s="2">
        <v>44683.722175925926</v>
      </c>
      <c r="O123" s="2">
        <v>44683.722175925926</v>
      </c>
      <c r="P123" s="2">
        <v>44683.72210648148</v>
      </c>
      <c r="Q123" t="s">
        <v>724</v>
      </c>
      <c r="R123">
        <v>9</v>
      </c>
      <c r="S123">
        <v>32</v>
      </c>
    </row>
    <row r="124" spans="1:19" x14ac:dyDescent="0.2">
      <c r="A124" t="s">
        <v>1124</v>
      </c>
      <c r="B124">
        <v>0</v>
      </c>
      <c r="C124" t="s">
        <v>17</v>
      </c>
      <c r="D124">
        <v>2021</v>
      </c>
      <c r="E124" t="s">
        <v>725</v>
      </c>
      <c r="F124" t="s">
        <v>726</v>
      </c>
      <c r="G124" t="s">
        <v>20</v>
      </c>
      <c r="I124" t="s">
        <v>21</v>
      </c>
      <c r="J124" t="s">
        <v>727</v>
      </c>
      <c r="K124" t="s">
        <v>728</v>
      </c>
      <c r="L124" t="s">
        <v>729</v>
      </c>
      <c r="M124" s="1">
        <v>44440</v>
      </c>
      <c r="N124" s="2">
        <v>44683.722175925926</v>
      </c>
      <c r="O124" s="2">
        <v>44683.722175925926</v>
      </c>
      <c r="P124" s="2">
        <v>44683.722118055557</v>
      </c>
      <c r="Q124" t="s">
        <v>730</v>
      </c>
      <c r="R124">
        <v>9</v>
      </c>
      <c r="S124">
        <v>32</v>
      </c>
    </row>
    <row r="125" spans="1:19" x14ac:dyDescent="0.2">
      <c r="A125" t="s">
        <v>1125</v>
      </c>
      <c r="B125">
        <v>0</v>
      </c>
      <c r="C125" t="s">
        <v>17</v>
      </c>
      <c r="D125">
        <v>2021</v>
      </c>
      <c r="E125" t="s">
        <v>731</v>
      </c>
      <c r="F125" t="s">
        <v>732</v>
      </c>
      <c r="G125" t="s">
        <v>20</v>
      </c>
      <c r="I125" t="s">
        <v>21</v>
      </c>
      <c r="J125" t="s">
        <v>733</v>
      </c>
      <c r="K125" t="s">
        <v>734</v>
      </c>
      <c r="L125" t="s">
        <v>735</v>
      </c>
      <c r="M125" s="1">
        <v>44440</v>
      </c>
      <c r="N125" s="2">
        <v>44683.722175925926</v>
      </c>
      <c r="O125" s="2">
        <v>44683.722175925926</v>
      </c>
      <c r="P125" s="2">
        <v>44683.722141203703</v>
      </c>
      <c r="Q125" t="s">
        <v>736</v>
      </c>
      <c r="R125">
        <v>9</v>
      </c>
      <c r="S125">
        <v>32</v>
      </c>
    </row>
    <row r="126" spans="1:19" x14ac:dyDescent="0.2">
      <c r="A126" t="s">
        <v>1126</v>
      </c>
      <c r="B126">
        <v>0</v>
      </c>
      <c r="C126" t="s">
        <v>17</v>
      </c>
      <c r="D126">
        <v>2021</v>
      </c>
      <c r="E126" t="s">
        <v>737</v>
      </c>
      <c r="F126" t="s">
        <v>738</v>
      </c>
      <c r="G126" t="s">
        <v>20</v>
      </c>
      <c r="I126" t="s">
        <v>21</v>
      </c>
      <c r="J126" t="s">
        <v>739</v>
      </c>
      <c r="K126" t="s">
        <v>740</v>
      </c>
      <c r="L126" t="s">
        <v>741</v>
      </c>
      <c r="M126" s="1">
        <v>44440</v>
      </c>
      <c r="N126" s="2">
        <v>44683.722175925926</v>
      </c>
      <c r="O126" s="2">
        <v>44683.722175925926</v>
      </c>
      <c r="P126" s="2">
        <v>44683.72215277778</v>
      </c>
      <c r="Q126" t="s">
        <v>742</v>
      </c>
      <c r="R126">
        <v>9</v>
      </c>
      <c r="S126">
        <v>32</v>
      </c>
    </row>
    <row r="127" spans="1:19" x14ac:dyDescent="0.2">
      <c r="A127" t="s">
        <v>1127</v>
      </c>
      <c r="B127">
        <v>0</v>
      </c>
      <c r="C127" t="s">
        <v>17</v>
      </c>
      <c r="D127">
        <v>2021</v>
      </c>
      <c r="E127" t="s">
        <v>743</v>
      </c>
      <c r="F127" t="s">
        <v>744</v>
      </c>
      <c r="G127" t="s">
        <v>20</v>
      </c>
      <c r="I127" t="s">
        <v>21</v>
      </c>
      <c r="J127" t="s">
        <v>745</v>
      </c>
      <c r="K127" t="s">
        <v>746</v>
      </c>
      <c r="L127" t="s">
        <v>747</v>
      </c>
      <c r="M127" s="1">
        <v>44440</v>
      </c>
      <c r="N127" s="2">
        <v>44683.722175925926</v>
      </c>
      <c r="O127" s="2">
        <v>44683.722175925926</v>
      </c>
      <c r="P127" s="2">
        <v>44683.72215277778</v>
      </c>
      <c r="Q127" t="s">
        <v>748</v>
      </c>
      <c r="R127">
        <v>9</v>
      </c>
      <c r="S127">
        <v>32</v>
      </c>
    </row>
    <row r="128" spans="1:19" x14ac:dyDescent="0.2">
      <c r="A128" t="s">
        <v>1128</v>
      </c>
      <c r="B128">
        <v>0</v>
      </c>
      <c r="C128" t="s">
        <v>17</v>
      </c>
      <c r="D128">
        <v>2021</v>
      </c>
      <c r="E128" t="s">
        <v>749</v>
      </c>
      <c r="F128" t="s">
        <v>750</v>
      </c>
      <c r="G128" t="s">
        <v>20</v>
      </c>
      <c r="I128" t="s">
        <v>21</v>
      </c>
      <c r="J128" t="s">
        <v>751</v>
      </c>
      <c r="K128" t="s">
        <v>752</v>
      </c>
      <c r="L128" t="s">
        <v>753</v>
      </c>
      <c r="M128" s="1">
        <v>44440</v>
      </c>
      <c r="N128" s="2">
        <v>44683.722175925926</v>
      </c>
      <c r="O128" s="2">
        <v>44683.722175925926</v>
      </c>
      <c r="P128" s="2">
        <v>44683.72216435185</v>
      </c>
      <c r="Q128" t="s">
        <v>754</v>
      </c>
      <c r="R128">
        <v>9</v>
      </c>
      <c r="S128">
        <v>32</v>
      </c>
    </row>
    <row r="129" spans="1:19" x14ac:dyDescent="0.2">
      <c r="A129" t="s">
        <v>1129</v>
      </c>
      <c r="B129">
        <v>0</v>
      </c>
      <c r="C129" t="s">
        <v>17</v>
      </c>
      <c r="D129">
        <v>2021</v>
      </c>
      <c r="E129" t="s">
        <v>755</v>
      </c>
      <c r="F129" t="s">
        <v>756</v>
      </c>
      <c r="G129" t="s">
        <v>20</v>
      </c>
      <c r="I129" t="s">
        <v>21</v>
      </c>
      <c r="J129" t="s">
        <v>757</v>
      </c>
      <c r="K129" t="s">
        <v>758</v>
      </c>
      <c r="L129" t="s">
        <v>759</v>
      </c>
      <c r="M129" s="1">
        <v>44440</v>
      </c>
      <c r="N129" s="2">
        <v>44683.722175925926</v>
      </c>
      <c r="O129" s="2">
        <v>44683.722175925926</v>
      </c>
      <c r="P129" s="2">
        <v>44683.722175925926</v>
      </c>
      <c r="Q129" t="s">
        <v>760</v>
      </c>
      <c r="R129">
        <v>9</v>
      </c>
      <c r="S129">
        <v>32</v>
      </c>
    </row>
    <row r="130" spans="1:19" x14ac:dyDescent="0.2">
      <c r="A130" t="s">
        <v>1130</v>
      </c>
      <c r="B130">
        <v>0</v>
      </c>
      <c r="C130" t="s">
        <v>17</v>
      </c>
      <c r="D130">
        <v>2021</v>
      </c>
      <c r="E130" t="s">
        <v>761</v>
      </c>
      <c r="F130" t="s">
        <v>762</v>
      </c>
      <c r="G130" t="s">
        <v>20</v>
      </c>
      <c r="I130" t="s">
        <v>21</v>
      </c>
      <c r="J130" t="s">
        <v>763</v>
      </c>
      <c r="K130" t="s">
        <v>764</v>
      </c>
      <c r="L130" t="s">
        <v>765</v>
      </c>
      <c r="M130" s="1">
        <v>44470</v>
      </c>
      <c r="N130" s="2">
        <v>44683.722754629627</v>
      </c>
      <c r="O130" s="2">
        <v>44683.722754629627</v>
      </c>
      <c r="P130" s="2">
        <v>44683.722638888888</v>
      </c>
      <c r="Q130" t="s">
        <v>766</v>
      </c>
      <c r="R130">
        <v>10</v>
      </c>
      <c r="S130">
        <v>32</v>
      </c>
    </row>
    <row r="131" spans="1:19" x14ac:dyDescent="0.2">
      <c r="A131" t="s">
        <v>1131</v>
      </c>
      <c r="B131">
        <v>0</v>
      </c>
      <c r="C131" t="s">
        <v>17</v>
      </c>
      <c r="D131">
        <v>2021</v>
      </c>
      <c r="E131" t="s">
        <v>767</v>
      </c>
      <c r="F131" t="s">
        <v>768</v>
      </c>
      <c r="G131" t="s">
        <v>20</v>
      </c>
      <c r="I131" t="s">
        <v>21</v>
      </c>
      <c r="J131" t="s">
        <v>769</v>
      </c>
      <c r="K131" t="s">
        <v>770</v>
      </c>
      <c r="L131" t="s">
        <v>771</v>
      </c>
      <c r="M131" s="1">
        <v>44470</v>
      </c>
      <c r="N131" s="2">
        <v>44683.722754629627</v>
      </c>
      <c r="O131" s="2">
        <v>44683.722754629627</v>
      </c>
      <c r="P131" s="2">
        <v>44683.722638888888</v>
      </c>
      <c r="Q131" t="s">
        <v>772</v>
      </c>
      <c r="R131">
        <v>10</v>
      </c>
      <c r="S131">
        <v>32</v>
      </c>
    </row>
    <row r="132" spans="1:19" x14ac:dyDescent="0.2">
      <c r="A132" t="s">
        <v>1132</v>
      </c>
      <c r="B132">
        <v>0</v>
      </c>
      <c r="C132" t="s">
        <v>17</v>
      </c>
      <c r="D132">
        <v>2021</v>
      </c>
      <c r="E132" t="s">
        <v>773</v>
      </c>
      <c r="F132" t="s">
        <v>774</v>
      </c>
      <c r="G132" t="s">
        <v>20</v>
      </c>
      <c r="I132" t="s">
        <v>21</v>
      </c>
      <c r="J132" t="s">
        <v>775</v>
      </c>
      <c r="K132" t="s">
        <v>776</v>
      </c>
      <c r="L132" t="s">
        <v>777</v>
      </c>
      <c r="M132" s="1">
        <v>44470</v>
      </c>
      <c r="N132" s="2">
        <v>44683.722754629627</v>
      </c>
      <c r="O132" s="2">
        <v>44683.722754629627</v>
      </c>
      <c r="P132" s="2">
        <v>44683.722662037035</v>
      </c>
      <c r="Q132" t="s">
        <v>778</v>
      </c>
      <c r="R132">
        <v>10</v>
      </c>
      <c r="S132">
        <v>32</v>
      </c>
    </row>
    <row r="133" spans="1:19" x14ac:dyDescent="0.2">
      <c r="A133" t="s">
        <v>1133</v>
      </c>
      <c r="B133">
        <v>0</v>
      </c>
      <c r="C133" t="s">
        <v>17</v>
      </c>
      <c r="D133">
        <v>2021</v>
      </c>
      <c r="E133" t="s">
        <v>779</v>
      </c>
      <c r="F133" t="s">
        <v>780</v>
      </c>
      <c r="G133" t="s">
        <v>20</v>
      </c>
      <c r="I133" t="s">
        <v>21</v>
      </c>
      <c r="J133" t="s">
        <v>781</v>
      </c>
      <c r="K133" t="s">
        <v>782</v>
      </c>
      <c r="L133" t="s">
        <v>783</v>
      </c>
      <c r="M133" s="1">
        <v>44470</v>
      </c>
      <c r="N133" s="2">
        <v>44683.722754629627</v>
      </c>
      <c r="O133" s="2">
        <v>44683.722754629627</v>
      </c>
      <c r="P133" s="2">
        <v>44683.722673611112</v>
      </c>
      <c r="Q133" t="s">
        <v>784</v>
      </c>
      <c r="R133">
        <v>10</v>
      </c>
      <c r="S133">
        <v>32</v>
      </c>
    </row>
    <row r="134" spans="1:19" x14ac:dyDescent="0.2">
      <c r="A134" t="s">
        <v>1134</v>
      </c>
      <c r="B134">
        <v>0</v>
      </c>
      <c r="C134" t="s">
        <v>17</v>
      </c>
      <c r="D134">
        <v>2021</v>
      </c>
      <c r="E134" t="s">
        <v>785</v>
      </c>
      <c r="F134" t="s">
        <v>786</v>
      </c>
      <c r="G134" t="s">
        <v>20</v>
      </c>
      <c r="I134" t="s">
        <v>21</v>
      </c>
      <c r="J134" t="s">
        <v>787</v>
      </c>
      <c r="K134" t="s">
        <v>788</v>
      </c>
      <c r="L134" t="s">
        <v>789</v>
      </c>
      <c r="M134" s="1">
        <v>44470</v>
      </c>
      <c r="N134" s="2">
        <v>44683.722754629627</v>
      </c>
      <c r="O134" s="2">
        <v>44683.722754629627</v>
      </c>
      <c r="P134" s="2">
        <v>44683.722685185188</v>
      </c>
      <c r="Q134" t="s">
        <v>790</v>
      </c>
      <c r="R134">
        <v>10</v>
      </c>
      <c r="S134">
        <v>32</v>
      </c>
    </row>
    <row r="135" spans="1:19" x14ac:dyDescent="0.2">
      <c r="A135" t="s">
        <v>1135</v>
      </c>
      <c r="B135">
        <v>0</v>
      </c>
      <c r="C135" t="s">
        <v>17</v>
      </c>
      <c r="D135">
        <v>2021</v>
      </c>
      <c r="E135" t="s">
        <v>791</v>
      </c>
      <c r="F135" t="s">
        <v>792</v>
      </c>
      <c r="G135" t="s">
        <v>20</v>
      </c>
      <c r="I135" t="s">
        <v>21</v>
      </c>
      <c r="J135" t="s">
        <v>793</v>
      </c>
      <c r="K135" t="s">
        <v>794</v>
      </c>
      <c r="L135" t="s">
        <v>795</v>
      </c>
      <c r="M135" s="1">
        <v>44470</v>
      </c>
      <c r="N135" s="2">
        <v>44683.722754629627</v>
      </c>
      <c r="O135" s="2">
        <v>44683.722754629627</v>
      </c>
      <c r="P135" s="2">
        <v>44683.722696759258</v>
      </c>
      <c r="Q135" t="s">
        <v>796</v>
      </c>
      <c r="R135">
        <v>10</v>
      </c>
      <c r="S135">
        <v>32</v>
      </c>
    </row>
    <row r="136" spans="1:19" x14ac:dyDescent="0.2">
      <c r="A136" t="s">
        <v>1136</v>
      </c>
      <c r="B136">
        <v>0</v>
      </c>
      <c r="C136" t="s">
        <v>17</v>
      </c>
      <c r="D136">
        <v>2021</v>
      </c>
      <c r="E136" t="s">
        <v>797</v>
      </c>
      <c r="F136" t="s">
        <v>798</v>
      </c>
      <c r="G136" t="s">
        <v>20</v>
      </c>
      <c r="I136" t="s">
        <v>21</v>
      </c>
      <c r="J136" t="s">
        <v>799</v>
      </c>
      <c r="K136" t="s">
        <v>800</v>
      </c>
      <c r="L136" t="s">
        <v>801</v>
      </c>
      <c r="M136" s="1">
        <v>44470</v>
      </c>
      <c r="N136" s="2">
        <v>44683.722754629627</v>
      </c>
      <c r="O136" s="2">
        <v>44683.722754629627</v>
      </c>
      <c r="P136" s="2">
        <v>44683.722696759258</v>
      </c>
      <c r="Q136" t="s">
        <v>802</v>
      </c>
      <c r="R136">
        <v>10</v>
      </c>
      <c r="S136">
        <v>32</v>
      </c>
    </row>
    <row r="137" spans="1:19" x14ac:dyDescent="0.2">
      <c r="A137" t="s">
        <v>1137</v>
      </c>
      <c r="B137">
        <v>0</v>
      </c>
      <c r="C137" t="s">
        <v>17</v>
      </c>
      <c r="D137">
        <v>2021</v>
      </c>
      <c r="E137" t="s">
        <v>803</v>
      </c>
      <c r="F137" t="s">
        <v>804</v>
      </c>
      <c r="G137" t="s">
        <v>20</v>
      </c>
      <c r="I137" t="s">
        <v>21</v>
      </c>
      <c r="J137" t="s">
        <v>805</v>
      </c>
      <c r="K137" t="s">
        <v>806</v>
      </c>
      <c r="L137" t="s">
        <v>807</v>
      </c>
      <c r="M137" s="1">
        <v>44470</v>
      </c>
      <c r="N137" s="2">
        <v>44683.722754629627</v>
      </c>
      <c r="O137" s="2">
        <v>44683.722754629627</v>
      </c>
      <c r="P137" s="2">
        <v>44683.722708333335</v>
      </c>
      <c r="Q137" t="s">
        <v>808</v>
      </c>
      <c r="R137">
        <v>10</v>
      </c>
      <c r="S137">
        <v>32</v>
      </c>
    </row>
    <row r="138" spans="1:19" x14ac:dyDescent="0.2">
      <c r="A138" t="s">
        <v>1138</v>
      </c>
      <c r="B138">
        <v>0</v>
      </c>
      <c r="C138" t="s">
        <v>17</v>
      </c>
      <c r="D138">
        <v>2021</v>
      </c>
      <c r="E138" t="s">
        <v>809</v>
      </c>
      <c r="F138" t="s">
        <v>810</v>
      </c>
      <c r="G138" t="s">
        <v>20</v>
      </c>
      <c r="I138" t="s">
        <v>21</v>
      </c>
      <c r="J138" t="s">
        <v>811</v>
      </c>
      <c r="K138" t="s">
        <v>812</v>
      </c>
      <c r="L138" t="s">
        <v>813</v>
      </c>
      <c r="M138" s="1">
        <v>44470</v>
      </c>
      <c r="N138" s="2">
        <v>44683.722754629627</v>
      </c>
      <c r="O138" s="2">
        <v>44683.722754629627</v>
      </c>
      <c r="P138" s="2">
        <v>44683.722719907404</v>
      </c>
      <c r="Q138" t="s">
        <v>814</v>
      </c>
      <c r="R138">
        <v>10</v>
      </c>
      <c r="S138">
        <v>32</v>
      </c>
    </row>
    <row r="139" spans="1:19" x14ac:dyDescent="0.2">
      <c r="A139" t="s">
        <v>1139</v>
      </c>
      <c r="B139">
        <v>0</v>
      </c>
      <c r="C139" t="s">
        <v>17</v>
      </c>
      <c r="D139">
        <v>2021</v>
      </c>
      <c r="E139" t="s">
        <v>815</v>
      </c>
      <c r="F139" t="s">
        <v>816</v>
      </c>
      <c r="G139" t="s">
        <v>20</v>
      </c>
      <c r="I139" t="s">
        <v>21</v>
      </c>
      <c r="J139" t="s">
        <v>817</v>
      </c>
      <c r="K139" t="s">
        <v>818</v>
      </c>
      <c r="L139" t="s">
        <v>819</v>
      </c>
      <c r="M139" s="1">
        <v>44470</v>
      </c>
      <c r="N139" s="2">
        <v>44683.722754629627</v>
      </c>
      <c r="O139" s="2">
        <v>44683.722754629627</v>
      </c>
      <c r="P139" s="2">
        <v>44683.722731481481</v>
      </c>
      <c r="Q139" t="s">
        <v>820</v>
      </c>
      <c r="R139">
        <v>10</v>
      </c>
      <c r="S139">
        <v>32</v>
      </c>
    </row>
    <row r="140" spans="1:19" x14ac:dyDescent="0.2">
      <c r="A140" t="s">
        <v>1140</v>
      </c>
      <c r="B140">
        <v>0</v>
      </c>
      <c r="C140" t="s">
        <v>17</v>
      </c>
      <c r="D140">
        <v>2021</v>
      </c>
      <c r="E140" t="s">
        <v>821</v>
      </c>
      <c r="F140" t="s">
        <v>822</v>
      </c>
      <c r="G140" t="s">
        <v>20</v>
      </c>
      <c r="I140" t="s">
        <v>21</v>
      </c>
      <c r="J140" t="s">
        <v>823</v>
      </c>
      <c r="K140" t="s">
        <v>824</v>
      </c>
      <c r="L140" t="s">
        <v>825</v>
      </c>
      <c r="M140" s="1">
        <v>44470</v>
      </c>
      <c r="N140" s="2">
        <v>44683.722754629627</v>
      </c>
      <c r="O140" s="2">
        <v>44683.722754629627</v>
      </c>
      <c r="P140" s="2">
        <v>44683.722731481481</v>
      </c>
      <c r="Q140" t="s">
        <v>826</v>
      </c>
      <c r="R140">
        <v>10</v>
      </c>
      <c r="S140">
        <v>32</v>
      </c>
    </row>
    <row r="141" spans="1:19" x14ac:dyDescent="0.2">
      <c r="A141" t="s">
        <v>1141</v>
      </c>
      <c r="B141">
        <v>0</v>
      </c>
      <c r="C141" t="s">
        <v>17</v>
      </c>
      <c r="D141">
        <v>2021</v>
      </c>
      <c r="E141" t="s">
        <v>827</v>
      </c>
      <c r="F141" t="s">
        <v>828</v>
      </c>
      <c r="G141" t="s">
        <v>20</v>
      </c>
      <c r="I141" t="s">
        <v>21</v>
      </c>
      <c r="J141" t="s">
        <v>829</v>
      </c>
      <c r="K141" t="s">
        <v>830</v>
      </c>
      <c r="L141" t="s">
        <v>831</v>
      </c>
      <c r="M141" s="1">
        <v>44470</v>
      </c>
      <c r="N141" s="2">
        <v>44683.722754629627</v>
      </c>
      <c r="O141" s="2">
        <v>44683.722754629627</v>
      </c>
      <c r="P141" s="2">
        <v>44683.722743055558</v>
      </c>
      <c r="Q141" t="s">
        <v>832</v>
      </c>
      <c r="R141">
        <v>10</v>
      </c>
      <c r="S141">
        <v>32</v>
      </c>
    </row>
    <row r="142" spans="1:19" x14ac:dyDescent="0.2">
      <c r="A142" t="s">
        <v>1142</v>
      </c>
      <c r="B142">
        <v>0</v>
      </c>
      <c r="C142" t="s">
        <v>17</v>
      </c>
      <c r="D142">
        <v>2021</v>
      </c>
      <c r="E142" t="s">
        <v>833</v>
      </c>
      <c r="F142" t="s">
        <v>834</v>
      </c>
      <c r="G142" t="s">
        <v>20</v>
      </c>
      <c r="I142" t="s">
        <v>21</v>
      </c>
      <c r="J142" t="s">
        <v>835</v>
      </c>
      <c r="K142" t="s">
        <v>836</v>
      </c>
      <c r="L142" t="s">
        <v>837</v>
      </c>
      <c r="M142" s="1">
        <v>44470</v>
      </c>
      <c r="N142" s="2">
        <v>44683.722754629627</v>
      </c>
      <c r="O142" s="2">
        <v>44683.722754629627</v>
      </c>
      <c r="P142" s="2">
        <v>44683.722754629627</v>
      </c>
      <c r="Q142" t="s">
        <v>838</v>
      </c>
      <c r="R142">
        <v>10</v>
      </c>
      <c r="S142">
        <v>32</v>
      </c>
    </row>
    <row r="143" spans="1:19" x14ac:dyDescent="0.2">
      <c r="A143" t="s">
        <v>1143</v>
      </c>
      <c r="B143">
        <v>0</v>
      </c>
      <c r="C143" t="s">
        <v>17</v>
      </c>
      <c r="D143">
        <v>2021</v>
      </c>
      <c r="E143" t="s">
        <v>839</v>
      </c>
      <c r="F143" t="s">
        <v>840</v>
      </c>
      <c r="G143" t="s">
        <v>20</v>
      </c>
      <c r="I143" t="s">
        <v>21</v>
      </c>
      <c r="J143" t="s">
        <v>841</v>
      </c>
      <c r="K143" t="s">
        <v>842</v>
      </c>
      <c r="L143" t="s">
        <v>843</v>
      </c>
      <c r="M143" s="1">
        <v>44501</v>
      </c>
      <c r="N143" s="2">
        <v>44683.723298611112</v>
      </c>
      <c r="O143" s="2">
        <v>44683.723298611112</v>
      </c>
      <c r="P143" s="2">
        <v>44683.723182870373</v>
      </c>
      <c r="Q143" t="s">
        <v>844</v>
      </c>
      <c r="R143">
        <v>11</v>
      </c>
      <c r="S143">
        <v>32</v>
      </c>
    </row>
    <row r="144" spans="1:19" x14ac:dyDescent="0.2">
      <c r="A144" t="s">
        <v>1144</v>
      </c>
      <c r="B144">
        <v>0</v>
      </c>
      <c r="C144" t="s">
        <v>17</v>
      </c>
      <c r="D144">
        <v>2021</v>
      </c>
      <c r="E144" t="s">
        <v>845</v>
      </c>
      <c r="F144" t="s">
        <v>846</v>
      </c>
      <c r="G144" t="s">
        <v>20</v>
      </c>
      <c r="I144" t="s">
        <v>21</v>
      </c>
      <c r="J144" t="s">
        <v>847</v>
      </c>
      <c r="K144" t="s">
        <v>848</v>
      </c>
      <c r="L144" t="s">
        <v>849</v>
      </c>
      <c r="M144" s="1">
        <v>44501</v>
      </c>
      <c r="N144" s="2">
        <v>44683.723298611112</v>
      </c>
      <c r="O144" s="2">
        <v>44683.723298611112</v>
      </c>
      <c r="P144" s="2">
        <v>44683.723194444443</v>
      </c>
      <c r="Q144" t="s">
        <v>850</v>
      </c>
      <c r="R144">
        <v>11</v>
      </c>
      <c r="S144">
        <v>32</v>
      </c>
    </row>
    <row r="145" spans="1:19" x14ac:dyDescent="0.2">
      <c r="A145" t="s">
        <v>1145</v>
      </c>
      <c r="B145">
        <v>0</v>
      </c>
      <c r="C145" t="s">
        <v>17</v>
      </c>
      <c r="D145">
        <v>2021</v>
      </c>
      <c r="E145" t="s">
        <v>851</v>
      </c>
      <c r="F145" t="s">
        <v>852</v>
      </c>
      <c r="G145" t="s">
        <v>20</v>
      </c>
      <c r="I145" t="s">
        <v>21</v>
      </c>
      <c r="J145" t="s">
        <v>853</v>
      </c>
      <c r="K145" t="s">
        <v>854</v>
      </c>
      <c r="L145" t="s">
        <v>855</v>
      </c>
      <c r="M145" s="1">
        <v>44501</v>
      </c>
      <c r="N145" s="2">
        <v>44683.723298611112</v>
      </c>
      <c r="O145" s="2">
        <v>44683.723298611112</v>
      </c>
      <c r="P145" s="2">
        <v>44683.723194444443</v>
      </c>
      <c r="Q145" t="s">
        <v>856</v>
      </c>
      <c r="R145">
        <v>11</v>
      </c>
      <c r="S145">
        <v>32</v>
      </c>
    </row>
    <row r="146" spans="1:19" x14ac:dyDescent="0.2">
      <c r="A146" t="s">
        <v>1146</v>
      </c>
      <c r="B146">
        <v>0</v>
      </c>
      <c r="C146" t="s">
        <v>17</v>
      </c>
      <c r="D146">
        <v>2021</v>
      </c>
      <c r="E146" t="s">
        <v>857</v>
      </c>
      <c r="F146" t="s">
        <v>858</v>
      </c>
      <c r="G146" t="s">
        <v>20</v>
      </c>
      <c r="I146" t="s">
        <v>21</v>
      </c>
      <c r="J146" t="s">
        <v>859</v>
      </c>
      <c r="K146" t="s">
        <v>860</v>
      </c>
      <c r="L146" t="s">
        <v>861</v>
      </c>
      <c r="M146" s="1">
        <v>44501</v>
      </c>
      <c r="N146" s="2">
        <v>44683.723298611112</v>
      </c>
      <c r="O146" s="2">
        <v>44683.723298611112</v>
      </c>
      <c r="P146" s="2">
        <v>44683.72320601852</v>
      </c>
      <c r="Q146" t="s">
        <v>862</v>
      </c>
      <c r="R146">
        <v>11</v>
      </c>
      <c r="S146">
        <v>32</v>
      </c>
    </row>
    <row r="147" spans="1:19" x14ac:dyDescent="0.2">
      <c r="A147" t="s">
        <v>1147</v>
      </c>
      <c r="B147">
        <v>0</v>
      </c>
      <c r="C147" t="s">
        <v>17</v>
      </c>
      <c r="D147">
        <v>2021</v>
      </c>
      <c r="E147" t="s">
        <v>863</v>
      </c>
      <c r="F147" t="s">
        <v>864</v>
      </c>
      <c r="G147" t="s">
        <v>20</v>
      </c>
      <c r="I147" t="s">
        <v>21</v>
      </c>
      <c r="J147" t="s">
        <v>865</v>
      </c>
      <c r="K147" t="s">
        <v>866</v>
      </c>
      <c r="L147" t="s">
        <v>867</v>
      </c>
      <c r="M147" s="1">
        <v>44501</v>
      </c>
      <c r="N147" s="2">
        <v>44683.723298611112</v>
      </c>
      <c r="O147" s="2">
        <v>44683.723298611112</v>
      </c>
      <c r="P147" s="2">
        <v>44683.723217592589</v>
      </c>
      <c r="Q147" t="s">
        <v>868</v>
      </c>
      <c r="R147">
        <v>11</v>
      </c>
      <c r="S147">
        <v>32</v>
      </c>
    </row>
    <row r="148" spans="1:19" x14ac:dyDescent="0.2">
      <c r="A148" t="s">
        <v>1148</v>
      </c>
      <c r="B148">
        <v>0</v>
      </c>
      <c r="C148" t="s">
        <v>17</v>
      </c>
      <c r="D148">
        <v>2021</v>
      </c>
      <c r="E148" t="s">
        <v>869</v>
      </c>
      <c r="F148" t="s">
        <v>870</v>
      </c>
      <c r="G148" t="s">
        <v>20</v>
      </c>
      <c r="I148" t="s">
        <v>21</v>
      </c>
      <c r="J148" t="s">
        <v>871</v>
      </c>
      <c r="K148" t="s">
        <v>872</v>
      </c>
      <c r="L148" t="s">
        <v>873</v>
      </c>
      <c r="M148" s="1">
        <v>44501</v>
      </c>
      <c r="N148" s="2">
        <v>44683.723298611112</v>
      </c>
      <c r="O148" s="2">
        <v>44683.723298611112</v>
      </c>
      <c r="P148" s="2">
        <v>44683.723229166666</v>
      </c>
      <c r="Q148" t="s">
        <v>874</v>
      </c>
      <c r="R148">
        <v>11</v>
      </c>
      <c r="S148">
        <v>32</v>
      </c>
    </row>
    <row r="149" spans="1:19" x14ac:dyDescent="0.2">
      <c r="A149" t="s">
        <v>1149</v>
      </c>
      <c r="B149">
        <v>0</v>
      </c>
      <c r="C149" t="s">
        <v>17</v>
      </c>
      <c r="D149">
        <v>2021</v>
      </c>
      <c r="E149" t="s">
        <v>875</v>
      </c>
      <c r="F149" t="s">
        <v>876</v>
      </c>
      <c r="G149" t="s">
        <v>20</v>
      </c>
      <c r="I149" t="s">
        <v>21</v>
      </c>
      <c r="J149" t="s">
        <v>877</v>
      </c>
      <c r="K149" t="s">
        <v>878</v>
      </c>
      <c r="L149" t="s">
        <v>879</v>
      </c>
      <c r="M149" s="1">
        <v>44501</v>
      </c>
      <c r="N149" s="2">
        <v>44683.723298611112</v>
      </c>
      <c r="O149" s="2">
        <v>44683.723298611112</v>
      </c>
      <c r="P149" s="2">
        <v>44683.723240740743</v>
      </c>
      <c r="Q149" t="s">
        <v>880</v>
      </c>
      <c r="R149">
        <v>11</v>
      </c>
      <c r="S149">
        <v>32</v>
      </c>
    </row>
    <row r="150" spans="1:19" x14ac:dyDescent="0.2">
      <c r="A150" t="s">
        <v>1150</v>
      </c>
      <c r="B150">
        <v>0</v>
      </c>
      <c r="C150" t="s">
        <v>17</v>
      </c>
      <c r="D150">
        <v>2021</v>
      </c>
      <c r="E150" t="s">
        <v>881</v>
      </c>
      <c r="F150" t="s">
        <v>882</v>
      </c>
      <c r="G150" t="s">
        <v>20</v>
      </c>
      <c r="I150" t="s">
        <v>21</v>
      </c>
      <c r="J150" t="s">
        <v>883</v>
      </c>
      <c r="K150" t="s">
        <v>884</v>
      </c>
      <c r="L150" t="s">
        <v>885</v>
      </c>
      <c r="M150" s="1">
        <v>44501</v>
      </c>
      <c r="N150" s="2">
        <v>44683.723298611112</v>
      </c>
      <c r="O150" s="2">
        <v>44683.723298611112</v>
      </c>
      <c r="P150" s="2">
        <v>44683.723252314812</v>
      </c>
      <c r="Q150" t="s">
        <v>886</v>
      </c>
      <c r="R150">
        <v>11</v>
      </c>
      <c r="S150">
        <v>32</v>
      </c>
    </row>
    <row r="151" spans="1:19" x14ac:dyDescent="0.2">
      <c r="A151" t="s">
        <v>1151</v>
      </c>
      <c r="B151">
        <v>0</v>
      </c>
      <c r="C151" t="s">
        <v>17</v>
      </c>
      <c r="D151">
        <v>2021</v>
      </c>
      <c r="E151" t="s">
        <v>887</v>
      </c>
      <c r="F151" t="s">
        <v>888</v>
      </c>
      <c r="G151" t="s">
        <v>20</v>
      </c>
      <c r="I151" t="s">
        <v>21</v>
      </c>
      <c r="J151" t="s">
        <v>889</v>
      </c>
      <c r="K151" t="s">
        <v>890</v>
      </c>
      <c r="L151" t="s">
        <v>891</v>
      </c>
      <c r="M151" s="1">
        <v>44501</v>
      </c>
      <c r="N151" s="2">
        <v>44683.723298611112</v>
      </c>
      <c r="O151" s="2">
        <v>44683.723298611112</v>
      </c>
      <c r="P151" s="2">
        <v>44683.723263888889</v>
      </c>
      <c r="Q151" t="s">
        <v>892</v>
      </c>
      <c r="R151">
        <v>11</v>
      </c>
      <c r="S151">
        <v>32</v>
      </c>
    </row>
    <row r="152" spans="1:19" x14ac:dyDescent="0.2">
      <c r="A152" t="s">
        <v>1152</v>
      </c>
      <c r="B152">
        <v>0</v>
      </c>
      <c r="C152" t="s">
        <v>17</v>
      </c>
      <c r="D152">
        <v>2021</v>
      </c>
      <c r="E152" t="s">
        <v>893</v>
      </c>
      <c r="F152" t="s">
        <v>894</v>
      </c>
      <c r="G152" t="s">
        <v>20</v>
      </c>
      <c r="I152" t="s">
        <v>21</v>
      </c>
      <c r="J152" t="s">
        <v>895</v>
      </c>
      <c r="K152" t="s">
        <v>896</v>
      </c>
      <c r="L152" t="s">
        <v>897</v>
      </c>
      <c r="M152" s="1">
        <v>44501</v>
      </c>
      <c r="N152" s="2">
        <v>44683.723298611112</v>
      </c>
      <c r="O152" s="2">
        <v>44683.723298611112</v>
      </c>
      <c r="P152" s="2">
        <v>44683.723263888889</v>
      </c>
      <c r="Q152" t="s">
        <v>898</v>
      </c>
      <c r="R152">
        <v>11</v>
      </c>
      <c r="S152">
        <v>32</v>
      </c>
    </row>
    <row r="153" spans="1:19" x14ac:dyDescent="0.2">
      <c r="A153" t="s">
        <v>1153</v>
      </c>
      <c r="B153">
        <v>0</v>
      </c>
      <c r="C153" t="s">
        <v>17</v>
      </c>
      <c r="D153">
        <v>2021</v>
      </c>
      <c r="E153" t="s">
        <v>899</v>
      </c>
      <c r="F153" t="s">
        <v>900</v>
      </c>
      <c r="G153" t="s">
        <v>20</v>
      </c>
      <c r="I153" t="s">
        <v>21</v>
      </c>
      <c r="J153" t="s">
        <v>901</v>
      </c>
      <c r="K153" t="s">
        <v>902</v>
      </c>
      <c r="L153" t="s">
        <v>903</v>
      </c>
      <c r="M153" s="1">
        <v>44501</v>
      </c>
      <c r="N153" s="2">
        <v>44683.723298611112</v>
      </c>
      <c r="O153" s="2">
        <v>44683.723298611112</v>
      </c>
      <c r="P153" s="2">
        <v>44683.723275462966</v>
      </c>
      <c r="Q153" t="s">
        <v>904</v>
      </c>
      <c r="R153">
        <v>11</v>
      </c>
      <c r="S153">
        <v>32</v>
      </c>
    </row>
    <row r="154" spans="1:19" x14ac:dyDescent="0.2">
      <c r="A154" t="s">
        <v>1154</v>
      </c>
      <c r="B154">
        <v>0</v>
      </c>
      <c r="C154" t="s">
        <v>17</v>
      </c>
      <c r="D154">
        <v>2021</v>
      </c>
      <c r="E154" t="s">
        <v>905</v>
      </c>
      <c r="F154" t="s">
        <v>906</v>
      </c>
      <c r="G154" t="s">
        <v>20</v>
      </c>
      <c r="I154" t="s">
        <v>21</v>
      </c>
      <c r="J154" t="s">
        <v>907</v>
      </c>
      <c r="K154" t="s">
        <v>908</v>
      </c>
      <c r="L154" t="s">
        <v>909</v>
      </c>
      <c r="M154" s="1">
        <v>44501</v>
      </c>
      <c r="N154" s="2">
        <v>44683.723298611112</v>
      </c>
      <c r="O154" s="2">
        <v>44683.723298611112</v>
      </c>
      <c r="P154" s="2">
        <v>44683.723287037035</v>
      </c>
      <c r="Q154" t="s">
        <v>910</v>
      </c>
      <c r="R154">
        <v>11</v>
      </c>
      <c r="S154">
        <v>32</v>
      </c>
    </row>
    <row r="155" spans="1:19" x14ac:dyDescent="0.2">
      <c r="A155" t="s">
        <v>1155</v>
      </c>
      <c r="B155">
        <v>0</v>
      </c>
      <c r="C155" t="s">
        <v>17</v>
      </c>
      <c r="D155">
        <v>2021</v>
      </c>
      <c r="E155" t="s">
        <v>911</v>
      </c>
      <c r="F155" t="s">
        <v>912</v>
      </c>
      <c r="G155" t="s">
        <v>20</v>
      </c>
      <c r="I155" t="s">
        <v>21</v>
      </c>
      <c r="J155" t="s">
        <v>913</v>
      </c>
      <c r="K155" t="s">
        <v>914</v>
      </c>
      <c r="L155" t="s">
        <v>915</v>
      </c>
      <c r="M155" s="1">
        <v>44501</v>
      </c>
      <c r="N155" s="2">
        <v>44683.723298611112</v>
      </c>
      <c r="O155" s="2">
        <v>44683.723298611112</v>
      </c>
      <c r="P155" s="2">
        <v>44683.723298611112</v>
      </c>
      <c r="Q155" t="s">
        <v>916</v>
      </c>
      <c r="R155">
        <v>11</v>
      </c>
      <c r="S155">
        <v>32</v>
      </c>
    </row>
    <row r="156" spans="1:19" x14ac:dyDescent="0.2">
      <c r="A156" t="s">
        <v>1156</v>
      </c>
      <c r="B156">
        <v>0</v>
      </c>
      <c r="C156" t="s">
        <v>17</v>
      </c>
      <c r="D156">
        <v>2021</v>
      </c>
      <c r="E156" t="s">
        <v>917</v>
      </c>
      <c r="F156" t="s">
        <v>918</v>
      </c>
      <c r="G156" t="s">
        <v>20</v>
      </c>
      <c r="I156" t="s">
        <v>21</v>
      </c>
      <c r="J156" t="s">
        <v>919</v>
      </c>
      <c r="K156" t="s">
        <v>920</v>
      </c>
      <c r="L156" t="s">
        <v>921</v>
      </c>
      <c r="M156" s="1">
        <v>44531</v>
      </c>
      <c r="N156" s="2">
        <v>44683.723749999997</v>
      </c>
      <c r="O156" s="2">
        <v>44683.723749999997</v>
      </c>
      <c r="P156" s="2">
        <v>44683.723622685182</v>
      </c>
      <c r="Q156" t="s">
        <v>922</v>
      </c>
      <c r="R156">
        <v>12</v>
      </c>
      <c r="S156">
        <v>32</v>
      </c>
    </row>
    <row r="157" spans="1:19" x14ac:dyDescent="0.2">
      <c r="A157" t="s">
        <v>1157</v>
      </c>
      <c r="B157">
        <v>0</v>
      </c>
      <c r="C157" t="s">
        <v>17</v>
      </c>
      <c r="D157">
        <v>2021</v>
      </c>
      <c r="E157" t="s">
        <v>923</v>
      </c>
      <c r="F157" t="s">
        <v>924</v>
      </c>
      <c r="G157" t="s">
        <v>20</v>
      </c>
      <c r="I157" t="s">
        <v>21</v>
      </c>
      <c r="J157" t="s">
        <v>925</v>
      </c>
      <c r="K157" t="s">
        <v>926</v>
      </c>
      <c r="L157" t="s">
        <v>927</v>
      </c>
      <c r="M157" s="1">
        <v>44531</v>
      </c>
      <c r="N157" s="2">
        <v>44683.723749999997</v>
      </c>
      <c r="O157" s="2">
        <v>44683.723749999997</v>
      </c>
      <c r="P157" s="2">
        <v>44683.723634259259</v>
      </c>
      <c r="Q157" t="s">
        <v>928</v>
      </c>
      <c r="R157">
        <v>12</v>
      </c>
      <c r="S157">
        <v>32</v>
      </c>
    </row>
    <row r="158" spans="1:19" x14ac:dyDescent="0.2">
      <c r="A158" t="s">
        <v>1158</v>
      </c>
      <c r="B158">
        <v>0</v>
      </c>
      <c r="C158" t="s">
        <v>17</v>
      </c>
      <c r="D158">
        <v>2021</v>
      </c>
      <c r="E158" t="s">
        <v>929</v>
      </c>
      <c r="F158" t="s">
        <v>930</v>
      </c>
      <c r="G158" t="s">
        <v>20</v>
      </c>
      <c r="I158" t="s">
        <v>21</v>
      </c>
      <c r="J158" t="s">
        <v>931</v>
      </c>
      <c r="K158" t="s">
        <v>932</v>
      </c>
      <c r="L158" t="s">
        <v>933</v>
      </c>
      <c r="M158" s="1">
        <v>44531</v>
      </c>
      <c r="N158" s="2">
        <v>44683.723749999997</v>
      </c>
      <c r="O158" s="2">
        <v>44683.723749999997</v>
      </c>
      <c r="P158" s="2">
        <v>44683.723634259259</v>
      </c>
      <c r="Q158" t="s">
        <v>934</v>
      </c>
      <c r="R158">
        <v>12</v>
      </c>
      <c r="S158">
        <v>32</v>
      </c>
    </row>
    <row r="159" spans="1:19" x14ac:dyDescent="0.2">
      <c r="A159" t="s">
        <v>1159</v>
      </c>
      <c r="B159">
        <v>0</v>
      </c>
      <c r="C159" t="s">
        <v>17</v>
      </c>
      <c r="D159">
        <v>2021</v>
      </c>
      <c r="E159" t="s">
        <v>935</v>
      </c>
      <c r="F159" t="s">
        <v>936</v>
      </c>
      <c r="G159" t="s">
        <v>20</v>
      </c>
      <c r="I159" t="s">
        <v>21</v>
      </c>
      <c r="J159" t="s">
        <v>937</v>
      </c>
      <c r="K159" t="s">
        <v>938</v>
      </c>
      <c r="L159" t="s">
        <v>939</v>
      </c>
      <c r="M159" s="1">
        <v>44531</v>
      </c>
      <c r="N159" s="2">
        <v>44683.723749999997</v>
      </c>
      <c r="O159" s="2">
        <v>44683.723749999997</v>
      </c>
      <c r="P159" s="2">
        <v>44683.723657407405</v>
      </c>
      <c r="Q159" t="s">
        <v>940</v>
      </c>
      <c r="R159">
        <v>12</v>
      </c>
      <c r="S159">
        <v>32</v>
      </c>
    </row>
    <row r="160" spans="1:19" x14ac:dyDescent="0.2">
      <c r="A160" t="s">
        <v>1160</v>
      </c>
      <c r="B160">
        <v>0</v>
      </c>
      <c r="C160" t="s">
        <v>17</v>
      </c>
      <c r="D160">
        <v>2021</v>
      </c>
      <c r="E160" t="s">
        <v>941</v>
      </c>
      <c r="F160" t="s">
        <v>942</v>
      </c>
      <c r="G160" t="s">
        <v>20</v>
      </c>
      <c r="I160" t="s">
        <v>21</v>
      </c>
      <c r="J160" t="s">
        <v>943</v>
      </c>
      <c r="K160" t="s">
        <v>944</v>
      </c>
      <c r="L160" t="s">
        <v>945</v>
      </c>
      <c r="M160" s="1">
        <v>44531</v>
      </c>
      <c r="N160" s="2">
        <v>44683.723749999997</v>
      </c>
      <c r="O160" s="2">
        <v>44683.723749999997</v>
      </c>
      <c r="P160" s="2">
        <v>44683.723657407405</v>
      </c>
      <c r="Q160" t="s">
        <v>946</v>
      </c>
      <c r="R160">
        <v>12</v>
      </c>
      <c r="S160">
        <v>32</v>
      </c>
    </row>
    <row r="161" spans="1:19" x14ac:dyDescent="0.2">
      <c r="A161" t="s">
        <v>1161</v>
      </c>
      <c r="B161">
        <v>0</v>
      </c>
      <c r="C161" t="s">
        <v>17</v>
      </c>
      <c r="D161">
        <v>2021</v>
      </c>
      <c r="E161" t="s">
        <v>947</v>
      </c>
      <c r="F161" t="s">
        <v>948</v>
      </c>
      <c r="G161" t="s">
        <v>20</v>
      </c>
      <c r="I161" t="s">
        <v>21</v>
      </c>
      <c r="J161" t="s">
        <v>949</v>
      </c>
      <c r="K161" t="s">
        <v>950</v>
      </c>
      <c r="L161" t="s">
        <v>951</v>
      </c>
      <c r="M161" s="1">
        <v>44531</v>
      </c>
      <c r="N161" s="2">
        <v>44683.723749999997</v>
      </c>
      <c r="O161" s="2">
        <v>44683.723749999997</v>
      </c>
      <c r="P161" s="2">
        <v>44683.723668981482</v>
      </c>
      <c r="Q161" t="s">
        <v>952</v>
      </c>
      <c r="R161">
        <v>12</v>
      </c>
      <c r="S161">
        <v>32</v>
      </c>
    </row>
    <row r="162" spans="1:19" x14ac:dyDescent="0.2">
      <c r="A162" t="s">
        <v>1162</v>
      </c>
      <c r="B162">
        <v>0</v>
      </c>
      <c r="C162" t="s">
        <v>17</v>
      </c>
      <c r="D162">
        <v>2021</v>
      </c>
      <c r="E162" t="s">
        <v>953</v>
      </c>
      <c r="F162" t="s">
        <v>954</v>
      </c>
      <c r="G162" t="s">
        <v>20</v>
      </c>
      <c r="I162" t="s">
        <v>21</v>
      </c>
      <c r="J162" t="s">
        <v>955</v>
      </c>
      <c r="K162" t="s">
        <v>956</v>
      </c>
      <c r="L162" t="s">
        <v>957</v>
      </c>
      <c r="M162" s="1">
        <v>44531</v>
      </c>
      <c r="N162" s="2">
        <v>44683.723749999997</v>
      </c>
      <c r="O162" s="2">
        <v>44683.723749999997</v>
      </c>
      <c r="P162" s="2">
        <v>44683.723680555559</v>
      </c>
      <c r="Q162" t="s">
        <v>958</v>
      </c>
      <c r="R162">
        <v>12</v>
      </c>
      <c r="S162">
        <v>32</v>
      </c>
    </row>
    <row r="163" spans="1:19" x14ac:dyDescent="0.2">
      <c r="A163" t="s">
        <v>1163</v>
      </c>
      <c r="B163">
        <v>0</v>
      </c>
      <c r="C163" t="s">
        <v>17</v>
      </c>
      <c r="D163">
        <v>2021</v>
      </c>
      <c r="E163" t="s">
        <v>959</v>
      </c>
      <c r="F163" t="s">
        <v>960</v>
      </c>
      <c r="G163" t="s">
        <v>20</v>
      </c>
      <c r="I163" t="s">
        <v>21</v>
      </c>
      <c r="J163" t="s">
        <v>961</v>
      </c>
      <c r="K163" t="s">
        <v>962</v>
      </c>
      <c r="L163" t="s">
        <v>963</v>
      </c>
      <c r="M163" s="1">
        <v>44531</v>
      </c>
      <c r="N163" s="2">
        <v>44683.723749999997</v>
      </c>
      <c r="O163" s="2">
        <v>44683.723749999997</v>
      </c>
      <c r="P163" s="2">
        <v>44683.723692129628</v>
      </c>
      <c r="Q163" t="s">
        <v>964</v>
      </c>
      <c r="R163">
        <v>12</v>
      </c>
      <c r="S163">
        <v>32</v>
      </c>
    </row>
    <row r="164" spans="1:19" x14ac:dyDescent="0.2">
      <c r="A164" t="s">
        <v>1164</v>
      </c>
      <c r="B164">
        <v>0</v>
      </c>
      <c r="C164" t="s">
        <v>17</v>
      </c>
      <c r="D164">
        <v>2021</v>
      </c>
      <c r="E164" t="s">
        <v>965</v>
      </c>
      <c r="F164" t="s">
        <v>966</v>
      </c>
      <c r="G164" t="s">
        <v>20</v>
      </c>
      <c r="I164" t="s">
        <v>21</v>
      </c>
      <c r="J164" t="s">
        <v>967</v>
      </c>
      <c r="K164" t="s">
        <v>968</v>
      </c>
      <c r="L164" t="s">
        <v>969</v>
      </c>
      <c r="M164" s="1">
        <v>44531</v>
      </c>
      <c r="N164" s="2">
        <v>44683.723749999997</v>
      </c>
      <c r="O164" s="2">
        <v>44683.723749999997</v>
      </c>
      <c r="P164" s="2">
        <v>44683.723703703705</v>
      </c>
      <c r="Q164" t="s">
        <v>970</v>
      </c>
      <c r="R164">
        <v>12</v>
      </c>
      <c r="S164">
        <v>32</v>
      </c>
    </row>
    <row r="165" spans="1:19" x14ac:dyDescent="0.2">
      <c r="A165" t="s">
        <v>1165</v>
      </c>
      <c r="B165">
        <v>0</v>
      </c>
      <c r="C165" t="s">
        <v>17</v>
      </c>
      <c r="D165">
        <v>2021</v>
      </c>
      <c r="E165" t="s">
        <v>971</v>
      </c>
      <c r="F165" t="s">
        <v>972</v>
      </c>
      <c r="G165" t="s">
        <v>20</v>
      </c>
      <c r="I165" t="s">
        <v>21</v>
      </c>
      <c r="J165" t="s">
        <v>973</v>
      </c>
      <c r="K165" t="s">
        <v>974</v>
      </c>
      <c r="L165" t="s">
        <v>975</v>
      </c>
      <c r="M165" s="1">
        <v>44531</v>
      </c>
      <c r="N165" s="2">
        <v>44683.723749999997</v>
      </c>
      <c r="O165" s="2">
        <v>44683.723749999997</v>
      </c>
      <c r="P165" s="2">
        <v>44683.723715277774</v>
      </c>
      <c r="Q165" t="s">
        <v>976</v>
      </c>
      <c r="R165">
        <v>12</v>
      </c>
      <c r="S165">
        <v>32</v>
      </c>
    </row>
    <row r="166" spans="1:19" x14ac:dyDescent="0.2">
      <c r="A166" t="s">
        <v>1166</v>
      </c>
      <c r="B166">
        <v>0</v>
      </c>
      <c r="C166" t="s">
        <v>17</v>
      </c>
      <c r="D166">
        <v>2021</v>
      </c>
      <c r="E166" t="s">
        <v>977</v>
      </c>
      <c r="F166" t="s">
        <v>978</v>
      </c>
      <c r="G166" t="s">
        <v>20</v>
      </c>
      <c r="I166" t="s">
        <v>21</v>
      </c>
      <c r="J166" t="s">
        <v>979</v>
      </c>
      <c r="K166" t="s">
        <v>980</v>
      </c>
      <c r="L166" t="s">
        <v>981</v>
      </c>
      <c r="M166" s="1">
        <v>44531</v>
      </c>
      <c r="N166" s="2">
        <v>44683.723749999997</v>
      </c>
      <c r="O166" s="2">
        <v>44683.723749999997</v>
      </c>
      <c r="P166" s="2">
        <v>44683.723726851851</v>
      </c>
      <c r="Q166" t="s">
        <v>982</v>
      </c>
      <c r="R166">
        <v>12</v>
      </c>
      <c r="S166">
        <v>32</v>
      </c>
    </row>
    <row r="167" spans="1:19" x14ac:dyDescent="0.2">
      <c r="A167" t="s">
        <v>1167</v>
      </c>
      <c r="B167">
        <v>0</v>
      </c>
      <c r="C167" t="s">
        <v>17</v>
      </c>
      <c r="D167">
        <v>2021</v>
      </c>
      <c r="E167" t="s">
        <v>983</v>
      </c>
      <c r="F167" t="s">
        <v>984</v>
      </c>
      <c r="G167" t="s">
        <v>20</v>
      </c>
      <c r="I167" t="s">
        <v>21</v>
      </c>
      <c r="J167" t="s">
        <v>985</v>
      </c>
      <c r="K167" t="s">
        <v>986</v>
      </c>
      <c r="L167" t="s">
        <v>987</v>
      </c>
      <c r="M167" s="1">
        <v>44531</v>
      </c>
      <c r="N167" s="2">
        <v>44683.723749999997</v>
      </c>
      <c r="O167" s="2">
        <v>44683.723749999997</v>
      </c>
      <c r="P167" s="2">
        <v>44683.723726851851</v>
      </c>
      <c r="Q167" t="s">
        <v>988</v>
      </c>
      <c r="R167">
        <v>12</v>
      </c>
      <c r="S167">
        <v>32</v>
      </c>
    </row>
    <row r="168" spans="1:19" x14ac:dyDescent="0.2">
      <c r="A168" t="s">
        <v>1168</v>
      </c>
      <c r="B168">
        <v>0</v>
      </c>
      <c r="C168" t="s">
        <v>17</v>
      </c>
      <c r="D168">
        <v>2021</v>
      </c>
      <c r="E168" t="s">
        <v>989</v>
      </c>
      <c r="F168" t="s">
        <v>990</v>
      </c>
      <c r="G168" t="s">
        <v>20</v>
      </c>
      <c r="I168" t="s">
        <v>21</v>
      </c>
      <c r="J168" t="s">
        <v>991</v>
      </c>
      <c r="K168" t="s">
        <v>992</v>
      </c>
      <c r="L168" t="s">
        <v>993</v>
      </c>
      <c r="M168" s="1">
        <v>44531</v>
      </c>
      <c r="N168" s="2">
        <v>44683.723749999997</v>
      </c>
      <c r="O168" s="2">
        <v>44683.723749999997</v>
      </c>
      <c r="P168" s="2">
        <v>44683.723738425928</v>
      </c>
      <c r="Q168" t="s">
        <v>994</v>
      </c>
      <c r="R168">
        <v>12</v>
      </c>
      <c r="S168">
        <v>32</v>
      </c>
    </row>
    <row r="169" spans="1:19" x14ac:dyDescent="0.2">
      <c r="A169" t="s">
        <v>1169</v>
      </c>
      <c r="B169">
        <v>0</v>
      </c>
      <c r="C169" t="s">
        <v>17</v>
      </c>
      <c r="D169">
        <v>2021</v>
      </c>
      <c r="E169" t="s">
        <v>995</v>
      </c>
      <c r="F169" t="s">
        <v>996</v>
      </c>
      <c r="G169" t="s">
        <v>20</v>
      </c>
      <c r="I169" t="s">
        <v>21</v>
      </c>
      <c r="J169" t="s">
        <v>997</v>
      </c>
      <c r="K169" t="s">
        <v>998</v>
      </c>
      <c r="M169" s="1">
        <v>44531</v>
      </c>
      <c r="N169" s="2">
        <v>44683.723749999997</v>
      </c>
      <c r="O169" s="2">
        <v>44683.723749999997</v>
      </c>
      <c r="P169" s="2">
        <v>44683.723749999997</v>
      </c>
      <c r="Q169" t="s">
        <v>999</v>
      </c>
      <c r="R169">
        <v>12</v>
      </c>
      <c r="S169">
        <v>32</v>
      </c>
    </row>
    <row r="170" spans="1:19" x14ac:dyDescent="0.2">
      <c r="A170" t="s">
        <v>1171</v>
      </c>
      <c r="B170">
        <v>1</v>
      </c>
      <c r="C170" t="s">
        <v>17</v>
      </c>
      <c r="D170">
        <v>2021</v>
      </c>
      <c r="E170" t="s">
        <v>1250</v>
      </c>
      <c r="F170" t="s">
        <v>1251</v>
      </c>
      <c r="G170" t="s">
        <v>1252</v>
      </c>
      <c r="I170" t="s">
        <v>1253</v>
      </c>
      <c r="J170" t="s">
        <v>1254</v>
      </c>
      <c r="K170" t="s">
        <v>1255</v>
      </c>
      <c r="L170" t="s">
        <v>1256</v>
      </c>
      <c r="M170" t="s">
        <v>1257</v>
      </c>
      <c r="N170" s="2">
        <v>44684.247233796297</v>
      </c>
      <c r="O170" s="2">
        <v>44684.247233796297</v>
      </c>
      <c r="P170" s="2">
        <v>44684.247233796297</v>
      </c>
      <c r="Q170" t="s">
        <v>1258</v>
      </c>
      <c r="R170">
        <v>1</v>
      </c>
      <c r="S170">
        <v>150</v>
      </c>
    </row>
    <row r="171" spans="1:19" x14ac:dyDescent="0.2">
      <c r="A171" t="s">
        <v>1172</v>
      </c>
      <c r="B171">
        <v>1</v>
      </c>
      <c r="C171" t="s">
        <v>17</v>
      </c>
      <c r="D171">
        <v>2021</v>
      </c>
      <c r="E171" t="s">
        <v>1259</v>
      </c>
      <c r="F171" t="s">
        <v>1260</v>
      </c>
      <c r="G171" t="s">
        <v>1252</v>
      </c>
      <c r="I171" t="s">
        <v>1253</v>
      </c>
      <c r="J171" t="s">
        <v>1261</v>
      </c>
      <c r="K171" t="s">
        <v>1262</v>
      </c>
      <c r="L171" t="s">
        <v>1263</v>
      </c>
      <c r="M171" t="s">
        <v>1257</v>
      </c>
      <c r="N171" s="2">
        <v>44684.247291666667</v>
      </c>
      <c r="O171" s="2">
        <v>44684.247291666667</v>
      </c>
      <c r="P171" s="2">
        <v>44684.247291666667</v>
      </c>
      <c r="Q171" t="s">
        <v>1264</v>
      </c>
      <c r="R171">
        <v>1</v>
      </c>
      <c r="S171">
        <v>150</v>
      </c>
    </row>
    <row r="172" spans="1:19" x14ac:dyDescent="0.2">
      <c r="A172" t="s">
        <v>1173</v>
      </c>
      <c r="B172">
        <v>1</v>
      </c>
      <c r="C172" t="s">
        <v>17</v>
      </c>
      <c r="D172">
        <v>2021</v>
      </c>
      <c r="E172" t="s">
        <v>1265</v>
      </c>
      <c r="F172" t="s">
        <v>1266</v>
      </c>
      <c r="G172" t="s">
        <v>1252</v>
      </c>
      <c r="I172" t="s">
        <v>1253</v>
      </c>
      <c r="J172" t="s">
        <v>1267</v>
      </c>
      <c r="K172" t="s">
        <v>1268</v>
      </c>
      <c r="M172" t="s">
        <v>1257</v>
      </c>
      <c r="N172" s="2">
        <v>44684.247407407405</v>
      </c>
      <c r="O172" s="2">
        <v>44684.247407407405</v>
      </c>
      <c r="P172" s="2">
        <v>44684.247407407405</v>
      </c>
      <c r="Q172" t="s">
        <v>1269</v>
      </c>
      <c r="R172">
        <v>1</v>
      </c>
      <c r="S172">
        <v>150</v>
      </c>
    </row>
    <row r="173" spans="1:19" x14ac:dyDescent="0.2">
      <c r="A173" t="s">
        <v>1174</v>
      </c>
      <c r="B173">
        <v>1</v>
      </c>
      <c r="C173" t="s">
        <v>17</v>
      </c>
      <c r="D173">
        <v>2021</v>
      </c>
      <c r="E173" t="s">
        <v>1270</v>
      </c>
      <c r="F173" t="s">
        <v>1271</v>
      </c>
      <c r="G173" t="s">
        <v>1252</v>
      </c>
      <c r="I173" t="s">
        <v>1253</v>
      </c>
      <c r="J173" t="s">
        <v>1272</v>
      </c>
      <c r="K173" t="s">
        <v>1273</v>
      </c>
      <c r="L173" t="s">
        <v>1274</v>
      </c>
      <c r="M173" t="s">
        <v>1257</v>
      </c>
      <c r="N173" s="2">
        <v>44684.247442129628</v>
      </c>
      <c r="O173" s="2">
        <v>44684.247453703705</v>
      </c>
      <c r="P173" s="2">
        <v>44684.247442129628</v>
      </c>
      <c r="Q173" s="3">
        <v>44562</v>
      </c>
      <c r="R173">
        <v>1</v>
      </c>
      <c r="S173">
        <v>150</v>
      </c>
    </row>
    <row r="174" spans="1:19" x14ac:dyDescent="0.2">
      <c r="A174" t="s">
        <v>1175</v>
      </c>
      <c r="B174">
        <v>1</v>
      </c>
      <c r="C174" t="s">
        <v>17</v>
      </c>
      <c r="D174">
        <v>2021</v>
      </c>
      <c r="E174" t="s">
        <v>1275</v>
      </c>
      <c r="F174" t="s">
        <v>1276</v>
      </c>
      <c r="G174" t="s">
        <v>1252</v>
      </c>
      <c r="I174" t="s">
        <v>1253</v>
      </c>
      <c r="J174" t="s">
        <v>1277</v>
      </c>
      <c r="K174" t="s">
        <v>1278</v>
      </c>
      <c r="L174" t="s">
        <v>1279</v>
      </c>
      <c r="M174" t="s">
        <v>1257</v>
      </c>
      <c r="N174" s="2">
        <v>44684.247488425928</v>
      </c>
      <c r="O174" s="2">
        <v>44684.247488425928</v>
      </c>
      <c r="P174" s="2">
        <v>44684.247488425928</v>
      </c>
      <c r="Q174" t="s">
        <v>1280</v>
      </c>
      <c r="R174">
        <v>1</v>
      </c>
      <c r="S174">
        <v>150</v>
      </c>
    </row>
    <row r="175" spans="1:19" x14ac:dyDescent="0.2">
      <c r="A175" t="s">
        <v>1176</v>
      </c>
      <c r="B175">
        <v>1</v>
      </c>
      <c r="C175" t="s">
        <v>17</v>
      </c>
      <c r="D175">
        <v>2021</v>
      </c>
      <c r="E175" t="s">
        <v>1281</v>
      </c>
      <c r="F175" t="s">
        <v>1282</v>
      </c>
      <c r="G175" t="s">
        <v>1252</v>
      </c>
      <c r="I175" t="s">
        <v>1253</v>
      </c>
      <c r="J175" t="s">
        <v>1283</v>
      </c>
      <c r="K175" t="s">
        <v>1284</v>
      </c>
      <c r="M175" t="s">
        <v>1257</v>
      </c>
      <c r="N175" s="2">
        <v>44684.247534722221</v>
      </c>
      <c r="O175" s="2">
        <v>44684.247534722221</v>
      </c>
      <c r="P175" s="2">
        <v>44684.247534722221</v>
      </c>
      <c r="Q175" t="s">
        <v>1285</v>
      </c>
      <c r="R175">
        <v>1</v>
      </c>
      <c r="S175">
        <v>150</v>
      </c>
    </row>
    <row r="176" spans="1:19" x14ac:dyDescent="0.2">
      <c r="A176" t="s">
        <v>1177</v>
      </c>
      <c r="B176">
        <v>1</v>
      </c>
      <c r="C176" t="s">
        <v>17</v>
      </c>
      <c r="D176">
        <v>2021</v>
      </c>
      <c r="E176" t="s">
        <v>1286</v>
      </c>
      <c r="F176" t="s">
        <v>1287</v>
      </c>
      <c r="G176" t="s">
        <v>1252</v>
      </c>
      <c r="I176" t="s">
        <v>1253</v>
      </c>
      <c r="J176" t="s">
        <v>1288</v>
      </c>
      <c r="K176" t="s">
        <v>1289</v>
      </c>
      <c r="L176" t="s">
        <v>1290</v>
      </c>
      <c r="M176" t="s">
        <v>1257</v>
      </c>
      <c r="N176" s="2">
        <v>44684.247569444444</v>
      </c>
      <c r="O176" s="2">
        <v>44684.247581018521</v>
      </c>
      <c r="P176" s="2">
        <v>44684.247569444444</v>
      </c>
      <c r="Q176" t="s">
        <v>1291</v>
      </c>
      <c r="R176">
        <v>1</v>
      </c>
      <c r="S176">
        <v>150</v>
      </c>
    </row>
    <row r="177" spans="1:19" x14ac:dyDescent="0.2">
      <c r="A177" t="s">
        <v>1178</v>
      </c>
      <c r="B177">
        <v>1</v>
      </c>
      <c r="C177" t="s">
        <v>17</v>
      </c>
      <c r="D177">
        <v>2021</v>
      </c>
      <c r="E177" t="s">
        <v>1292</v>
      </c>
      <c r="F177" t="s">
        <v>1293</v>
      </c>
      <c r="G177" t="s">
        <v>1252</v>
      </c>
      <c r="I177" t="s">
        <v>1253</v>
      </c>
      <c r="J177" t="s">
        <v>1294</v>
      </c>
      <c r="K177" t="s">
        <v>1295</v>
      </c>
      <c r="L177" t="s">
        <v>1296</v>
      </c>
      <c r="M177" t="s">
        <v>1257</v>
      </c>
      <c r="N177" s="2">
        <v>44684.247604166667</v>
      </c>
      <c r="O177" s="2">
        <v>44684.247615740744</v>
      </c>
      <c r="P177" s="2">
        <v>44684.247604166667</v>
      </c>
      <c r="Q177" t="s">
        <v>1297</v>
      </c>
      <c r="R177">
        <v>1</v>
      </c>
      <c r="S177">
        <v>150</v>
      </c>
    </row>
    <row r="178" spans="1:19" x14ac:dyDescent="0.2">
      <c r="A178" t="s">
        <v>1179</v>
      </c>
      <c r="B178">
        <v>1</v>
      </c>
      <c r="C178" t="s">
        <v>17</v>
      </c>
      <c r="D178">
        <v>2021</v>
      </c>
      <c r="E178" t="s">
        <v>1298</v>
      </c>
      <c r="F178" t="s">
        <v>1299</v>
      </c>
      <c r="G178" t="s">
        <v>1252</v>
      </c>
      <c r="I178" t="s">
        <v>1253</v>
      </c>
      <c r="J178" t="s">
        <v>1300</v>
      </c>
      <c r="K178" t="s">
        <v>1301</v>
      </c>
      <c r="M178" t="s">
        <v>1257</v>
      </c>
      <c r="N178" s="2">
        <v>44684.247372685182</v>
      </c>
      <c r="O178" s="2">
        <v>44684.249293981484</v>
      </c>
      <c r="P178" s="2">
        <v>44684.248333333337</v>
      </c>
      <c r="Q178" t="s">
        <v>1302</v>
      </c>
      <c r="R178">
        <v>1</v>
      </c>
      <c r="S178">
        <v>150</v>
      </c>
    </row>
    <row r="179" spans="1:19" x14ac:dyDescent="0.2">
      <c r="A179" t="s">
        <v>1180</v>
      </c>
      <c r="B179">
        <v>1</v>
      </c>
      <c r="C179" t="s">
        <v>17</v>
      </c>
      <c r="D179">
        <v>2021</v>
      </c>
      <c r="E179" t="s">
        <v>1303</v>
      </c>
      <c r="F179" t="s">
        <v>1304</v>
      </c>
      <c r="G179" t="s">
        <v>1252</v>
      </c>
      <c r="I179" t="s">
        <v>1253</v>
      </c>
      <c r="J179" t="s">
        <v>1305</v>
      </c>
      <c r="K179" t="s">
        <v>1306</v>
      </c>
      <c r="M179" t="s">
        <v>1257</v>
      </c>
      <c r="N179" s="2">
        <v>44684.247349537036</v>
      </c>
      <c r="O179" s="2">
        <v>44684.249247685184</v>
      </c>
      <c r="P179" s="2">
        <v>44684.248576388891</v>
      </c>
      <c r="Q179" t="s">
        <v>1307</v>
      </c>
      <c r="R179">
        <v>1</v>
      </c>
      <c r="S179">
        <v>150</v>
      </c>
    </row>
    <row r="180" spans="1:19" x14ac:dyDescent="0.2">
      <c r="A180" t="s">
        <v>1181</v>
      </c>
      <c r="B180">
        <v>1</v>
      </c>
      <c r="C180" t="s">
        <v>17</v>
      </c>
      <c r="D180">
        <v>2021</v>
      </c>
      <c r="E180" t="s">
        <v>1308</v>
      </c>
      <c r="F180" t="s">
        <v>1309</v>
      </c>
      <c r="G180" t="s">
        <v>1252</v>
      </c>
      <c r="I180" t="s">
        <v>1253</v>
      </c>
      <c r="J180" t="s">
        <v>1310</v>
      </c>
      <c r="K180" t="s">
        <v>1311</v>
      </c>
      <c r="M180" t="s">
        <v>1257</v>
      </c>
      <c r="N180" s="2">
        <v>44684.247303240743</v>
      </c>
      <c r="O180" s="2">
        <v>44684.249201388891</v>
      </c>
      <c r="P180" s="2">
        <v>44684.248819444445</v>
      </c>
      <c r="Q180" t="s">
        <v>1312</v>
      </c>
      <c r="R180">
        <v>1</v>
      </c>
      <c r="S180">
        <v>150</v>
      </c>
    </row>
    <row r="181" spans="1:19" x14ac:dyDescent="0.2">
      <c r="A181" t="s">
        <v>1182</v>
      </c>
      <c r="B181">
        <v>1</v>
      </c>
      <c r="C181" t="s">
        <v>17</v>
      </c>
      <c r="D181">
        <v>2021</v>
      </c>
      <c r="E181" t="s">
        <v>1313</v>
      </c>
      <c r="F181" t="s">
        <v>1314</v>
      </c>
      <c r="G181" t="s">
        <v>1252</v>
      </c>
      <c r="I181" t="s">
        <v>1253</v>
      </c>
      <c r="J181" t="s">
        <v>1315</v>
      </c>
      <c r="K181" t="s">
        <v>1316</v>
      </c>
      <c r="M181" t="s">
        <v>1257</v>
      </c>
      <c r="N181" s="2">
        <v>44684.247245370374</v>
      </c>
      <c r="O181" s="2">
        <v>44684.249155092592</v>
      </c>
      <c r="P181" s="2">
        <v>44684.249016203707</v>
      </c>
      <c r="Q181" t="s">
        <v>1317</v>
      </c>
      <c r="R181">
        <v>1</v>
      </c>
      <c r="S181">
        <v>150</v>
      </c>
    </row>
    <row r="182" spans="1:19" x14ac:dyDescent="0.2">
      <c r="A182" t="s">
        <v>1183</v>
      </c>
      <c r="B182">
        <v>1</v>
      </c>
      <c r="C182" t="s">
        <v>17</v>
      </c>
      <c r="D182">
        <v>2021</v>
      </c>
      <c r="E182" t="s">
        <v>1318</v>
      </c>
      <c r="F182" t="s">
        <v>1319</v>
      </c>
      <c r="G182" t="s">
        <v>1252</v>
      </c>
      <c r="I182" t="s">
        <v>1253</v>
      </c>
      <c r="J182" t="s">
        <v>1320</v>
      </c>
      <c r="K182" t="s">
        <v>1321</v>
      </c>
      <c r="L182" t="s">
        <v>1322</v>
      </c>
      <c r="M182" t="s">
        <v>1323</v>
      </c>
      <c r="N182" s="2">
        <v>44684.249768518515</v>
      </c>
      <c r="O182" s="2">
        <v>44684.249768518515</v>
      </c>
      <c r="P182" s="2">
        <v>44684.249768518515</v>
      </c>
      <c r="Q182" t="s">
        <v>1324</v>
      </c>
      <c r="R182">
        <v>2</v>
      </c>
      <c r="S182">
        <v>150</v>
      </c>
    </row>
    <row r="183" spans="1:19" x14ac:dyDescent="0.2">
      <c r="A183" t="s">
        <v>1184</v>
      </c>
      <c r="B183">
        <v>1</v>
      </c>
      <c r="C183" t="s">
        <v>17</v>
      </c>
      <c r="D183">
        <v>2021</v>
      </c>
      <c r="E183" t="s">
        <v>1325</v>
      </c>
      <c r="F183" t="s">
        <v>1326</v>
      </c>
      <c r="G183" t="s">
        <v>1252</v>
      </c>
      <c r="I183" t="s">
        <v>1253</v>
      </c>
      <c r="J183" t="s">
        <v>1327</v>
      </c>
      <c r="K183" t="s">
        <v>1328</v>
      </c>
      <c r="L183" t="s">
        <v>1329</v>
      </c>
      <c r="M183" t="s">
        <v>1323</v>
      </c>
      <c r="N183" s="2">
        <v>44684.249803240738</v>
      </c>
      <c r="O183" s="2">
        <v>44684.249803240738</v>
      </c>
      <c r="P183" s="2">
        <v>44684.249803240738</v>
      </c>
      <c r="Q183" t="s">
        <v>1330</v>
      </c>
      <c r="R183">
        <v>2</v>
      </c>
      <c r="S183">
        <v>150</v>
      </c>
    </row>
    <row r="184" spans="1:19" x14ac:dyDescent="0.2">
      <c r="A184" t="s">
        <v>1185</v>
      </c>
      <c r="B184">
        <v>1</v>
      </c>
      <c r="C184" t="s">
        <v>17</v>
      </c>
      <c r="D184">
        <v>2021</v>
      </c>
      <c r="E184" t="s">
        <v>1331</v>
      </c>
      <c r="F184" t="s">
        <v>1332</v>
      </c>
      <c r="G184" t="s">
        <v>1252</v>
      </c>
      <c r="I184" t="s">
        <v>1253</v>
      </c>
      <c r="J184" t="s">
        <v>1333</v>
      </c>
      <c r="K184" t="s">
        <v>1334</v>
      </c>
      <c r="L184" t="s">
        <v>1335</v>
      </c>
      <c r="M184" t="s">
        <v>1323</v>
      </c>
      <c r="N184" s="2">
        <v>44684.249895833331</v>
      </c>
      <c r="O184" s="2">
        <v>44684.249895833331</v>
      </c>
      <c r="P184" s="2">
        <v>44684.249895833331</v>
      </c>
      <c r="Q184" t="s">
        <v>1336</v>
      </c>
      <c r="R184">
        <v>2</v>
      </c>
      <c r="S184">
        <v>150</v>
      </c>
    </row>
    <row r="185" spans="1:19" x14ac:dyDescent="0.2">
      <c r="A185" t="s">
        <v>1186</v>
      </c>
      <c r="B185">
        <v>1</v>
      </c>
      <c r="C185" t="s">
        <v>17</v>
      </c>
      <c r="D185">
        <v>2021</v>
      </c>
      <c r="E185" t="s">
        <v>1337</v>
      </c>
      <c r="F185" t="s">
        <v>1338</v>
      </c>
      <c r="G185" t="s">
        <v>1252</v>
      </c>
      <c r="I185" t="s">
        <v>1253</v>
      </c>
      <c r="J185" t="s">
        <v>1339</v>
      </c>
      <c r="K185" t="s">
        <v>1340</v>
      </c>
      <c r="L185" t="s">
        <v>1341</v>
      </c>
      <c r="M185" t="s">
        <v>1323</v>
      </c>
      <c r="N185" s="2">
        <v>44684.249930555554</v>
      </c>
      <c r="O185" s="2">
        <v>44684.249930555554</v>
      </c>
      <c r="P185" s="2">
        <v>44684.249930555554</v>
      </c>
      <c r="Q185" t="s">
        <v>1342</v>
      </c>
      <c r="R185">
        <v>2</v>
      </c>
      <c r="S185">
        <v>150</v>
      </c>
    </row>
    <row r="186" spans="1:19" x14ac:dyDescent="0.2">
      <c r="A186" t="s">
        <v>1187</v>
      </c>
      <c r="B186">
        <v>1</v>
      </c>
      <c r="C186" t="s">
        <v>17</v>
      </c>
      <c r="D186">
        <v>2021</v>
      </c>
      <c r="E186" t="s">
        <v>1343</v>
      </c>
      <c r="F186" t="s">
        <v>1344</v>
      </c>
      <c r="G186" t="s">
        <v>1252</v>
      </c>
      <c r="I186" t="s">
        <v>1253</v>
      </c>
      <c r="J186" t="s">
        <v>1345</v>
      </c>
      <c r="K186" t="s">
        <v>1346</v>
      </c>
      <c r="L186" t="s">
        <v>1347</v>
      </c>
      <c r="M186" t="s">
        <v>1323</v>
      </c>
      <c r="N186" s="2">
        <v>44684.249976851854</v>
      </c>
      <c r="O186" s="2">
        <v>44684.249976851854</v>
      </c>
      <c r="P186" s="2">
        <v>44684.249976851854</v>
      </c>
      <c r="Q186" t="s">
        <v>1348</v>
      </c>
      <c r="R186">
        <v>2</v>
      </c>
      <c r="S186">
        <v>150</v>
      </c>
    </row>
    <row r="187" spans="1:19" x14ac:dyDescent="0.2">
      <c r="A187" t="s">
        <v>1188</v>
      </c>
      <c r="B187">
        <v>1</v>
      </c>
      <c r="C187" t="s">
        <v>17</v>
      </c>
      <c r="D187">
        <v>2021</v>
      </c>
      <c r="E187" t="s">
        <v>1349</v>
      </c>
      <c r="F187" t="s">
        <v>1350</v>
      </c>
      <c r="G187" t="s">
        <v>1252</v>
      </c>
      <c r="I187" t="s">
        <v>1253</v>
      </c>
      <c r="J187" t="s">
        <v>1351</v>
      </c>
      <c r="K187" t="s">
        <v>1352</v>
      </c>
      <c r="L187" t="s">
        <v>1353</v>
      </c>
      <c r="M187" t="s">
        <v>1323</v>
      </c>
      <c r="N187" s="2">
        <v>44684.250011574077</v>
      </c>
      <c r="O187" s="2">
        <v>44684.250023148146</v>
      </c>
      <c r="P187" s="2">
        <v>44684.250011574077</v>
      </c>
      <c r="Q187" t="s">
        <v>1354</v>
      </c>
      <c r="R187">
        <v>2</v>
      </c>
      <c r="S187">
        <v>150</v>
      </c>
    </row>
    <row r="188" spans="1:19" x14ac:dyDescent="0.2">
      <c r="A188" t="s">
        <v>1189</v>
      </c>
      <c r="B188">
        <v>1</v>
      </c>
      <c r="C188" t="s">
        <v>17</v>
      </c>
      <c r="D188">
        <v>2021</v>
      </c>
      <c r="E188" t="s">
        <v>1355</v>
      </c>
      <c r="F188" t="s">
        <v>1356</v>
      </c>
      <c r="G188" t="s">
        <v>1252</v>
      </c>
      <c r="I188" t="s">
        <v>1253</v>
      </c>
      <c r="J188" t="s">
        <v>1357</v>
      </c>
      <c r="K188" t="s">
        <v>1358</v>
      </c>
      <c r="L188" t="s">
        <v>1359</v>
      </c>
      <c r="M188" t="s">
        <v>1323</v>
      </c>
      <c r="N188" s="2">
        <v>44684.250057870369</v>
      </c>
      <c r="O188" s="2">
        <v>44684.250057870369</v>
      </c>
      <c r="P188" s="2">
        <v>44684.250057870369</v>
      </c>
      <c r="Q188" t="s">
        <v>1360</v>
      </c>
      <c r="R188">
        <v>2</v>
      </c>
      <c r="S188">
        <v>150</v>
      </c>
    </row>
    <row r="189" spans="1:19" x14ac:dyDescent="0.2">
      <c r="A189" t="s">
        <v>1190</v>
      </c>
      <c r="B189">
        <v>1</v>
      </c>
      <c r="C189" t="s">
        <v>17</v>
      </c>
      <c r="D189">
        <v>2021</v>
      </c>
      <c r="E189" t="s">
        <v>1361</v>
      </c>
      <c r="F189" t="s">
        <v>1362</v>
      </c>
      <c r="G189" t="s">
        <v>1252</v>
      </c>
      <c r="I189" t="s">
        <v>1253</v>
      </c>
      <c r="J189" t="s">
        <v>1363</v>
      </c>
      <c r="K189" t="s">
        <v>1364</v>
      </c>
      <c r="L189" t="s">
        <v>1365</v>
      </c>
      <c r="M189" t="s">
        <v>1323</v>
      </c>
      <c r="N189" s="2">
        <v>44684.250092592592</v>
      </c>
      <c r="O189" s="2">
        <v>44684.250092592592</v>
      </c>
      <c r="P189" s="2">
        <v>44684.250092592592</v>
      </c>
      <c r="Q189" t="s">
        <v>1366</v>
      </c>
      <c r="R189">
        <v>2</v>
      </c>
      <c r="S189">
        <v>150</v>
      </c>
    </row>
    <row r="190" spans="1:19" x14ac:dyDescent="0.2">
      <c r="A190" t="s">
        <v>1191</v>
      </c>
      <c r="B190">
        <v>0</v>
      </c>
      <c r="C190" t="s">
        <v>17</v>
      </c>
      <c r="D190">
        <v>2021</v>
      </c>
      <c r="E190" t="s">
        <v>1367</v>
      </c>
      <c r="F190" t="s">
        <v>1368</v>
      </c>
      <c r="G190" t="s">
        <v>1252</v>
      </c>
      <c r="I190" t="s">
        <v>1253</v>
      </c>
      <c r="J190" t="s">
        <v>1369</v>
      </c>
      <c r="K190" t="s">
        <v>1370</v>
      </c>
      <c r="L190" t="s">
        <v>1371</v>
      </c>
      <c r="M190" t="s">
        <v>1323</v>
      </c>
      <c r="N190" s="2">
        <v>44684.250127314815</v>
      </c>
      <c r="O190" s="2">
        <v>44684.250127314815</v>
      </c>
      <c r="P190" s="2">
        <v>44684.250127314815</v>
      </c>
      <c r="Q190" t="s">
        <v>177</v>
      </c>
      <c r="R190">
        <v>2</v>
      </c>
      <c r="S190">
        <v>150</v>
      </c>
    </row>
    <row r="191" spans="1:19" x14ac:dyDescent="0.2">
      <c r="A191" t="s">
        <v>1192</v>
      </c>
      <c r="B191">
        <v>0</v>
      </c>
      <c r="C191" t="s">
        <v>17</v>
      </c>
      <c r="D191">
        <v>2021</v>
      </c>
      <c r="E191" t="s">
        <v>1372</v>
      </c>
      <c r="F191" t="s">
        <v>1373</v>
      </c>
      <c r="G191" t="s">
        <v>1252</v>
      </c>
      <c r="I191" t="s">
        <v>1253</v>
      </c>
      <c r="J191" t="s">
        <v>1374</v>
      </c>
      <c r="K191" t="s">
        <v>1375</v>
      </c>
      <c r="L191" t="s">
        <v>1376</v>
      </c>
      <c r="M191" t="s">
        <v>1323</v>
      </c>
      <c r="N191" s="2">
        <v>44684.250173611108</v>
      </c>
      <c r="O191" s="2">
        <v>44684.250173611108</v>
      </c>
      <c r="P191" s="2">
        <v>44684.250173611108</v>
      </c>
      <c r="Q191" t="s">
        <v>1377</v>
      </c>
      <c r="R191">
        <v>2</v>
      </c>
      <c r="S191">
        <v>150</v>
      </c>
    </row>
    <row r="192" spans="1:19" x14ac:dyDescent="0.2">
      <c r="A192" t="s">
        <v>1193</v>
      </c>
      <c r="B192">
        <v>0</v>
      </c>
      <c r="C192" t="s">
        <v>17</v>
      </c>
      <c r="D192">
        <v>2021</v>
      </c>
      <c r="E192" t="s">
        <v>1378</v>
      </c>
      <c r="F192" t="s">
        <v>1379</v>
      </c>
      <c r="G192" t="s">
        <v>1252</v>
      </c>
      <c r="I192" t="s">
        <v>1253</v>
      </c>
      <c r="J192" t="s">
        <v>1380</v>
      </c>
      <c r="K192" t="s">
        <v>1381</v>
      </c>
      <c r="M192" t="s">
        <v>1323</v>
      </c>
      <c r="N192" s="2">
        <v>44684.249826388892</v>
      </c>
      <c r="O192" s="2">
        <v>44684.251238425924</v>
      </c>
      <c r="P192" s="2">
        <v>44684.250891203701</v>
      </c>
      <c r="Q192" t="s">
        <v>1382</v>
      </c>
      <c r="R192">
        <v>2</v>
      </c>
      <c r="S192">
        <v>150</v>
      </c>
    </row>
    <row r="193" spans="1:19" x14ac:dyDescent="0.2">
      <c r="A193" t="s">
        <v>1194</v>
      </c>
      <c r="B193">
        <v>0</v>
      </c>
      <c r="C193" t="s">
        <v>17</v>
      </c>
      <c r="D193">
        <v>2021</v>
      </c>
      <c r="E193" t="s">
        <v>1383</v>
      </c>
      <c r="F193" t="s">
        <v>1384</v>
      </c>
      <c r="G193" t="s">
        <v>1252</v>
      </c>
      <c r="I193" t="s">
        <v>1253</v>
      </c>
      <c r="J193" t="s">
        <v>1385</v>
      </c>
      <c r="K193" t="s">
        <v>1386</v>
      </c>
      <c r="M193" t="s">
        <v>1323</v>
      </c>
      <c r="N193" s="2">
        <v>44684.249722222223</v>
      </c>
      <c r="O193" s="2">
        <v>44684.251203703701</v>
      </c>
      <c r="P193" s="2">
        <v>44684.251064814816</v>
      </c>
      <c r="Q193" t="s">
        <v>1387</v>
      </c>
      <c r="R193">
        <v>2</v>
      </c>
      <c r="S193">
        <v>150</v>
      </c>
    </row>
    <row r="194" spans="1:19" x14ac:dyDescent="0.2">
      <c r="A194" t="s">
        <v>1195</v>
      </c>
      <c r="B194">
        <v>0</v>
      </c>
      <c r="C194" t="s">
        <v>17</v>
      </c>
      <c r="D194">
        <v>2021</v>
      </c>
      <c r="E194" t="s">
        <v>1388</v>
      </c>
      <c r="F194" t="s">
        <v>1389</v>
      </c>
      <c r="G194" t="s">
        <v>1252</v>
      </c>
      <c r="I194" t="s">
        <v>1253</v>
      </c>
      <c r="J194" t="s">
        <v>1390</v>
      </c>
      <c r="K194" t="s">
        <v>1391</v>
      </c>
      <c r="L194" t="s">
        <v>1392</v>
      </c>
      <c r="M194" t="s">
        <v>1393</v>
      </c>
      <c r="N194" s="2">
        <v>44684.251631944448</v>
      </c>
      <c r="O194" s="2">
        <v>44684.251631944448</v>
      </c>
      <c r="P194" s="2">
        <v>44684.251631944448</v>
      </c>
      <c r="Q194" t="s">
        <v>1394</v>
      </c>
      <c r="R194">
        <v>3</v>
      </c>
      <c r="S194">
        <v>150</v>
      </c>
    </row>
    <row r="195" spans="1:19" x14ac:dyDescent="0.2">
      <c r="A195" t="s">
        <v>1196</v>
      </c>
      <c r="B195">
        <v>0</v>
      </c>
      <c r="C195" t="s">
        <v>17</v>
      </c>
      <c r="D195">
        <v>2021</v>
      </c>
      <c r="E195" t="s">
        <v>1395</v>
      </c>
      <c r="F195" t="s">
        <v>1396</v>
      </c>
      <c r="G195" t="s">
        <v>1252</v>
      </c>
      <c r="I195" t="s">
        <v>1253</v>
      </c>
      <c r="J195" t="s">
        <v>1397</v>
      </c>
      <c r="K195" t="s">
        <v>1398</v>
      </c>
      <c r="L195" t="s">
        <v>1399</v>
      </c>
      <c r="M195" t="s">
        <v>1393</v>
      </c>
      <c r="N195" s="2">
        <v>44684.251666666663</v>
      </c>
      <c r="O195" s="2">
        <v>44684.25167824074</v>
      </c>
      <c r="P195" s="2">
        <v>44684.251666666663</v>
      </c>
      <c r="Q195" t="s">
        <v>1400</v>
      </c>
      <c r="R195">
        <v>3</v>
      </c>
      <c r="S195">
        <v>150</v>
      </c>
    </row>
    <row r="196" spans="1:19" x14ac:dyDescent="0.2">
      <c r="A196" t="s">
        <v>1197</v>
      </c>
      <c r="B196">
        <v>0</v>
      </c>
      <c r="C196" t="s">
        <v>17</v>
      </c>
      <c r="D196">
        <v>2021</v>
      </c>
      <c r="E196" t="s">
        <v>1401</v>
      </c>
      <c r="F196" t="s">
        <v>1402</v>
      </c>
      <c r="G196" t="s">
        <v>1252</v>
      </c>
      <c r="I196" t="s">
        <v>1253</v>
      </c>
      <c r="J196" t="s">
        <v>1403</v>
      </c>
      <c r="K196" t="s">
        <v>1404</v>
      </c>
      <c r="L196" t="s">
        <v>1405</v>
      </c>
      <c r="M196" t="s">
        <v>1393</v>
      </c>
      <c r="N196" s="2">
        <v>44684.251712962963</v>
      </c>
      <c r="O196" s="2">
        <v>44684.25172453704</v>
      </c>
      <c r="P196" s="2">
        <v>44684.251712962963</v>
      </c>
      <c r="Q196" t="s">
        <v>1406</v>
      </c>
      <c r="R196">
        <v>3</v>
      </c>
      <c r="S196">
        <v>150</v>
      </c>
    </row>
    <row r="197" spans="1:19" x14ac:dyDescent="0.2">
      <c r="A197" t="s">
        <v>1198</v>
      </c>
      <c r="B197">
        <v>0</v>
      </c>
      <c r="C197" t="s">
        <v>17</v>
      </c>
      <c r="D197">
        <v>2021</v>
      </c>
      <c r="E197" t="s">
        <v>1407</v>
      </c>
      <c r="F197" t="s">
        <v>1408</v>
      </c>
      <c r="G197" t="s">
        <v>1252</v>
      </c>
      <c r="I197" t="s">
        <v>1253</v>
      </c>
      <c r="J197" t="s">
        <v>1409</v>
      </c>
      <c r="K197" t="s">
        <v>1410</v>
      </c>
      <c r="L197" t="s">
        <v>1411</v>
      </c>
      <c r="M197" t="s">
        <v>1393</v>
      </c>
      <c r="N197" s="2">
        <v>44684.251770833333</v>
      </c>
      <c r="O197" s="2">
        <v>44684.251770833333</v>
      </c>
      <c r="P197" s="2">
        <v>44684.251770833333</v>
      </c>
      <c r="Q197" t="s">
        <v>1412</v>
      </c>
      <c r="R197">
        <v>3</v>
      </c>
      <c r="S197">
        <v>150</v>
      </c>
    </row>
    <row r="198" spans="1:19" x14ac:dyDescent="0.2">
      <c r="A198" t="s">
        <v>1199</v>
      </c>
      <c r="B198">
        <v>0</v>
      </c>
      <c r="C198" t="s">
        <v>17</v>
      </c>
      <c r="D198">
        <v>2021</v>
      </c>
      <c r="E198" t="s">
        <v>1413</v>
      </c>
      <c r="F198" t="s">
        <v>1414</v>
      </c>
      <c r="G198" t="s">
        <v>1252</v>
      </c>
      <c r="I198" t="s">
        <v>1253</v>
      </c>
      <c r="J198" t="s">
        <v>1415</v>
      </c>
      <c r="K198" t="s">
        <v>1416</v>
      </c>
      <c r="L198" t="s">
        <v>1417</v>
      </c>
      <c r="M198" t="s">
        <v>1393</v>
      </c>
      <c r="N198" s="2">
        <v>44684.251805555556</v>
      </c>
      <c r="O198" s="2">
        <v>44684.251805555556</v>
      </c>
      <c r="P198" s="2">
        <v>44684.251805555556</v>
      </c>
      <c r="Q198" t="s">
        <v>1418</v>
      </c>
      <c r="R198">
        <v>3</v>
      </c>
      <c r="S198">
        <v>150</v>
      </c>
    </row>
    <row r="199" spans="1:19" x14ac:dyDescent="0.2">
      <c r="A199" t="s">
        <v>1200</v>
      </c>
      <c r="B199">
        <v>0</v>
      </c>
      <c r="C199" t="s">
        <v>17</v>
      </c>
      <c r="D199">
        <v>2021</v>
      </c>
      <c r="E199" t="s">
        <v>1419</v>
      </c>
      <c r="F199" t="s">
        <v>1420</v>
      </c>
      <c r="G199" t="s">
        <v>1252</v>
      </c>
      <c r="I199" t="s">
        <v>1253</v>
      </c>
      <c r="J199" t="s">
        <v>1421</v>
      </c>
      <c r="K199" t="s">
        <v>1422</v>
      </c>
      <c r="L199" t="s">
        <v>1423</v>
      </c>
      <c r="M199" t="s">
        <v>1393</v>
      </c>
      <c r="N199" s="2">
        <v>44684.251840277779</v>
      </c>
      <c r="O199" s="2">
        <v>44684.251851851855</v>
      </c>
      <c r="P199" s="2">
        <v>44684.251840277779</v>
      </c>
      <c r="Q199" t="s">
        <v>1424</v>
      </c>
      <c r="R199">
        <v>3</v>
      </c>
      <c r="S199">
        <v>150</v>
      </c>
    </row>
    <row r="200" spans="1:19" x14ac:dyDescent="0.2">
      <c r="A200" t="s">
        <v>1201</v>
      </c>
      <c r="B200">
        <v>0</v>
      </c>
      <c r="C200" t="s">
        <v>17</v>
      </c>
      <c r="D200">
        <v>2021</v>
      </c>
      <c r="E200" t="s">
        <v>1425</v>
      </c>
      <c r="F200" t="s">
        <v>1426</v>
      </c>
      <c r="G200" t="s">
        <v>1252</v>
      </c>
      <c r="I200" t="s">
        <v>1253</v>
      </c>
      <c r="J200" t="s">
        <v>1427</v>
      </c>
      <c r="K200" t="s">
        <v>1428</v>
      </c>
      <c r="M200" t="s">
        <v>1393</v>
      </c>
      <c r="N200" s="2">
        <v>44684.251898148148</v>
      </c>
      <c r="O200" s="2">
        <v>44684.251898148148</v>
      </c>
      <c r="P200" s="2">
        <v>44684.251898148148</v>
      </c>
      <c r="Q200" t="s">
        <v>1429</v>
      </c>
      <c r="R200">
        <v>3</v>
      </c>
      <c r="S200">
        <v>150</v>
      </c>
    </row>
    <row r="201" spans="1:19" x14ac:dyDescent="0.2">
      <c r="A201" t="s">
        <v>1202</v>
      </c>
      <c r="B201">
        <v>0</v>
      </c>
      <c r="C201" t="s">
        <v>17</v>
      </c>
      <c r="D201">
        <v>2021</v>
      </c>
      <c r="E201" t="s">
        <v>1430</v>
      </c>
      <c r="F201" t="s">
        <v>1431</v>
      </c>
      <c r="G201" t="s">
        <v>1252</v>
      </c>
      <c r="I201" t="s">
        <v>1253</v>
      </c>
      <c r="J201" t="s">
        <v>1432</v>
      </c>
      <c r="K201" t="s">
        <v>1433</v>
      </c>
      <c r="L201" t="s">
        <v>1434</v>
      </c>
      <c r="M201" t="s">
        <v>1393</v>
      </c>
      <c r="N201" s="2">
        <v>44684.251932870371</v>
      </c>
      <c r="O201" s="2">
        <v>44684.251932870371</v>
      </c>
      <c r="P201" s="2">
        <v>44684.251932870371</v>
      </c>
      <c r="Q201" t="s">
        <v>1435</v>
      </c>
      <c r="R201">
        <v>3</v>
      </c>
      <c r="S201">
        <v>150</v>
      </c>
    </row>
    <row r="202" spans="1:19" x14ac:dyDescent="0.2">
      <c r="A202" t="s">
        <v>1203</v>
      </c>
      <c r="B202">
        <v>0</v>
      </c>
      <c r="C202" t="s">
        <v>17</v>
      </c>
      <c r="D202">
        <v>2021</v>
      </c>
      <c r="E202" t="s">
        <v>1436</v>
      </c>
      <c r="F202" t="s">
        <v>1437</v>
      </c>
      <c r="G202" t="s">
        <v>1252</v>
      </c>
      <c r="I202" t="s">
        <v>1253</v>
      </c>
      <c r="J202" t="s">
        <v>1438</v>
      </c>
      <c r="K202" t="s">
        <v>1439</v>
      </c>
      <c r="L202" t="s">
        <v>1440</v>
      </c>
      <c r="M202" t="s">
        <v>1393</v>
      </c>
      <c r="N202" s="2">
        <v>44684.252013888887</v>
      </c>
      <c r="O202" s="2">
        <v>44684.252013888887</v>
      </c>
      <c r="P202" s="2">
        <v>44684.252013888887</v>
      </c>
      <c r="Q202" t="s">
        <v>1441</v>
      </c>
      <c r="R202">
        <v>3</v>
      </c>
      <c r="S202">
        <v>150</v>
      </c>
    </row>
    <row r="203" spans="1:19" x14ac:dyDescent="0.2">
      <c r="A203" t="s">
        <v>1204</v>
      </c>
      <c r="B203">
        <v>0</v>
      </c>
      <c r="C203" t="s">
        <v>17</v>
      </c>
      <c r="D203">
        <v>2021</v>
      </c>
      <c r="E203" t="s">
        <v>1442</v>
      </c>
      <c r="F203" t="s">
        <v>1443</v>
      </c>
      <c r="G203" t="s">
        <v>1252</v>
      </c>
      <c r="I203" t="s">
        <v>1253</v>
      </c>
      <c r="J203" t="s">
        <v>1444</v>
      </c>
      <c r="K203" t="s">
        <v>1445</v>
      </c>
      <c r="L203" t="s">
        <v>1446</v>
      </c>
      <c r="M203" t="s">
        <v>1393</v>
      </c>
      <c r="N203" s="2">
        <v>44684.252106481479</v>
      </c>
      <c r="O203" s="2">
        <v>44684.252118055556</v>
      </c>
      <c r="P203" s="2">
        <v>44684.252106481479</v>
      </c>
      <c r="Q203" t="s">
        <v>1447</v>
      </c>
      <c r="R203">
        <v>3</v>
      </c>
      <c r="S203">
        <v>150</v>
      </c>
    </row>
    <row r="204" spans="1:19" x14ac:dyDescent="0.2">
      <c r="A204" t="s">
        <v>1205</v>
      </c>
      <c r="B204">
        <v>0</v>
      </c>
      <c r="C204" t="s">
        <v>17</v>
      </c>
      <c r="D204">
        <v>2021</v>
      </c>
      <c r="E204" t="s">
        <v>1448</v>
      </c>
      <c r="F204" t="s">
        <v>1449</v>
      </c>
      <c r="G204" t="s">
        <v>1252</v>
      </c>
      <c r="I204" t="s">
        <v>1253</v>
      </c>
      <c r="J204" t="s">
        <v>1450</v>
      </c>
      <c r="K204" t="s">
        <v>1451</v>
      </c>
      <c r="M204" t="s">
        <v>1393</v>
      </c>
      <c r="N204" s="2">
        <v>44684.252060185187</v>
      </c>
      <c r="O204" s="2">
        <v>44684.253541666665</v>
      </c>
      <c r="P204" s="2">
        <v>44684.252662037034</v>
      </c>
      <c r="Q204" t="s">
        <v>1452</v>
      </c>
      <c r="R204">
        <v>3</v>
      </c>
      <c r="S204">
        <v>150</v>
      </c>
    </row>
    <row r="205" spans="1:19" x14ac:dyDescent="0.2">
      <c r="A205" t="s">
        <v>1206</v>
      </c>
      <c r="B205">
        <v>0</v>
      </c>
      <c r="C205" t="s">
        <v>17</v>
      </c>
      <c r="D205">
        <v>2021</v>
      </c>
      <c r="E205" t="s">
        <v>1453</v>
      </c>
      <c r="F205" t="s">
        <v>1454</v>
      </c>
      <c r="G205" t="s">
        <v>1252</v>
      </c>
      <c r="I205" t="s">
        <v>1253</v>
      </c>
      <c r="J205" t="s">
        <v>1455</v>
      </c>
      <c r="K205" t="s">
        <v>1456</v>
      </c>
      <c r="M205" t="s">
        <v>1393</v>
      </c>
      <c r="N205" s="2">
        <v>44684.25203703704</v>
      </c>
      <c r="O205" s="2">
        <v>44684.253495370373</v>
      </c>
      <c r="P205" s="2">
        <v>44684.252835648149</v>
      </c>
      <c r="Q205" t="s">
        <v>1457</v>
      </c>
      <c r="R205">
        <v>3</v>
      </c>
      <c r="S205">
        <v>150</v>
      </c>
    </row>
    <row r="206" spans="1:19" x14ac:dyDescent="0.2">
      <c r="A206" t="s">
        <v>1207</v>
      </c>
      <c r="B206">
        <v>0</v>
      </c>
      <c r="C206" t="s">
        <v>17</v>
      </c>
      <c r="D206">
        <v>2021</v>
      </c>
      <c r="E206" t="s">
        <v>1458</v>
      </c>
      <c r="F206" t="s">
        <v>1459</v>
      </c>
      <c r="G206" t="s">
        <v>1252</v>
      </c>
      <c r="I206" t="s">
        <v>1253</v>
      </c>
      <c r="J206" t="s">
        <v>1460</v>
      </c>
      <c r="K206" t="s">
        <v>1461</v>
      </c>
      <c r="M206" t="s">
        <v>1393</v>
      </c>
      <c r="N206" s="2">
        <v>44684.251967592594</v>
      </c>
      <c r="O206" s="2">
        <v>44684.253460648149</v>
      </c>
      <c r="P206" s="2">
        <v>44684.252997685187</v>
      </c>
      <c r="Q206" t="s">
        <v>1462</v>
      </c>
      <c r="R206">
        <v>3</v>
      </c>
      <c r="S206">
        <v>150</v>
      </c>
    </row>
    <row r="207" spans="1:19" x14ac:dyDescent="0.2">
      <c r="A207" t="s">
        <v>1208</v>
      </c>
      <c r="B207">
        <v>0</v>
      </c>
      <c r="C207" t="s">
        <v>17</v>
      </c>
      <c r="D207">
        <v>2021</v>
      </c>
      <c r="E207" t="s">
        <v>1463</v>
      </c>
      <c r="F207" t="s">
        <v>1464</v>
      </c>
      <c r="G207" t="s">
        <v>1252</v>
      </c>
      <c r="I207" t="s">
        <v>1253</v>
      </c>
      <c r="J207" t="s">
        <v>1465</v>
      </c>
      <c r="K207" t="s">
        <v>1466</v>
      </c>
      <c r="L207" t="s">
        <v>1467</v>
      </c>
      <c r="M207" t="s">
        <v>1468</v>
      </c>
      <c r="N207" s="2">
        <v>44684.253969907404</v>
      </c>
      <c r="O207" s="2">
        <v>44684.253969907404</v>
      </c>
      <c r="P207" s="2">
        <v>44684.253969907404</v>
      </c>
      <c r="Q207" t="s">
        <v>1469</v>
      </c>
      <c r="R207">
        <v>4</v>
      </c>
      <c r="S207">
        <v>150</v>
      </c>
    </row>
    <row r="208" spans="1:19" x14ac:dyDescent="0.2">
      <c r="A208" t="s">
        <v>1209</v>
      </c>
      <c r="B208">
        <v>0</v>
      </c>
      <c r="C208" t="s">
        <v>17</v>
      </c>
      <c r="D208">
        <v>2021</v>
      </c>
      <c r="E208" t="s">
        <v>1470</v>
      </c>
      <c r="F208" t="s">
        <v>1471</v>
      </c>
      <c r="G208" t="s">
        <v>1252</v>
      </c>
      <c r="I208" t="s">
        <v>1253</v>
      </c>
      <c r="J208" t="s">
        <v>1472</v>
      </c>
      <c r="K208" t="s">
        <v>1473</v>
      </c>
      <c r="L208" t="s">
        <v>1474</v>
      </c>
      <c r="M208" t="s">
        <v>1468</v>
      </c>
      <c r="N208" s="2">
        <v>44684.254004629627</v>
      </c>
      <c r="O208" s="2">
        <v>44684.254016203704</v>
      </c>
      <c r="P208" s="2">
        <v>44684.254004629627</v>
      </c>
      <c r="Q208" t="s">
        <v>1475</v>
      </c>
      <c r="R208">
        <v>4</v>
      </c>
      <c r="S208">
        <v>150</v>
      </c>
    </row>
    <row r="209" spans="1:19" x14ac:dyDescent="0.2">
      <c r="A209" t="s">
        <v>1210</v>
      </c>
      <c r="B209">
        <v>0</v>
      </c>
      <c r="C209" t="s">
        <v>17</v>
      </c>
      <c r="D209">
        <v>2021</v>
      </c>
      <c r="E209" t="s">
        <v>1476</v>
      </c>
      <c r="F209" t="s">
        <v>1477</v>
      </c>
      <c r="G209" t="s">
        <v>1252</v>
      </c>
      <c r="I209" t="s">
        <v>1253</v>
      </c>
      <c r="J209" t="s">
        <v>1478</v>
      </c>
      <c r="K209" t="s">
        <v>1479</v>
      </c>
      <c r="L209" t="s">
        <v>1480</v>
      </c>
      <c r="M209" t="s">
        <v>1468</v>
      </c>
      <c r="N209" s="2">
        <v>44684.254050925927</v>
      </c>
      <c r="O209" s="2">
        <v>44684.254062499997</v>
      </c>
      <c r="P209" s="2">
        <v>44684.254050925927</v>
      </c>
      <c r="Q209" t="s">
        <v>1481</v>
      </c>
      <c r="R209">
        <v>4</v>
      </c>
      <c r="S209">
        <v>150</v>
      </c>
    </row>
    <row r="210" spans="1:19" x14ac:dyDescent="0.2">
      <c r="A210" t="s">
        <v>1211</v>
      </c>
      <c r="B210">
        <v>0</v>
      </c>
      <c r="C210" t="s">
        <v>17</v>
      </c>
      <c r="D210">
        <v>2021</v>
      </c>
      <c r="E210" t="s">
        <v>1482</v>
      </c>
      <c r="F210" t="s">
        <v>1483</v>
      </c>
      <c r="G210" t="s">
        <v>1252</v>
      </c>
      <c r="I210" t="s">
        <v>1253</v>
      </c>
      <c r="J210" t="s">
        <v>1484</v>
      </c>
      <c r="K210" t="s">
        <v>1485</v>
      </c>
      <c r="L210" t="s">
        <v>1486</v>
      </c>
      <c r="M210" t="s">
        <v>1468</v>
      </c>
      <c r="N210" s="2">
        <v>44684.254120370373</v>
      </c>
      <c r="O210" s="2">
        <v>44684.254120370373</v>
      </c>
      <c r="P210" s="2">
        <v>44684.254120370373</v>
      </c>
      <c r="Q210" t="s">
        <v>1487</v>
      </c>
      <c r="R210">
        <v>4</v>
      </c>
      <c r="S210">
        <v>150</v>
      </c>
    </row>
    <row r="211" spans="1:19" x14ac:dyDescent="0.2">
      <c r="A211" t="s">
        <v>1212</v>
      </c>
      <c r="B211">
        <v>0</v>
      </c>
      <c r="C211" t="s">
        <v>17</v>
      </c>
      <c r="D211">
        <v>2021</v>
      </c>
      <c r="E211" t="s">
        <v>1488</v>
      </c>
      <c r="F211" t="s">
        <v>1489</v>
      </c>
      <c r="G211" t="s">
        <v>1252</v>
      </c>
      <c r="I211" t="s">
        <v>1253</v>
      </c>
      <c r="J211" t="s">
        <v>1490</v>
      </c>
      <c r="K211" t="s">
        <v>1491</v>
      </c>
      <c r="L211" t="s">
        <v>1492</v>
      </c>
      <c r="M211" t="s">
        <v>1468</v>
      </c>
      <c r="N211" s="2">
        <v>44684.254155092596</v>
      </c>
      <c r="O211" s="2">
        <v>44684.254155092596</v>
      </c>
      <c r="P211" s="2">
        <v>44684.254155092596</v>
      </c>
      <c r="Q211" t="s">
        <v>1493</v>
      </c>
      <c r="R211">
        <v>4</v>
      </c>
      <c r="S211">
        <v>150</v>
      </c>
    </row>
    <row r="212" spans="1:19" x14ac:dyDescent="0.2">
      <c r="A212" t="s">
        <v>1213</v>
      </c>
      <c r="B212">
        <v>0</v>
      </c>
      <c r="C212" t="s">
        <v>17</v>
      </c>
      <c r="D212">
        <v>2021</v>
      </c>
      <c r="E212" t="s">
        <v>1494</v>
      </c>
      <c r="F212" t="s">
        <v>1495</v>
      </c>
      <c r="G212" t="s">
        <v>1252</v>
      </c>
      <c r="I212" t="s">
        <v>1253</v>
      </c>
      <c r="J212" t="s">
        <v>1496</v>
      </c>
      <c r="K212" t="s">
        <v>1497</v>
      </c>
      <c r="L212" t="s">
        <v>1498</v>
      </c>
      <c r="M212" t="s">
        <v>1468</v>
      </c>
      <c r="N212" s="2">
        <v>44684.254189814812</v>
      </c>
      <c r="O212" s="2">
        <v>44684.254201388889</v>
      </c>
      <c r="P212" s="2">
        <v>44684.254189814812</v>
      </c>
      <c r="Q212" t="s">
        <v>1499</v>
      </c>
      <c r="R212">
        <v>4</v>
      </c>
      <c r="S212">
        <v>150</v>
      </c>
    </row>
    <row r="213" spans="1:19" x14ac:dyDescent="0.2">
      <c r="A213" t="s">
        <v>1214</v>
      </c>
      <c r="B213">
        <v>0</v>
      </c>
      <c r="C213" t="s">
        <v>17</v>
      </c>
      <c r="D213">
        <v>2021</v>
      </c>
      <c r="E213" t="s">
        <v>1500</v>
      </c>
      <c r="F213" t="s">
        <v>1501</v>
      </c>
      <c r="G213" t="s">
        <v>1252</v>
      </c>
      <c r="I213" t="s">
        <v>1253</v>
      </c>
      <c r="J213" t="s">
        <v>1502</v>
      </c>
      <c r="K213" t="s">
        <v>1503</v>
      </c>
      <c r="L213" t="s">
        <v>1504</v>
      </c>
      <c r="M213" t="s">
        <v>1468</v>
      </c>
      <c r="N213" s="2">
        <v>44684.254282407404</v>
      </c>
      <c r="O213" s="2">
        <v>44684.254282407404</v>
      </c>
      <c r="P213" s="2">
        <v>44684.254282407404</v>
      </c>
      <c r="Q213" t="s">
        <v>1505</v>
      </c>
      <c r="R213">
        <v>4</v>
      </c>
      <c r="S213">
        <v>150</v>
      </c>
    </row>
    <row r="214" spans="1:19" x14ac:dyDescent="0.2">
      <c r="A214" t="s">
        <v>1215</v>
      </c>
      <c r="B214">
        <v>0</v>
      </c>
      <c r="C214" t="s">
        <v>17</v>
      </c>
      <c r="D214">
        <v>2021</v>
      </c>
      <c r="E214" t="s">
        <v>1506</v>
      </c>
      <c r="F214" t="s">
        <v>1507</v>
      </c>
      <c r="G214" t="s">
        <v>1252</v>
      </c>
      <c r="I214" t="s">
        <v>1253</v>
      </c>
      <c r="J214" t="s">
        <v>1508</v>
      </c>
      <c r="K214" t="s">
        <v>1509</v>
      </c>
      <c r="L214" t="s">
        <v>1510</v>
      </c>
      <c r="M214" t="s">
        <v>1468</v>
      </c>
      <c r="N214" s="2">
        <v>44684.254386574074</v>
      </c>
      <c r="O214" s="2">
        <v>44684.25439814815</v>
      </c>
      <c r="P214" s="2">
        <v>44684.254386574074</v>
      </c>
      <c r="Q214" t="s">
        <v>1511</v>
      </c>
      <c r="R214">
        <v>4</v>
      </c>
      <c r="S214">
        <v>150</v>
      </c>
    </row>
    <row r="215" spans="1:19" x14ac:dyDescent="0.2">
      <c r="A215" t="s">
        <v>1216</v>
      </c>
      <c r="B215">
        <v>0</v>
      </c>
      <c r="C215" t="s">
        <v>17</v>
      </c>
      <c r="D215">
        <v>2021</v>
      </c>
      <c r="E215" t="s">
        <v>1512</v>
      </c>
      <c r="F215" t="s">
        <v>1513</v>
      </c>
      <c r="G215" t="s">
        <v>1252</v>
      </c>
      <c r="I215" t="s">
        <v>1253</v>
      </c>
      <c r="J215" t="s">
        <v>1514</v>
      </c>
      <c r="K215" t="s">
        <v>1515</v>
      </c>
      <c r="M215" t="s">
        <v>1468</v>
      </c>
      <c r="N215" s="2">
        <v>44684.254224537035</v>
      </c>
      <c r="O215" s="2">
        <v>44684.261238425926</v>
      </c>
      <c r="P215" s="2">
        <v>44684.260312500002</v>
      </c>
      <c r="Q215" t="s">
        <v>1516</v>
      </c>
      <c r="R215">
        <v>4</v>
      </c>
      <c r="S215">
        <v>150</v>
      </c>
    </row>
    <row r="216" spans="1:19" x14ac:dyDescent="0.2">
      <c r="A216" t="s">
        <v>1217</v>
      </c>
      <c r="B216">
        <v>0</v>
      </c>
      <c r="C216" t="s">
        <v>17</v>
      </c>
      <c r="D216">
        <v>2021</v>
      </c>
      <c r="E216" t="s">
        <v>1517</v>
      </c>
      <c r="F216" t="s">
        <v>1518</v>
      </c>
      <c r="G216" t="s">
        <v>1252</v>
      </c>
      <c r="I216" t="s">
        <v>1253</v>
      </c>
      <c r="J216" t="s">
        <v>1519</v>
      </c>
      <c r="K216" t="s">
        <v>1520</v>
      </c>
      <c r="M216" t="s">
        <v>1468</v>
      </c>
      <c r="N216" s="2">
        <v>44684.254305555558</v>
      </c>
      <c r="O216" s="2">
        <v>44684.26121527778</v>
      </c>
      <c r="P216" s="2">
        <v>44684.26054398148</v>
      </c>
      <c r="Q216" t="s">
        <v>1521</v>
      </c>
      <c r="R216">
        <v>4</v>
      </c>
      <c r="S216">
        <v>150</v>
      </c>
    </row>
    <row r="217" spans="1:19" x14ac:dyDescent="0.2">
      <c r="A217" t="s">
        <v>1218</v>
      </c>
      <c r="B217">
        <v>0</v>
      </c>
      <c r="C217" t="s">
        <v>17</v>
      </c>
      <c r="D217">
        <v>2021</v>
      </c>
      <c r="E217" t="s">
        <v>1522</v>
      </c>
      <c r="F217" t="s">
        <v>1523</v>
      </c>
      <c r="G217" t="s">
        <v>1252</v>
      </c>
      <c r="I217" t="s">
        <v>1253</v>
      </c>
      <c r="J217" t="s">
        <v>1524</v>
      </c>
      <c r="K217" t="s">
        <v>1525</v>
      </c>
      <c r="M217" t="s">
        <v>1468</v>
      </c>
      <c r="N217" s="2">
        <v>44684.254340277781</v>
      </c>
      <c r="O217" s="2">
        <v>44684.261145833334</v>
      </c>
      <c r="P217" s="2">
        <v>44684.260798611111</v>
      </c>
      <c r="Q217" t="s">
        <v>1526</v>
      </c>
      <c r="R217">
        <v>4</v>
      </c>
      <c r="S217">
        <v>150</v>
      </c>
    </row>
    <row r="218" spans="1:19" x14ac:dyDescent="0.2">
      <c r="A218" t="s">
        <v>1219</v>
      </c>
      <c r="B218">
        <v>0</v>
      </c>
      <c r="C218" t="s">
        <v>17</v>
      </c>
      <c r="D218">
        <v>2021</v>
      </c>
      <c r="E218" t="s">
        <v>1527</v>
      </c>
      <c r="F218" t="s">
        <v>1528</v>
      </c>
      <c r="G218" t="s">
        <v>1252</v>
      </c>
      <c r="I218" t="s">
        <v>1253</v>
      </c>
      <c r="J218" t="s">
        <v>1529</v>
      </c>
      <c r="K218" t="s">
        <v>1530</v>
      </c>
      <c r="L218" t="s">
        <v>1531</v>
      </c>
      <c r="M218" t="s">
        <v>1532</v>
      </c>
      <c r="N218" s="2">
        <v>44684.261782407404</v>
      </c>
      <c r="O218" s="2">
        <v>44684.261782407404</v>
      </c>
      <c r="P218" s="2">
        <v>44684.261782407404</v>
      </c>
      <c r="Q218" t="s">
        <v>1533</v>
      </c>
      <c r="R218">
        <v>5</v>
      </c>
      <c r="S218">
        <v>150</v>
      </c>
    </row>
    <row r="219" spans="1:19" x14ac:dyDescent="0.2">
      <c r="A219" t="s">
        <v>1220</v>
      </c>
      <c r="B219">
        <v>0</v>
      </c>
      <c r="C219" t="s">
        <v>17</v>
      </c>
      <c r="D219">
        <v>2021</v>
      </c>
      <c r="E219" t="s">
        <v>1534</v>
      </c>
      <c r="F219" t="s">
        <v>1535</v>
      </c>
      <c r="G219" t="s">
        <v>1252</v>
      </c>
      <c r="I219" t="s">
        <v>1253</v>
      </c>
      <c r="J219" t="s">
        <v>1536</v>
      </c>
      <c r="K219" t="s">
        <v>1537</v>
      </c>
      <c r="L219" t="s">
        <v>1538</v>
      </c>
      <c r="M219" t="s">
        <v>1532</v>
      </c>
      <c r="N219" s="2">
        <v>44684.261828703704</v>
      </c>
      <c r="O219" s="2">
        <v>44684.261828703704</v>
      </c>
      <c r="P219" s="2">
        <v>44684.261828703704</v>
      </c>
      <c r="Q219" t="s">
        <v>1539</v>
      </c>
      <c r="R219">
        <v>5</v>
      </c>
      <c r="S219">
        <v>150</v>
      </c>
    </row>
    <row r="220" spans="1:19" x14ac:dyDescent="0.2">
      <c r="A220" t="s">
        <v>1221</v>
      </c>
      <c r="B220">
        <v>0</v>
      </c>
      <c r="C220" t="s">
        <v>17</v>
      </c>
      <c r="D220">
        <v>2021</v>
      </c>
      <c r="E220" t="s">
        <v>1540</v>
      </c>
      <c r="F220" t="s">
        <v>1541</v>
      </c>
      <c r="G220" t="s">
        <v>1252</v>
      </c>
      <c r="I220" t="s">
        <v>1253</v>
      </c>
      <c r="J220" t="s">
        <v>1542</v>
      </c>
      <c r="K220" t="s">
        <v>1543</v>
      </c>
      <c r="L220" t="s">
        <v>1544</v>
      </c>
      <c r="M220" t="s">
        <v>1532</v>
      </c>
      <c r="N220" s="2">
        <v>44684.261863425927</v>
      </c>
      <c r="O220" s="2">
        <v>44684.261874999997</v>
      </c>
      <c r="P220" s="2">
        <v>44684.261863425927</v>
      </c>
      <c r="Q220" t="s">
        <v>1545</v>
      </c>
      <c r="R220">
        <v>5</v>
      </c>
      <c r="S220">
        <v>150</v>
      </c>
    </row>
    <row r="221" spans="1:19" x14ac:dyDescent="0.2">
      <c r="A221" t="s">
        <v>1222</v>
      </c>
      <c r="B221">
        <v>0</v>
      </c>
      <c r="C221" t="s">
        <v>17</v>
      </c>
      <c r="D221">
        <v>2021</v>
      </c>
      <c r="E221" t="s">
        <v>1546</v>
      </c>
      <c r="F221" t="s">
        <v>1547</v>
      </c>
      <c r="G221" t="s">
        <v>1252</v>
      </c>
      <c r="I221" t="s">
        <v>1253</v>
      </c>
      <c r="J221" t="s">
        <v>1548</v>
      </c>
      <c r="K221" t="s">
        <v>1549</v>
      </c>
      <c r="L221" t="s">
        <v>1550</v>
      </c>
      <c r="M221" t="s">
        <v>1532</v>
      </c>
      <c r="N221" s="2">
        <v>44684.26190972222</v>
      </c>
      <c r="O221" s="2">
        <v>44684.26190972222</v>
      </c>
      <c r="P221" s="2">
        <v>44684.26190972222</v>
      </c>
      <c r="Q221" t="s">
        <v>1551</v>
      </c>
      <c r="R221">
        <v>5</v>
      </c>
      <c r="S221">
        <v>150</v>
      </c>
    </row>
    <row r="222" spans="1:19" x14ac:dyDescent="0.2">
      <c r="A222" t="s">
        <v>1223</v>
      </c>
      <c r="B222">
        <v>0</v>
      </c>
      <c r="C222" t="s">
        <v>17</v>
      </c>
      <c r="D222">
        <v>2021</v>
      </c>
      <c r="E222" t="s">
        <v>1552</v>
      </c>
      <c r="F222" t="s">
        <v>1553</v>
      </c>
      <c r="G222" t="s">
        <v>1252</v>
      </c>
      <c r="I222" t="s">
        <v>1253</v>
      </c>
      <c r="J222" t="s">
        <v>1554</v>
      </c>
      <c r="K222" t="s">
        <v>1555</v>
      </c>
      <c r="L222" t="s">
        <v>1556</v>
      </c>
      <c r="M222" t="s">
        <v>1532</v>
      </c>
      <c r="N222" s="2">
        <v>44684.261944444443</v>
      </c>
      <c r="O222" s="2">
        <v>44684.261956018519</v>
      </c>
      <c r="P222" s="2">
        <v>44684.261944444443</v>
      </c>
      <c r="Q222" t="s">
        <v>1557</v>
      </c>
      <c r="R222">
        <v>5</v>
      </c>
      <c r="S222">
        <v>150</v>
      </c>
    </row>
    <row r="223" spans="1:19" x14ac:dyDescent="0.2">
      <c r="A223" t="s">
        <v>1224</v>
      </c>
      <c r="B223">
        <v>0</v>
      </c>
      <c r="C223" t="s">
        <v>17</v>
      </c>
      <c r="D223">
        <v>2021</v>
      </c>
      <c r="E223" t="s">
        <v>1558</v>
      </c>
      <c r="F223" t="s">
        <v>1559</v>
      </c>
      <c r="G223" t="s">
        <v>1252</v>
      </c>
      <c r="I223" t="s">
        <v>1253</v>
      </c>
      <c r="J223" t="s">
        <v>1560</v>
      </c>
      <c r="K223" t="s">
        <v>1561</v>
      </c>
      <c r="L223" t="s">
        <v>1562</v>
      </c>
      <c r="M223" t="s">
        <v>1532</v>
      </c>
      <c r="N223" s="2">
        <v>44684.262002314812</v>
      </c>
      <c r="O223" s="2">
        <v>44684.262002314812</v>
      </c>
      <c r="P223" s="2">
        <v>44684.262002314812</v>
      </c>
      <c r="Q223" t="s">
        <v>1563</v>
      </c>
      <c r="R223">
        <v>5</v>
      </c>
      <c r="S223">
        <v>150</v>
      </c>
    </row>
    <row r="224" spans="1:19" x14ac:dyDescent="0.2">
      <c r="A224" t="s">
        <v>1225</v>
      </c>
      <c r="B224">
        <v>0</v>
      </c>
      <c r="C224" t="s">
        <v>17</v>
      </c>
      <c r="D224">
        <v>2021</v>
      </c>
      <c r="E224" t="s">
        <v>1564</v>
      </c>
      <c r="F224" t="s">
        <v>1565</v>
      </c>
      <c r="G224" t="s">
        <v>1252</v>
      </c>
      <c r="I224" t="s">
        <v>1253</v>
      </c>
      <c r="J224" t="s">
        <v>1566</v>
      </c>
      <c r="K224" t="s">
        <v>1567</v>
      </c>
      <c r="L224" t="s">
        <v>1568</v>
      </c>
      <c r="M224" t="s">
        <v>1532</v>
      </c>
      <c r="N224" s="2">
        <v>44684.262037037035</v>
      </c>
      <c r="O224" s="2">
        <v>44684.262037037035</v>
      </c>
      <c r="P224" s="2">
        <v>44684.262037037035</v>
      </c>
      <c r="Q224" t="s">
        <v>1569</v>
      </c>
      <c r="R224">
        <v>5</v>
      </c>
      <c r="S224">
        <v>150</v>
      </c>
    </row>
    <row r="225" spans="1:19" x14ac:dyDescent="0.2">
      <c r="A225" t="s">
        <v>1226</v>
      </c>
      <c r="B225">
        <v>0</v>
      </c>
      <c r="C225" t="s">
        <v>17</v>
      </c>
      <c r="D225">
        <v>2021</v>
      </c>
      <c r="E225" t="s">
        <v>1570</v>
      </c>
      <c r="F225" t="s">
        <v>1571</v>
      </c>
      <c r="G225" t="s">
        <v>1252</v>
      </c>
      <c r="I225" t="s">
        <v>1253</v>
      </c>
      <c r="J225" t="s">
        <v>1572</v>
      </c>
      <c r="K225" t="s">
        <v>1573</v>
      </c>
      <c r="L225" t="s">
        <v>1574</v>
      </c>
      <c r="M225" t="s">
        <v>1532</v>
      </c>
      <c r="N225" s="2">
        <v>44684.262245370373</v>
      </c>
      <c r="O225" s="2">
        <v>44684.262256944443</v>
      </c>
      <c r="P225" s="2">
        <v>44684.262245370373</v>
      </c>
      <c r="Q225" t="s">
        <v>1575</v>
      </c>
      <c r="R225">
        <v>5</v>
      </c>
      <c r="S225">
        <v>150</v>
      </c>
    </row>
    <row r="226" spans="1:19" x14ac:dyDescent="0.2">
      <c r="A226" t="s">
        <v>1227</v>
      </c>
      <c r="B226">
        <v>0</v>
      </c>
      <c r="C226" t="s">
        <v>17</v>
      </c>
      <c r="D226">
        <v>2021</v>
      </c>
      <c r="E226" t="s">
        <v>1576</v>
      </c>
      <c r="F226" t="s">
        <v>1577</v>
      </c>
      <c r="G226" t="s">
        <v>1252</v>
      </c>
      <c r="I226" t="s">
        <v>1253</v>
      </c>
      <c r="J226" t="s">
        <v>1578</v>
      </c>
      <c r="K226" t="s">
        <v>1579</v>
      </c>
      <c r="L226" t="s">
        <v>1580</v>
      </c>
      <c r="M226" t="s">
        <v>1532</v>
      </c>
      <c r="N226" s="2">
        <v>44684.262303240743</v>
      </c>
      <c r="O226" s="2">
        <v>44684.262314814812</v>
      </c>
      <c r="P226" s="2">
        <v>44684.262303240743</v>
      </c>
      <c r="Q226" t="s">
        <v>1581</v>
      </c>
      <c r="R226">
        <v>5</v>
      </c>
      <c r="S226">
        <v>150</v>
      </c>
    </row>
    <row r="227" spans="1:19" x14ac:dyDescent="0.2">
      <c r="A227" t="s">
        <v>1228</v>
      </c>
      <c r="B227">
        <v>0</v>
      </c>
      <c r="C227" t="s">
        <v>17</v>
      </c>
      <c r="D227">
        <v>2021</v>
      </c>
      <c r="E227" t="s">
        <v>1582</v>
      </c>
      <c r="F227" t="s">
        <v>1583</v>
      </c>
      <c r="G227" t="s">
        <v>1252</v>
      </c>
      <c r="I227" t="s">
        <v>1253</v>
      </c>
      <c r="J227" t="s">
        <v>1584</v>
      </c>
      <c r="K227" t="s">
        <v>1585</v>
      </c>
      <c r="L227" t="s">
        <v>1586</v>
      </c>
      <c r="M227" t="s">
        <v>1532</v>
      </c>
      <c r="N227" s="2">
        <v>44684.262372685182</v>
      </c>
      <c r="O227" s="2">
        <v>44684.262372685182</v>
      </c>
      <c r="P227" s="2">
        <v>44684.262372685182</v>
      </c>
      <c r="Q227" t="s">
        <v>1587</v>
      </c>
      <c r="R227">
        <v>5</v>
      </c>
      <c r="S227">
        <v>150</v>
      </c>
    </row>
    <row r="228" spans="1:19" x14ac:dyDescent="0.2">
      <c r="A228" t="s">
        <v>1229</v>
      </c>
      <c r="B228">
        <v>0</v>
      </c>
      <c r="C228" t="s">
        <v>17</v>
      </c>
      <c r="D228">
        <v>2021</v>
      </c>
      <c r="E228" t="s">
        <v>1588</v>
      </c>
      <c r="F228" t="s">
        <v>1589</v>
      </c>
      <c r="G228" t="s">
        <v>1252</v>
      </c>
      <c r="I228" t="s">
        <v>1253</v>
      </c>
      <c r="J228" t="s">
        <v>1590</v>
      </c>
      <c r="K228" t="s">
        <v>1591</v>
      </c>
      <c r="M228" t="s">
        <v>1532</v>
      </c>
      <c r="N228" s="2">
        <v>44684.262060185189</v>
      </c>
      <c r="O228" s="2">
        <v>44684.264710648145</v>
      </c>
      <c r="P228" s="2">
        <v>44684.263298611113</v>
      </c>
      <c r="Q228" t="s">
        <v>1592</v>
      </c>
      <c r="R228">
        <v>5</v>
      </c>
      <c r="S228">
        <v>150</v>
      </c>
    </row>
    <row r="229" spans="1:19" x14ac:dyDescent="0.2">
      <c r="A229" t="s">
        <v>1230</v>
      </c>
      <c r="B229">
        <v>0</v>
      </c>
      <c r="C229" t="s">
        <v>17</v>
      </c>
      <c r="D229">
        <v>2021</v>
      </c>
      <c r="E229" t="s">
        <v>1593</v>
      </c>
      <c r="F229" t="s">
        <v>1594</v>
      </c>
      <c r="G229" t="s">
        <v>1252</v>
      </c>
      <c r="I229" t="s">
        <v>1253</v>
      </c>
      <c r="J229" t="s">
        <v>1595</v>
      </c>
      <c r="K229" t="s">
        <v>1596</v>
      </c>
      <c r="M229" t="s">
        <v>1532</v>
      </c>
      <c r="N229" s="2">
        <v>44684.262094907404</v>
      </c>
      <c r="O229" s="2">
        <v>44684.264675925922</v>
      </c>
      <c r="P229" s="2">
        <v>44684.263483796298</v>
      </c>
      <c r="Q229" t="s">
        <v>1597</v>
      </c>
      <c r="R229">
        <v>5</v>
      </c>
      <c r="S229">
        <v>150</v>
      </c>
    </row>
    <row r="230" spans="1:19" x14ac:dyDescent="0.2">
      <c r="A230" t="s">
        <v>1231</v>
      </c>
      <c r="B230">
        <v>0</v>
      </c>
      <c r="C230" t="s">
        <v>17</v>
      </c>
      <c r="D230">
        <v>2021</v>
      </c>
      <c r="E230" t="s">
        <v>1598</v>
      </c>
      <c r="F230" t="s">
        <v>1599</v>
      </c>
      <c r="G230" t="s">
        <v>1252</v>
      </c>
      <c r="I230" t="s">
        <v>1253</v>
      </c>
      <c r="J230" t="s">
        <v>1600</v>
      </c>
      <c r="K230" t="s">
        <v>1601</v>
      </c>
      <c r="M230" t="s">
        <v>1532</v>
      </c>
      <c r="N230" s="2">
        <v>44684.262129629627</v>
      </c>
      <c r="O230" s="2">
        <v>44684.264641203707</v>
      </c>
      <c r="P230" s="2">
        <v>44684.263703703706</v>
      </c>
      <c r="Q230" t="s">
        <v>1602</v>
      </c>
      <c r="R230">
        <v>5</v>
      </c>
      <c r="S230">
        <v>150</v>
      </c>
    </row>
    <row r="231" spans="1:19" x14ac:dyDescent="0.2">
      <c r="A231" t="s">
        <v>1232</v>
      </c>
      <c r="B231">
        <v>0</v>
      </c>
      <c r="C231" t="s">
        <v>17</v>
      </c>
      <c r="D231">
        <v>2021</v>
      </c>
      <c r="E231" t="s">
        <v>1603</v>
      </c>
      <c r="F231" t="s">
        <v>1604</v>
      </c>
      <c r="G231" t="s">
        <v>1252</v>
      </c>
      <c r="I231" t="s">
        <v>1253</v>
      </c>
      <c r="J231" t="s">
        <v>1605</v>
      </c>
      <c r="K231" t="s">
        <v>1606</v>
      </c>
      <c r="M231" t="s">
        <v>1532</v>
      </c>
      <c r="N231" s="2">
        <v>44684.263888888891</v>
      </c>
      <c r="O231" s="2">
        <v>44684.263888888891</v>
      </c>
      <c r="P231" s="2">
        <v>44684.263888888891</v>
      </c>
      <c r="Q231" t="s">
        <v>1607</v>
      </c>
      <c r="R231">
        <v>5</v>
      </c>
      <c r="S231">
        <v>150</v>
      </c>
    </row>
    <row r="232" spans="1:19" x14ac:dyDescent="0.2">
      <c r="A232" t="s">
        <v>1233</v>
      </c>
      <c r="B232">
        <v>0</v>
      </c>
      <c r="C232" t="s">
        <v>17</v>
      </c>
      <c r="D232">
        <v>2021</v>
      </c>
      <c r="E232" t="s">
        <v>1608</v>
      </c>
      <c r="F232" t="s">
        <v>1609</v>
      </c>
      <c r="G232" t="s">
        <v>1252</v>
      </c>
      <c r="I232" t="s">
        <v>1253</v>
      </c>
      <c r="J232" t="s">
        <v>1610</v>
      </c>
      <c r="K232" t="s">
        <v>1611</v>
      </c>
      <c r="M232" t="s">
        <v>1612</v>
      </c>
      <c r="N232" s="2">
        <v>44684.265925925924</v>
      </c>
      <c r="O232" s="2">
        <v>44684.265925925924</v>
      </c>
      <c r="P232" s="2">
        <v>44684.265925925924</v>
      </c>
      <c r="Q232" t="s">
        <v>1613</v>
      </c>
      <c r="R232">
        <v>6</v>
      </c>
      <c r="S232">
        <v>150</v>
      </c>
    </row>
    <row r="233" spans="1:19" x14ac:dyDescent="0.2">
      <c r="A233" t="s">
        <v>1234</v>
      </c>
      <c r="B233">
        <v>0</v>
      </c>
      <c r="C233" t="s">
        <v>17</v>
      </c>
      <c r="D233">
        <v>2021</v>
      </c>
      <c r="E233" t="s">
        <v>1614</v>
      </c>
      <c r="F233" t="s">
        <v>1615</v>
      </c>
      <c r="G233" t="s">
        <v>1252</v>
      </c>
      <c r="I233" t="s">
        <v>1253</v>
      </c>
      <c r="J233" t="s">
        <v>1616</v>
      </c>
      <c r="K233" t="s">
        <v>1617</v>
      </c>
      <c r="L233" t="s">
        <v>1618</v>
      </c>
      <c r="M233" t="s">
        <v>1612</v>
      </c>
      <c r="N233" s="2">
        <v>44684.265983796293</v>
      </c>
      <c r="O233" s="2">
        <v>44684.265983796293</v>
      </c>
      <c r="P233" s="2">
        <v>44684.265983796293</v>
      </c>
      <c r="Q233" t="s">
        <v>1619</v>
      </c>
      <c r="R233">
        <v>6</v>
      </c>
      <c r="S233">
        <v>150</v>
      </c>
    </row>
    <row r="234" spans="1:19" x14ac:dyDescent="0.2">
      <c r="A234" t="s">
        <v>1235</v>
      </c>
      <c r="B234">
        <v>0</v>
      </c>
      <c r="C234" t="s">
        <v>17</v>
      </c>
      <c r="D234">
        <v>2021</v>
      </c>
      <c r="E234" t="s">
        <v>1620</v>
      </c>
      <c r="F234" t="s">
        <v>1621</v>
      </c>
      <c r="G234" t="s">
        <v>1252</v>
      </c>
      <c r="I234" t="s">
        <v>1253</v>
      </c>
      <c r="J234" t="s">
        <v>1622</v>
      </c>
      <c r="K234" t="s">
        <v>1623</v>
      </c>
      <c r="L234" t="s">
        <v>1624</v>
      </c>
      <c r="M234" t="s">
        <v>1612</v>
      </c>
      <c r="N234" s="2">
        <v>44684.266064814816</v>
      </c>
      <c r="O234" s="2">
        <v>44684.266076388885</v>
      </c>
      <c r="P234" s="2">
        <v>44684.266064814816</v>
      </c>
      <c r="Q234" t="s">
        <v>1625</v>
      </c>
      <c r="R234">
        <v>6</v>
      </c>
      <c r="S234">
        <v>150</v>
      </c>
    </row>
    <row r="235" spans="1:19" x14ac:dyDescent="0.2">
      <c r="A235" t="s">
        <v>1236</v>
      </c>
      <c r="B235">
        <v>0</v>
      </c>
      <c r="C235" t="s">
        <v>17</v>
      </c>
      <c r="D235">
        <v>2021</v>
      </c>
      <c r="E235" t="s">
        <v>1626</v>
      </c>
      <c r="F235" t="s">
        <v>1627</v>
      </c>
      <c r="G235" t="s">
        <v>1252</v>
      </c>
      <c r="I235" t="s">
        <v>1253</v>
      </c>
      <c r="J235" t="s">
        <v>1628</v>
      </c>
      <c r="K235" t="s">
        <v>1629</v>
      </c>
      <c r="L235" t="s">
        <v>1630</v>
      </c>
      <c r="M235" t="s">
        <v>1612</v>
      </c>
      <c r="N235" s="2">
        <v>44684.266111111108</v>
      </c>
      <c r="O235" s="2">
        <v>44684.266111111108</v>
      </c>
      <c r="P235" s="2">
        <v>44684.266111111108</v>
      </c>
      <c r="Q235" t="s">
        <v>1631</v>
      </c>
      <c r="R235">
        <v>6</v>
      </c>
      <c r="S235">
        <v>150</v>
      </c>
    </row>
    <row r="236" spans="1:19" x14ac:dyDescent="0.2">
      <c r="A236" t="s">
        <v>1237</v>
      </c>
      <c r="B236">
        <v>0</v>
      </c>
      <c r="C236" t="s">
        <v>17</v>
      </c>
      <c r="D236">
        <v>2021</v>
      </c>
      <c r="E236" t="s">
        <v>1632</v>
      </c>
      <c r="F236" t="s">
        <v>1633</v>
      </c>
      <c r="G236" t="s">
        <v>1252</v>
      </c>
      <c r="I236" t="s">
        <v>1253</v>
      </c>
      <c r="J236" t="s">
        <v>1634</v>
      </c>
      <c r="K236" t="s">
        <v>1635</v>
      </c>
      <c r="L236" t="s">
        <v>1636</v>
      </c>
      <c r="M236" t="s">
        <v>1612</v>
      </c>
      <c r="N236" s="2">
        <v>44684.266203703701</v>
      </c>
      <c r="O236" s="2">
        <v>44684.266203703701</v>
      </c>
      <c r="P236" s="2">
        <v>44684.266203703701</v>
      </c>
      <c r="Q236" t="s">
        <v>1637</v>
      </c>
      <c r="R236">
        <v>6</v>
      </c>
      <c r="S236">
        <v>150</v>
      </c>
    </row>
    <row r="237" spans="1:19" x14ac:dyDescent="0.2">
      <c r="A237" t="s">
        <v>1238</v>
      </c>
      <c r="B237">
        <v>0</v>
      </c>
      <c r="C237" t="s">
        <v>17</v>
      </c>
      <c r="D237">
        <v>2021</v>
      </c>
      <c r="E237" t="s">
        <v>1638</v>
      </c>
      <c r="F237" t="s">
        <v>1639</v>
      </c>
      <c r="G237" t="s">
        <v>1252</v>
      </c>
      <c r="I237" t="s">
        <v>1253</v>
      </c>
      <c r="J237" t="s">
        <v>1640</v>
      </c>
      <c r="K237" t="s">
        <v>1641</v>
      </c>
      <c r="L237" t="s">
        <v>1642</v>
      </c>
      <c r="M237" t="s">
        <v>1612</v>
      </c>
      <c r="N237" s="2">
        <v>44684.266261574077</v>
      </c>
      <c r="O237" s="2">
        <v>44684.266261574077</v>
      </c>
      <c r="P237" s="2">
        <v>44684.266261574077</v>
      </c>
      <c r="Q237" t="s">
        <v>1643</v>
      </c>
      <c r="R237">
        <v>6</v>
      </c>
      <c r="S237">
        <v>150</v>
      </c>
    </row>
    <row r="238" spans="1:19" x14ac:dyDescent="0.2">
      <c r="A238" t="s">
        <v>1239</v>
      </c>
      <c r="B238">
        <v>0</v>
      </c>
      <c r="C238" t="s">
        <v>17</v>
      </c>
      <c r="D238">
        <v>2021</v>
      </c>
      <c r="E238" t="s">
        <v>1644</v>
      </c>
      <c r="F238" t="s">
        <v>1645</v>
      </c>
      <c r="G238" t="s">
        <v>1252</v>
      </c>
      <c r="I238" t="s">
        <v>1253</v>
      </c>
      <c r="J238" t="s">
        <v>1646</v>
      </c>
      <c r="K238" t="s">
        <v>1647</v>
      </c>
      <c r="L238" t="s">
        <v>1648</v>
      </c>
      <c r="M238" t="s">
        <v>1612</v>
      </c>
      <c r="N238" s="2">
        <v>44684.26635416667</v>
      </c>
      <c r="O238" s="2">
        <v>44684.26635416667</v>
      </c>
      <c r="P238" s="2">
        <v>44684.26635416667</v>
      </c>
      <c r="Q238" t="s">
        <v>1649</v>
      </c>
      <c r="R238">
        <v>6</v>
      </c>
      <c r="S238">
        <v>150</v>
      </c>
    </row>
    <row r="239" spans="1:19" x14ac:dyDescent="0.2">
      <c r="A239" t="s">
        <v>1240</v>
      </c>
      <c r="B239">
        <v>0</v>
      </c>
      <c r="C239" t="s">
        <v>17</v>
      </c>
      <c r="D239">
        <v>2021</v>
      </c>
      <c r="E239" t="s">
        <v>1650</v>
      </c>
      <c r="F239" t="s">
        <v>1651</v>
      </c>
      <c r="G239" t="s">
        <v>1252</v>
      </c>
      <c r="I239" t="s">
        <v>1253</v>
      </c>
      <c r="J239" t="s">
        <v>1652</v>
      </c>
      <c r="K239" t="s">
        <v>1653</v>
      </c>
      <c r="L239" t="s">
        <v>1654</v>
      </c>
      <c r="M239" t="s">
        <v>1612</v>
      </c>
      <c r="N239" s="2">
        <v>44684.266388888886</v>
      </c>
      <c r="O239" s="2">
        <v>44684.266400462962</v>
      </c>
      <c r="P239" s="2">
        <v>44684.266388888886</v>
      </c>
      <c r="Q239" t="s">
        <v>1655</v>
      </c>
      <c r="R239">
        <v>6</v>
      </c>
      <c r="S239">
        <v>150</v>
      </c>
    </row>
    <row r="240" spans="1:19" x14ac:dyDescent="0.2">
      <c r="A240" t="s">
        <v>1241</v>
      </c>
      <c r="B240">
        <v>0</v>
      </c>
      <c r="C240" t="s">
        <v>17</v>
      </c>
      <c r="D240">
        <v>2021</v>
      </c>
      <c r="E240" t="s">
        <v>1656</v>
      </c>
      <c r="F240" t="s">
        <v>1657</v>
      </c>
      <c r="G240" t="s">
        <v>1252</v>
      </c>
      <c r="I240" t="s">
        <v>1253</v>
      </c>
      <c r="J240" t="s">
        <v>1658</v>
      </c>
      <c r="K240" t="s">
        <v>1659</v>
      </c>
      <c r="L240" t="s">
        <v>1660</v>
      </c>
      <c r="M240" t="s">
        <v>1612</v>
      </c>
      <c r="N240" s="2">
        <v>44684.266423611109</v>
      </c>
      <c r="O240" s="2">
        <v>44684.266435185185</v>
      </c>
      <c r="P240" s="2">
        <v>44684.266423611109</v>
      </c>
      <c r="Q240" t="s">
        <v>1661</v>
      </c>
      <c r="R240">
        <v>6</v>
      </c>
      <c r="S240">
        <v>150</v>
      </c>
    </row>
    <row r="241" spans="1:19" x14ac:dyDescent="0.2">
      <c r="A241" t="s">
        <v>1242</v>
      </c>
      <c r="B241">
        <v>0</v>
      </c>
      <c r="C241" t="s">
        <v>17</v>
      </c>
      <c r="D241">
        <v>2021</v>
      </c>
      <c r="F241" t="s">
        <v>1662</v>
      </c>
      <c r="G241" t="s">
        <v>1252</v>
      </c>
      <c r="I241" t="s">
        <v>1253</v>
      </c>
      <c r="J241" t="s">
        <v>1663</v>
      </c>
      <c r="M241">
        <v>2021</v>
      </c>
      <c r="N241" s="2">
        <v>44684.267430555556</v>
      </c>
      <c r="O241" s="2">
        <v>44684.270324074074</v>
      </c>
      <c r="P241" s="2">
        <v>44684.267430555556</v>
      </c>
      <c r="Q241">
        <v>1070</v>
      </c>
      <c r="R241">
        <v>6</v>
      </c>
      <c r="S241">
        <v>150</v>
      </c>
    </row>
    <row r="242" spans="1:19" x14ac:dyDescent="0.2">
      <c r="A242" t="s">
        <v>1243</v>
      </c>
      <c r="B242">
        <v>0</v>
      </c>
      <c r="C242" t="s">
        <v>17</v>
      </c>
      <c r="D242">
        <v>2021</v>
      </c>
      <c r="E242" t="s">
        <v>1664</v>
      </c>
      <c r="F242" t="s">
        <v>1665</v>
      </c>
      <c r="G242" t="s">
        <v>1252</v>
      </c>
      <c r="I242" t="s">
        <v>1253</v>
      </c>
      <c r="J242" t="s">
        <v>1666</v>
      </c>
      <c r="K242" t="s">
        <v>1667</v>
      </c>
      <c r="M242" t="s">
        <v>1612</v>
      </c>
      <c r="N242" s="2">
        <v>44684.266296296293</v>
      </c>
      <c r="O242" s="2">
        <v>44684.272905092592</v>
      </c>
      <c r="P242" s="2">
        <v>44684.271296296298</v>
      </c>
      <c r="Q242" t="s">
        <v>1668</v>
      </c>
      <c r="R242">
        <v>6</v>
      </c>
      <c r="S242">
        <v>150</v>
      </c>
    </row>
    <row r="243" spans="1:19" x14ac:dyDescent="0.2">
      <c r="A243" t="s">
        <v>1244</v>
      </c>
      <c r="B243">
        <v>0</v>
      </c>
      <c r="C243" t="s">
        <v>17</v>
      </c>
      <c r="D243">
        <v>2021</v>
      </c>
      <c r="E243" t="s">
        <v>1669</v>
      </c>
      <c r="F243" t="s">
        <v>1670</v>
      </c>
      <c r="G243" t="s">
        <v>1252</v>
      </c>
      <c r="I243" t="s">
        <v>1253</v>
      </c>
      <c r="J243" t="s">
        <v>1671</v>
      </c>
      <c r="K243" t="s">
        <v>1672</v>
      </c>
      <c r="M243" t="s">
        <v>1612</v>
      </c>
      <c r="N243" s="2">
        <v>44684.266226851854</v>
      </c>
      <c r="O243" s="2">
        <v>44684.272870370369</v>
      </c>
      <c r="P243" s="2">
        <v>44684.271481481483</v>
      </c>
      <c r="Q243" t="s">
        <v>1673</v>
      </c>
      <c r="R243">
        <v>6</v>
      </c>
      <c r="S243">
        <v>150</v>
      </c>
    </row>
    <row r="244" spans="1:19" x14ac:dyDescent="0.2">
      <c r="A244" t="s">
        <v>1245</v>
      </c>
      <c r="B244">
        <v>0</v>
      </c>
      <c r="C244" t="s">
        <v>17</v>
      </c>
      <c r="D244">
        <v>2021</v>
      </c>
      <c r="E244" t="s">
        <v>1674</v>
      </c>
      <c r="F244" t="s">
        <v>1675</v>
      </c>
      <c r="G244" t="s">
        <v>1252</v>
      </c>
      <c r="I244" t="s">
        <v>1253</v>
      </c>
      <c r="J244" t="s">
        <v>1676</v>
      </c>
      <c r="K244" t="s">
        <v>1677</v>
      </c>
      <c r="M244" t="s">
        <v>1612</v>
      </c>
      <c r="N244" s="2">
        <v>44684.266145833331</v>
      </c>
      <c r="O244" s="2">
        <v>44684.272812499999</v>
      </c>
      <c r="P244" s="2">
        <v>44684.272002314814</v>
      </c>
      <c r="Q244" t="s">
        <v>1678</v>
      </c>
      <c r="R244">
        <v>6</v>
      </c>
      <c r="S244">
        <v>150</v>
      </c>
    </row>
    <row r="245" spans="1:19" x14ac:dyDescent="0.2">
      <c r="A245" t="s">
        <v>1246</v>
      </c>
      <c r="B245">
        <v>0</v>
      </c>
      <c r="C245" t="s">
        <v>17</v>
      </c>
      <c r="D245">
        <v>2021</v>
      </c>
      <c r="E245" t="s">
        <v>1679</v>
      </c>
      <c r="F245" t="s">
        <v>1680</v>
      </c>
      <c r="G245" t="s">
        <v>1252</v>
      </c>
      <c r="I245" t="s">
        <v>1253</v>
      </c>
      <c r="J245" t="s">
        <v>1681</v>
      </c>
      <c r="K245" t="s">
        <v>1682</v>
      </c>
      <c r="M245" t="s">
        <v>1612</v>
      </c>
      <c r="N245" s="2">
        <v>44684.266006944446</v>
      </c>
      <c r="O245" s="2">
        <v>44684.272777777776</v>
      </c>
      <c r="P245" s="2">
        <v>44684.272164351853</v>
      </c>
      <c r="Q245" t="s">
        <v>1683</v>
      </c>
      <c r="R245">
        <v>6</v>
      </c>
      <c r="S245">
        <v>150</v>
      </c>
    </row>
    <row r="246" spans="1:19" x14ac:dyDescent="0.2">
      <c r="A246" t="s">
        <v>1247</v>
      </c>
      <c r="B246">
        <v>0</v>
      </c>
      <c r="C246" t="s">
        <v>17</v>
      </c>
      <c r="D246">
        <v>2021</v>
      </c>
      <c r="E246" t="s">
        <v>1684</v>
      </c>
      <c r="F246" t="s">
        <v>1685</v>
      </c>
      <c r="G246" t="s">
        <v>1252</v>
      </c>
      <c r="I246" t="s">
        <v>1253</v>
      </c>
      <c r="J246" t="s">
        <v>1686</v>
      </c>
      <c r="K246" t="s">
        <v>1687</v>
      </c>
      <c r="M246" t="s">
        <v>1612</v>
      </c>
      <c r="N246" s="2">
        <v>44684.265949074077</v>
      </c>
      <c r="O246" s="2">
        <v>44684.272731481484</v>
      </c>
      <c r="P246" s="2">
        <v>44684.27244212963</v>
      </c>
      <c r="Q246" t="s">
        <v>1688</v>
      </c>
      <c r="R246">
        <v>6</v>
      </c>
      <c r="S246">
        <v>150</v>
      </c>
    </row>
    <row r="247" spans="1:19" x14ac:dyDescent="0.2">
      <c r="A247" t="s">
        <v>1248</v>
      </c>
      <c r="B247">
        <v>0</v>
      </c>
      <c r="C247" t="s">
        <v>17</v>
      </c>
      <c r="D247">
        <v>2021</v>
      </c>
      <c r="E247" t="s">
        <v>1689</v>
      </c>
      <c r="F247" t="s">
        <v>1690</v>
      </c>
      <c r="G247" t="s">
        <v>1252</v>
      </c>
      <c r="I247" t="s">
        <v>1253</v>
      </c>
      <c r="J247" t="s">
        <v>1691</v>
      </c>
      <c r="K247" t="s">
        <v>1692</v>
      </c>
      <c r="L247" t="s">
        <v>1693</v>
      </c>
      <c r="M247" t="s">
        <v>1694</v>
      </c>
      <c r="N247" s="2">
        <v>44684.2733912037</v>
      </c>
      <c r="O247" s="2">
        <v>44684.2733912037</v>
      </c>
      <c r="P247" s="2">
        <v>44684.2733912037</v>
      </c>
      <c r="Q247" t="s">
        <v>1695</v>
      </c>
      <c r="R247">
        <v>7</v>
      </c>
      <c r="S247">
        <v>150</v>
      </c>
    </row>
    <row r="248" spans="1:19" x14ac:dyDescent="0.2">
      <c r="A248" t="s">
        <v>1249</v>
      </c>
      <c r="B248">
        <v>0</v>
      </c>
      <c r="C248" t="s">
        <v>17</v>
      </c>
      <c r="D248">
        <v>2021</v>
      </c>
      <c r="E248" t="s">
        <v>1696</v>
      </c>
      <c r="F248" t="s">
        <v>1697</v>
      </c>
      <c r="G248" t="s">
        <v>1252</v>
      </c>
      <c r="I248" t="s">
        <v>1253</v>
      </c>
      <c r="J248" t="s">
        <v>1698</v>
      </c>
      <c r="K248" t="s">
        <v>1699</v>
      </c>
      <c r="L248" t="s">
        <v>1700</v>
      </c>
      <c r="M248" t="s">
        <v>1694</v>
      </c>
      <c r="N248" s="2">
        <v>44684.273425925923</v>
      </c>
      <c r="O248" s="2">
        <v>44684.2734375</v>
      </c>
      <c r="P248" s="2">
        <v>44684.273425925923</v>
      </c>
      <c r="Q248" t="s">
        <v>1701</v>
      </c>
      <c r="R248">
        <v>7</v>
      </c>
      <c r="S248">
        <v>150</v>
      </c>
    </row>
    <row r="249" spans="1:19" x14ac:dyDescent="0.2">
      <c r="A249" t="s">
        <v>4058</v>
      </c>
      <c r="B249">
        <v>0</v>
      </c>
      <c r="C249" t="s">
        <v>17</v>
      </c>
      <c r="D249">
        <v>2021</v>
      </c>
      <c r="E249" t="s">
        <v>1702</v>
      </c>
      <c r="F249" t="s">
        <v>1703</v>
      </c>
      <c r="G249" t="s">
        <v>1252</v>
      </c>
      <c r="I249" t="s">
        <v>1253</v>
      </c>
      <c r="J249" t="s">
        <v>1704</v>
      </c>
      <c r="K249" t="s">
        <v>1705</v>
      </c>
      <c r="L249" t="s">
        <v>1706</v>
      </c>
      <c r="M249" t="s">
        <v>1694</v>
      </c>
      <c r="N249" s="2">
        <v>44684.273472222223</v>
      </c>
      <c r="O249" s="2">
        <v>44684.273472222223</v>
      </c>
      <c r="P249" s="2">
        <v>44684.273472222223</v>
      </c>
      <c r="Q249" t="s">
        <v>1707</v>
      </c>
      <c r="R249">
        <v>7</v>
      </c>
      <c r="S249">
        <v>150</v>
      </c>
    </row>
    <row r="250" spans="1:19" x14ac:dyDescent="0.2">
      <c r="A250" t="s">
        <v>4059</v>
      </c>
      <c r="B250">
        <v>0</v>
      </c>
      <c r="C250" t="s">
        <v>17</v>
      </c>
      <c r="D250">
        <v>2021</v>
      </c>
      <c r="E250" t="s">
        <v>1708</v>
      </c>
      <c r="F250" t="s">
        <v>1709</v>
      </c>
      <c r="G250" t="s">
        <v>1252</v>
      </c>
      <c r="I250" t="s">
        <v>1253</v>
      </c>
      <c r="J250" t="s">
        <v>1710</v>
      </c>
      <c r="K250" t="s">
        <v>1711</v>
      </c>
      <c r="L250" t="s">
        <v>1712</v>
      </c>
      <c r="M250" t="s">
        <v>1694</v>
      </c>
      <c r="N250" s="2">
        <v>44684.273518518516</v>
      </c>
      <c r="O250" s="2">
        <v>44684.273518518516</v>
      </c>
      <c r="P250" s="2">
        <v>44684.273518518516</v>
      </c>
      <c r="Q250" t="s">
        <v>1713</v>
      </c>
      <c r="R250">
        <v>7</v>
      </c>
      <c r="S250">
        <v>150</v>
      </c>
    </row>
    <row r="251" spans="1:19" x14ac:dyDescent="0.2">
      <c r="A251" t="s">
        <v>4060</v>
      </c>
      <c r="B251">
        <v>0</v>
      </c>
      <c r="C251" t="s">
        <v>17</v>
      </c>
      <c r="D251">
        <v>2021</v>
      </c>
      <c r="E251" t="s">
        <v>1714</v>
      </c>
      <c r="F251" t="s">
        <v>1715</v>
      </c>
      <c r="G251" t="s">
        <v>1252</v>
      </c>
      <c r="I251" t="s">
        <v>1253</v>
      </c>
      <c r="J251" t="s">
        <v>1716</v>
      </c>
      <c r="K251" t="s">
        <v>1717</v>
      </c>
      <c r="L251" t="s">
        <v>1718</v>
      </c>
      <c r="M251" t="s">
        <v>1694</v>
      </c>
      <c r="N251" s="2">
        <v>44684.273564814815</v>
      </c>
      <c r="O251" s="2">
        <v>44684.273564814815</v>
      </c>
      <c r="P251" s="2">
        <v>44684.273564814815</v>
      </c>
      <c r="Q251" t="s">
        <v>1719</v>
      </c>
      <c r="R251">
        <v>7</v>
      </c>
      <c r="S251">
        <v>150</v>
      </c>
    </row>
    <row r="252" spans="1:19" x14ac:dyDescent="0.2">
      <c r="A252" t="s">
        <v>4061</v>
      </c>
      <c r="B252">
        <v>0</v>
      </c>
      <c r="C252" t="s">
        <v>17</v>
      </c>
      <c r="D252">
        <v>2021</v>
      </c>
      <c r="E252" t="s">
        <v>1720</v>
      </c>
      <c r="F252" t="s">
        <v>1721</v>
      </c>
      <c r="G252" t="s">
        <v>1252</v>
      </c>
      <c r="I252" t="s">
        <v>1253</v>
      </c>
      <c r="J252" t="s">
        <v>1722</v>
      </c>
      <c r="K252" t="s">
        <v>1723</v>
      </c>
      <c r="L252" t="s">
        <v>1724</v>
      </c>
      <c r="M252" t="s">
        <v>1694</v>
      </c>
      <c r="N252" s="2">
        <v>44684.273622685185</v>
      </c>
      <c r="O252" s="2">
        <v>44684.273622685185</v>
      </c>
      <c r="P252" s="2">
        <v>44684.273622685185</v>
      </c>
      <c r="Q252" t="s">
        <v>1725</v>
      </c>
      <c r="R252">
        <v>7</v>
      </c>
      <c r="S252">
        <v>150</v>
      </c>
    </row>
    <row r="253" spans="1:19" x14ac:dyDescent="0.2">
      <c r="A253" t="s">
        <v>4062</v>
      </c>
      <c r="B253">
        <v>0</v>
      </c>
      <c r="C253" t="s">
        <v>17</v>
      </c>
      <c r="D253">
        <v>2021</v>
      </c>
      <c r="E253" t="s">
        <v>1726</v>
      </c>
      <c r="F253" t="s">
        <v>1727</v>
      </c>
      <c r="G253" t="s">
        <v>1252</v>
      </c>
      <c r="I253" t="s">
        <v>1253</v>
      </c>
      <c r="J253" t="s">
        <v>1728</v>
      </c>
      <c r="K253" t="s">
        <v>1729</v>
      </c>
      <c r="L253" t="s">
        <v>1730</v>
      </c>
      <c r="M253" t="s">
        <v>1694</v>
      </c>
      <c r="N253" s="2">
        <v>44684.273668981485</v>
      </c>
      <c r="O253" s="2">
        <v>44684.273668981485</v>
      </c>
      <c r="P253" s="2">
        <v>44684.273668981485</v>
      </c>
      <c r="Q253" t="s">
        <v>1731</v>
      </c>
      <c r="R253">
        <v>7</v>
      </c>
      <c r="S253">
        <v>150</v>
      </c>
    </row>
    <row r="254" spans="1:19" x14ac:dyDescent="0.2">
      <c r="A254" t="s">
        <v>4063</v>
      </c>
      <c r="B254">
        <v>0</v>
      </c>
      <c r="C254" t="s">
        <v>17</v>
      </c>
      <c r="D254">
        <v>2021</v>
      </c>
      <c r="E254" t="s">
        <v>1732</v>
      </c>
      <c r="F254" t="s">
        <v>1733</v>
      </c>
      <c r="G254" t="s">
        <v>1252</v>
      </c>
      <c r="I254" t="s">
        <v>1253</v>
      </c>
      <c r="J254" t="s">
        <v>1734</v>
      </c>
      <c r="K254" t="s">
        <v>1735</v>
      </c>
      <c r="L254" t="s">
        <v>1736</v>
      </c>
      <c r="M254" t="s">
        <v>1694</v>
      </c>
      <c r="N254" s="2">
        <v>44684.2737037037</v>
      </c>
      <c r="O254" s="2">
        <v>44684.2737037037</v>
      </c>
      <c r="P254" s="2">
        <v>44684.2737037037</v>
      </c>
      <c r="Q254" t="s">
        <v>1737</v>
      </c>
      <c r="R254">
        <v>7</v>
      </c>
      <c r="S254">
        <v>150</v>
      </c>
    </row>
    <row r="255" spans="1:19" x14ac:dyDescent="0.2">
      <c r="A255" t="s">
        <v>4064</v>
      </c>
      <c r="B255">
        <v>0</v>
      </c>
      <c r="C255" t="s">
        <v>17</v>
      </c>
      <c r="D255">
        <v>2021</v>
      </c>
      <c r="E255" t="s">
        <v>1738</v>
      </c>
      <c r="F255" t="s">
        <v>1739</v>
      </c>
      <c r="G255" t="s">
        <v>1252</v>
      </c>
      <c r="I255" t="s">
        <v>1253</v>
      </c>
      <c r="J255" t="s">
        <v>1740</v>
      </c>
      <c r="K255" t="s">
        <v>1741</v>
      </c>
      <c r="L255" t="s">
        <v>1742</v>
      </c>
      <c r="M255" t="s">
        <v>1694</v>
      </c>
      <c r="N255" s="2">
        <v>44684.273761574077</v>
      </c>
      <c r="O255" s="2">
        <v>44684.273761574077</v>
      </c>
      <c r="P255" s="2">
        <v>44684.273761574077</v>
      </c>
      <c r="Q255" t="s">
        <v>1743</v>
      </c>
      <c r="R255">
        <v>7</v>
      </c>
      <c r="S255">
        <v>150</v>
      </c>
    </row>
    <row r="256" spans="1:19" x14ac:dyDescent="0.2">
      <c r="A256" t="s">
        <v>4065</v>
      </c>
      <c r="B256">
        <v>0</v>
      </c>
      <c r="C256" t="s">
        <v>17</v>
      </c>
      <c r="D256">
        <v>2021</v>
      </c>
      <c r="E256" t="s">
        <v>1744</v>
      </c>
      <c r="F256" t="s">
        <v>1745</v>
      </c>
      <c r="G256" t="s">
        <v>1252</v>
      </c>
      <c r="I256" t="s">
        <v>1253</v>
      </c>
      <c r="J256" t="s">
        <v>1746</v>
      </c>
      <c r="K256" t="s">
        <v>1747</v>
      </c>
      <c r="L256" t="s">
        <v>1748</v>
      </c>
      <c r="M256" t="s">
        <v>1694</v>
      </c>
      <c r="N256" s="2">
        <v>44684.273796296293</v>
      </c>
      <c r="O256" s="2">
        <v>44684.27380787037</v>
      </c>
      <c r="P256" s="2">
        <v>44684.273796296293</v>
      </c>
      <c r="Q256" t="s">
        <v>1749</v>
      </c>
      <c r="R256">
        <v>7</v>
      </c>
      <c r="S256">
        <v>150</v>
      </c>
    </row>
    <row r="257" spans="1:19" x14ac:dyDescent="0.2">
      <c r="A257" t="s">
        <v>4066</v>
      </c>
      <c r="B257">
        <v>0</v>
      </c>
      <c r="C257" t="s">
        <v>17</v>
      </c>
      <c r="D257">
        <v>2021</v>
      </c>
      <c r="E257" t="s">
        <v>1750</v>
      </c>
      <c r="F257" t="s">
        <v>1751</v>
      </c>
      <c r="G257" t="s">
        <v>1252</v>
      </c>
      <c r="I257" t="s">
        <v>1253</v>
      </c>
      <c r="J257" t="s">
        <v>1752</v>
      </c>
      <c r="K257" t="s">
        <v>1753</v>
      </c>
      <c r="L257" t="s">
        <v>1754</v>
      </c>
      <c r="M257" t="s">
        <v>1694</v>
      </c>
      <c r="N257" s="2">
        <v>44684.273842592593</v>
      </c>
      <c r="O257" s="2">
        <v>44684.273842592593</v>
      </c>
      <c r="P257" s="2">
        <v>44684.273842592593</v>
      </c>
      <c r="Q257" t="s">
        <v>1755</v>
      </c>
      <c r="R257">
        <v>7</v>
      </c>
      <c r="S257">
        <v>150</v>
      </c>
    </row>
    <row r="258" spans="1:19" x14ac:dyDescent="0.2">
      <c r="A258" t="s">
        <v>4067</v>
      </c>
      <c r="B258">
        <v>0</v>
      </c>
      <c r="C258" t="s">
        <v>17</v>
      </c>
      <c r="D258">
        <v>2021</v>
      </c>
      <c r="E258" t="s">
        <v>1756</v>
      </c>
      <c r="F258" t="s">
        <v>1757</v>
      </c>
      <c r="G258" t="s">
        <v>1252</v>
      </c>
      <c r="I258" t="s">
        <v>1253</v>
      </c>
      <c r="J258" t="s">
        <v>1758</v>
      </c>
      <c r="K258" t="s">
        <v>1759</v>
      </c>
      <c r="L258" t="s">
        <v>1760</v>
      </c>
      <c r="M258" t="s">
        <v>1694</v>
      </c>
      <c r="N258" s="2">
        <v>44684.273900462962</v>
      </c>
      <c r="O258" s="2">
        <v>44684.273912037039</v>
      </c>
      <c r="P258" s="2">
        <v>44684.273900462962</v>
      </c>
      <c r="Q258" t="s">
        <v>1761</v>
      </c>
      <c r="R258">
        <v>7</v>
      </c>
      <c r="S258">
        <v>150</v>
      </c>
    </row>
    <row r="259" spans="1:19" x14ac:dyDescent="0.2">
      <c r="A259" t="s">
        <v>4068</v>
      </c>
      <c r="B259">
        <v>0</v>
      </c>
      <c r="C259" t="s">
        <v>17</v>
      </c>
      <c r="D259">
        <v>2021</v>
      </c>
      <c r="E259" t="s">
        <v>1762</v>
      </c>
      <c r="F259" t="s">
        <v>1763</v>
      </c>
      <c r="G259" t="s">
        <v>1252</v>
      </c>
      <c r="I259" t="s">
        <v>1253</v>
      </c>
      <c r="J259" t="s">
        <v>1764</v>
      </c>
      <c r="K259" t="s">
        <v>1765</v>
      </c>
      <c r="M259" t="s">
        <v>1766</v>
      </c>
      <c r="N259" s="2">
        <v>44684.275092592594</v>
      </c>
      <c r="O259" s="2">
        <v>44684.275092592594</v>
      </c>
      <c r="P259" s="2">
        <v>44684.275092592594</v>
      </c>
      <c r="Q259" t="s">
        <v>1767</v>
      </c>
      <c r="R259">
        <v>8</v>
      </c>
      <c r="S259">
        <v>150</v>
      </c>
    </row>
    <row r="260" spans="1:19" x14ac:dyDescent="0.2">
      <c r="A260" t="s">
        <v>4069</v>
      </c>
      <c r="B260">
        <v>0</v>
      </c>
      <c r="C260" t="s">
        <v>17</v>
      </c>
      <c r="D260">
        <v>2021</v>
      </c>
      <c r="E260" t="s">
        <v>1768</v>
      </c>
      <c r="F260" t="s">
        <v>1769</v>
      </c>
      <c r="G260" t="s">
        <v>1252</v>
      </c>
      <c r="I260" t="s">
        <v>1253</v>
      </c>
      <c r="J260" t="s">
        <v>1770</v>
      </c>
      <c r="K260" t="s">
        <v>1771</v>
      </c>
      <c r="L260" t="s">
        <v>1772</v>
      </c>
      <c r="M260" t="s">
        <v>1766</v>
      </c>
      <c r="N260" s="2">
        <v>44684.275127314817</v>
      </c>
      <c r="O260" s="2">
        <v>44684.275127314817</v>
      </c>
      <c r="P260" s="2">
        <v>44684.275127314817</v>
      </c>
      <c r="Q260" t="s">
        <v>1773</v>
      </c>
      <c r="R260">
        <v>8</v>
      </c>
      <c r="S260">
        <v>150</v>
      </c>
    </row>
    <row r="261" spans="1:19" x14ac:dyDescent="0.2">
      <c r="A261" t="s">
        <v>4070</v>
      </c>
      <c r="B261">
        <v>0</v>
      </c>
      <c r="C261" t="s">
        <v>17</v>
      </c>
      <c r="D261">
        <v>2021</v>
      </c>
      <c r="E261" t="s">
        <v>1774</v>
      </c>
      <c r="F261" t="s">
        <v>1775</v>
      </c>
      <c r="G261" t="s">
        <v>1252</v>
      </c>
      <c r="I261" t="s">
        <v>1253</v>
      </c>
      <c r="J261" t="s">
        <v>1776</v>
      </c>
      <c r="K261" t="s">
        <v>1777</v>
      </c>
      <c r="L261" t="s">
        <v>1778</v>
      </c>
      <c r="M261" t="s">
        <v>1766</v>
      </c>
      <c r="N261" s="2">
        <v>44684.27516203704</v>
      </c>
      <c r="O261" s="2">
        <v>44684.27516203704</v>
      </c>
      <c r="P261" s="2">
        <v>44684.27516203704</v>
      </c>
      <c r="Q261" t="s">
        <v>1779</v>
      </c>
      <c r="R261">
        <v>8</v>
      </c>
      <c r="S261">
        <v>150</v>
      </c>
    </row>
    <row r="262" spans="1:19" x14ac:dyDescent="0.2">
      <c r="A262" t="s">
        <v>4071</v>
      </c>
      <c r="B262">
        <v>0</v>
      </c>
      <c r="C262" t="s">
        <v>17</v>
      </c>
      <c r="D262">
        <v>2021</v>
      </c>
      <c r="E262" t="s">
        <v>1780</v>
      </c>
      <c r="F262" t="s">
        <v>1781</v>
      </c>
      <c r="G262" t="s">
        <v>1252</v>
      </c>
      <c r="I262" t="s">
        <v>1253</v>
      </c>
      <c r="J262" t="s">
        <v>1782</v>
      </c>
      <c r="K262" t="s">
        <v>1783</v>
      </c>
      <c r="L262" t="s">
        <v>1784</v>
      </c>
      <c r="M262" t="s">
        <v>1766</v>
      </c>
      <c r="N262" s="2">
        <v>44684.275196759256</v>
      </c>
      <c r="O262" s="2">
        <v>44684.275208333333</v>
      </c>
      <c r="P262" s="2">
        <v>44684.275196759256</v>
      </c>
      <c r="Q262" t="s">
        <v>1785</v>
      </c>
      <c r="R262">
        <v>8</v>
      </c>
      <c r="S262">
        <v>150</v>
      </c>
    </row>
    <row r="263" spans="1:19" x14ac:dyDescent="0.2">
      <c r="A263" t="s">
        <v>4072</v>
      </c>
      <c r="B263">
        <v>0</v>
      </c>
      <c r="C263" t="s">
        <v>17</v>
      </c>
      <c r="D263">
        <v>2021</v>
      </c>
      <c r="E263" t="s">
        <v>1786</v>
      </c>
      <c r="F263" t="s">
        <v>1787</v>
      </c>
      <c r="G263" t="s">
        <v>1252</v>
      </c>
      <c r="I263" t="s">
        <v>1253</v>
      </c>
      <c r="J263" t="s">
        <v>1788</v>
      </c>
      <c r="K263" t="s">
        <v>1789</v>
      </c>
      <c r="L263" t="s">
        <v>1790</v>
      </c>
      <c r="M263" t="s">
        <v>1766</v>
      </c>
      <c r="N263" s="2">
        <v>44684.275231481479</v>
      </c>
      <c r="O263" s="2">
        <v>44684.275243055556</v>
      </c>
      <c r="P263" s="2">
        <v>44684.275231481479</v>
      </c>
      <c r="Q263" t="s">
        <v>1791</v>
      </c>
      <c r="R263">
        <v>8</v>
      </c>
      <c r="S263">
        <v>150</v>
      </c>
    </row>
    <row r="264" spans="1:19" x14ac:dyDescent="0.2">
      <c r="A264" t="s">
        <v>4073</v>
      </c>
      <c r="B264">
        <v>0</v>
      </c>
      <c r="C264" t="s">
        <v>17</v>
      </c>
      <c r="D264">
        <v>2021</v>
      </c>
      <c r="E264" t="s">
        <v>1792</v>
      </c>
      <c r="F264" t="s">
        <v>1793</v>
      </c>
      <c r="G264" t="s">
        <v>1252</v>
      </c>
      <c r="I264" t="s">
        <v>1253</v>
      </c>
      <c r="J264" t="s">
        <v>1794</v>
      </c>
      <c r="K264" t="s">
        <v>1795</v>
      </c>
      <c r="L264" t="s">
        <v>1796</v>
      </c>
      <c r="M264" t="s">
        <v>1766</v>
      </c>
      <c r="N264" s="2">
        <v>44684.275300925925</v>
      </c>
      <c r="O264" s="2">
        <v>44684.275300925925</v>
      </c>
      <c r="P264" s="2">
        <v>44684.275300925925</v>
      </c>
      <c r="Q264" t="s">
        <v>1797</v>
      </c>
      <c r="R264">
        <v>8</v>
      </c>
      <c r="S264">
        <v>150</v>
      </c>
    </row>
    <row r="265" spans="1:19" x14ac:dyDescent="0.2">
      <c r="A265" t="s">
        <v>4074</v>
      </c>
      <c r="B265">
        <v>0</v>
      </c>
      <c r="C265" t="s">
        <v>17</v>
      </c>
      <c r="D265">
        <v>2021</v>
      </c>
      <c r="E265" t="s">
        <v>1798</v>
      </c>
      <c r="F265" t="s">
        <v>1799</v>
      </c>
      <c r="G265" t="s">
        <v>1252</v>
      </c>
      <c r="I265" t="s">
        <v>1253</v>
      </c>
      <c r="J265" t="s">
        <v>1800</v>
      </c>
      <c r="K265" t="s">
        <v>1801</v>
      </c>
      <c r="L265" t="s">
        <v>1802</v>
      </c>
      <c r="M265" t="s">
        <v>1766</v>
      </c>
      <c r="N265" s="2">
        <v>44684.275381944448</v>
      </c>
      <c r="O265" s="2">
        <v>44684.275393518517</v>
      </c>
      <c r="P265" s="2">
        <v>44684.275381944448</v>
      </c>
      <c r="Q265" t="s">
        <v>1803</v>
      </c>
      <c r="R265">
        <v>8</v>
      </c>
      <c r="S265">
        <v>150</v>
      </c>
    </row>
    <row r="266" spans="1:19" x14ac:dyDescent="0.2">
      <c r="A266" t="s">
        <v>4075</v>
      </c>
      <c r="B266">
        <v>0</v>
      </c>
      <c r="C266" t="s">
        <v>17</v>
      </c>
      <c r="D266">
        <v>2021</v>
      </c>
      <c r="E266" t="s">
        <v>1804</v>
      </c>
      <c r="F266" t="s">
        <v>1805</v>
      </c>
      <c r="G266" t="s">
        <v>1252</v>
      </c>
      <c r="I266" t="s">
        <v>1253</v>
      </c>
      <c r="J266" t="s">
        <v>1806</v>
      </c>
      <c r="K266" t="s">
        <v>1807</v>
      </c>
      <c r="L266" t="s">
        <v>1808</v>
      </c>
      <c r="M266" t="s">
        <v>1766</v>
      </c>
      <c r="N266" s="2">
        <v>44684.27542824074</v>
      </c>
      <c r="O266" s="2">
        <v>44684.27542824074</v>
      </c>
      <c r="P266" s="2">
        <v>44684.27542824074</v>
      </c>
      <c r="Q266" t="s">
        <v>1809</v>
      </c>
      <c r="R266">
        <v>8</v>
      </c>
      <c r="S266">
        <v>150</v>
      </c>
    </row>
    <row r="267" spans="1:19" x14ac:dyDescent="0.2">
      <c r="A267" t="s">
        <v>4076</v>
      </c>
      <c r="B267">
        <v>0</v>
      </c>
      <c r="C267" t="s">
        <v>17</v>
      </c>
      <c r="D267">
        <v>2021</v>
      </c>
      <c r="E267" t="s">
        <v>1810</v>
      </c>
      <c r="F267" t="s">
        <v>1811</v>
      </c>
      <c r="G267" t="s">
        <v>1252</v>
      </c>
      <c r="I267" t="s">
        <v>1253</v>
      </c>
      <c r="J267" t="s">
        <v>1812</v>
      </c>
      <c r="K267" t="s">
        <v>1813</v>
      </c>
      <c r="M267" t="s">
        <v>1766</v>
      </c>
      <c r="N267" s="2">
        <v>44684.275254629632</v>
      </c>
      <c r="O267" s="2">
        <v>44684.277060185188</v>
      </c>
      <c r="P267" s="2">
        <v>44684.276284722226</v>
      </c>
      <c r="Q267" t="s">
        <v>1814</v>
      </c>
      <c r="R267">
        <v>8</v>
      </c>
      <c r="S267">
        <v>150</v>
      </c>
    </row>
    <row r="268" spans="1:19" x14ac:dyDescent="0.2">
      <c r="A268" t="s">
        <v>4077</v>
      </c>
      <c r="B268">
        <v>0</v>
      </c>
      <c r="C268" t="s">
        <v>17</v>
      </c>
      <c r="D268">
        <v>2021</v>
      </c>
      <c r="E268" t="s">
        <v>1815</v>
      </c>
      <c r="F268" t="s">
        <v>1816</v>
      </c>
      <c r="G268" t="s">
        <v>1252</v>
      </c>
      <c r="I268" t="s">
        <v>1253</v>
      </c>
      <c r="J268" t="s">
        <v>1817</v>
      </c>
      <c r="K268" t="s">
        <v>1818</v>
      </c>
      <c r="M268" t="s">
        <v>1766</v>
      </c>
      <c r="N268" s="2">
        <v>44684.275324074071</v>
      </c>
      <c r="O268" s="2">
        <v>44684.277013888888</v>
      </c>
      <c r="P268" s="2">
        <v>44684.27652777778</v>
      </c>
      <c r="Q268" t="s">
        <v>1819</v>
      </c>
      <c r="R268">
        <v>8</v>
      </c>
      <c r="S268">
        <v>150</v>
      </c>
    </row>
    <row r="269" spans="1:19" x14ac:dyDescent="0.2">
      <c r="A269" t="s">
        <v>4078</v>
      </c>
      <c r="B269">
        <v>0</v>
      </c>
      <c r="C269" t="s">
        <v>17</v>
      </c>
      <c r="D269">
        <v>2021</v>
      </c>
      <c r="E269" t="s">
        <v>1820</v>
      </c>
      <c r="F269" t="s">
        <v>1821</v>
      </c>
      <c r="G269" t="s">
        <v>1252</v>
      </c>
      <c r="I269" t="s">
        <v>1253</v>
      </c>
      <c r="J269" t="s">
        <v>1822</v>
      </c>
      <c r="K269" t="s">
        <v>1823</v>
      </c>
      <c r="M269" t="s">
        <v>1766</v>
      </c>
      <c r="N269" s="2">
        <v>44684.275347222225</v>
      </c>
      <c r="O269" s="2">
        <v>44684.276979166665</v>
      </c>
      <c r="P269" s="2">
        <v>44684.276655092595</v>
      </c>
      <c r="Q269" t="s">
        <v>1824</v>
      </c>
      <c r="R269">
        <v>8</v>
      </c>
      <c r="S269">
        <v>150</v>
      </c>
    </row>
    <row r="270" spans="1:19" x14ac:dyDescent="0.2">
      <c r="A270" t="s">
        <v>4079</v>
      </c>
      <c r="B270">
        <v>0</v>
      </c>
      <c r="C270" t="s">
        <v>17</v>
      </c>
      <c r="D270">
        <v>2021</v>
      </c>
      <c r="E270" t="s">
        <v>1825</v>
      </c>
      <c r="F270" t="s">
        <v>1826</v>
      </c>
      <c r="G270" t="s">
        <v>1252</v>
      </c>
      <c r="I270" t="s">
        <v>1253</v>
      </c>
      <c r="J270" t="s">
        <v>1827</v>
      </c>
      <c r="K270" t="s">
        <v>1828</v>
      </c>
      <c r="L270" t="s">
        <v>1829</v>
      </c>
      <c r="M270" t="s">
        <v>1830</v>
      </c>
      <c r="N270" s="2">
        <v>44684.277488425927</v>
      </c>
      <c r="O270" s="2">
        <v>44684.277488425927</v>
      </c>
      <c r="P270" s="2">
        <v>44684.277488425927</v>
      </c>
      <c r="Q270" t="s">
        <v>1831</v>
      </c>
      <c r="R270">
        <v>9</v>
      </c>
      <c r="S270">
        <v>150</v>
      </c>
    </row>
    <row r="271" spans="1:19" x14ac:dyDescent="0.2">
      <c r="A271" t="s">
        <v>4080</v>
      </c>
      <c r="B271">
        <v>0</v>
      </c>
      <c r="C271" t="s">
        <v>17</v>
      </c>
      <c r="D271">
        <v>2021</v>
      </c>
      <c r="E271" t="s">
        <v>1832</v>
      </c>
      <c r="F271" t="s">
        <v>1833</v>
      </c>
      <c r="G271" t="s">
        <v>1252</v>
      </c>
      <c r="I271" t="s">
        <v>1253</v>
      </c>
      <c r="J271" t="s">
        <v>1834</v>
      </c>
      <c r="K271" t="s">
        <v>1835</v>
      </c>
      <c r="L271" t="s">
        <v>1836</v>
      </c>
      <c r="M271" t="s">
        <v>1830</v>
      </c>
      <c r="N271" s="2">
        <v>44684.27753472222</v>
      </c>
      <c r="O271" s="2">
        <v>44684.27753472222</v>
      </c>
      <c r="P271" s="2">
        <v>44684.27753472222</v>
      </c>
      <c r="Q271" t="s">
        <v>1837</v>
      </c>
      <c r="R271">
        <v>9</v>
      </c>
      <c r="S271">
        <v>150</v>
      </c>
    </row>
    <row r="272" spans="1:19" x14ac:dyDescent="0.2">
      <c r="A272" t="s">
        <v>4081</v>
      </c>
      <c r="B272">
        <v>0</v>
      </c>
      <c r="C272" t="s">
        <v>17</v>
      </c>
      <c r="D272">
        <v>2021</v>
      </c>
      <c r="E272" t="s">
        <v>1838</v>
      </c>
      <c r="F272" t="s">
        <v>1839</v>
      </c>
      <c r="G272" t="s">
        <v>1252</v>
      </c>
      <c r="I272" t="s">
        <v>1253</v>
      </c>
      <c r="J272" t="s">
        <v>1840</v>
      </c>
      <c r="K272" t="s">
        <v>1841</v>
      </c>
      <c r="M272" t="s">
        <v>1830</v>
      </c>
      <c r="N272" s="2">
        <v>44684.277569444443</v>
      </c>
      <c r="O272" s="2">
        <v>44684.277569444443</v>
      </c>
      <c r="P272" s="2">
        <v>44684.277569444443</v>
      </c>
      <c r="Q272" t="s">
        <v>1842</v>
      </c>
      <c r="R272">
        <v>9</v>
      </c>
      <c r="S272">
        <v>150</v>
      </c>
    </row>
    <row r="273" spans="1:19" x14ac:dyDescent="0.2">
      <c r="A273" t="s">
        <v>4082</v>
      </c>
      <c r="B273">
        <v>0</v>
      </c>
      <c r="C273" t="s">
        <v>17</v>
      </c>
      <c r="D273">
        <v>2021</v>
      </c>
      <c r="E273" t="s">
        <v>1843</v>
      </c>
      <c r="F273" t="s">
        <v>1844</v>
      </c>
      <c r="G273" t="s">
        <v>1252</v>
      </c>
      <c r="I273" t="s">
        <v>1253</v>
      </c>
      <c r="J273" t="s">
        <v>1845</v>
      </c>
      <c r="K273" t="s">
        <v>1846</v>
      </c>
      <c r="M273" t="s">
        <v>1830</v>
      </c>
      <c r="N273" s="2">
        <v>44684.277615740742</v>
      </c>
      <c r="O273" s="2">
        <v>44684.277615740742</v>
      </c>
      <c r="P273" s="2">
        <v>44684.277615740742</v>
      </c>
      <c r="Q273" t="s">
        <v>1847</v>
      </c>
      <c r="R273">
        <v>9</v>
      </c>
      <c r="S273">
        <v>150</v>
      </c>
    </row>
    <row r="274" spans="1:19" x14ac:dyDescent="0.2">
      <c r="A274" t="s">
        <v>4083</v>
      </c>
      <c r="B274">
        <v>0</v>
      </c>
      <c r="C274" t="s">
        <v>17</v>
      </c>
      <c r="D274">
        <v>2021</v>
      </c>
      <c r="E274" t="s">
        <v>1848</v>
      </c>
      <c r="F274" t="s">
        <v>1849</v>
      </c>
      <c r="G274" t="s">
        <v>1252</v>
      </c>
      <c r="I274" t="s">
        <v>1253</v>
      </c>
      <c r="J274" t="s">
        <v>1850</v>
      </c>
      <c r="K274" t="s">
        <v>1851</v>
      </c>
      <c r="L274" t="s">
        <v>1852</v>
      </c>
      <c r="M274" t="s">
        <v>1830</v>
      </c>
      <c r="N274" s="2">
        <v>44684.277696759258</v>
      </c>
      <c r="O274" s="2">
        <v>44684.277708333335</v>
      </c>
      <c r="P274" s="2">
        <v>44684.277696759258</v>
      </c>
      <c r="Q274" t="s">
        <v>1853</v>
      </c>
      <c r="R274">
        <v>9</v>
      </c>
      <c r="S274">
        <v>150</v>
      </c>
    </row>
    <row r="275" spans="1:19" x14ac:dyDescent="0.2">
      <c r="A275" t="s">
        <v>4084</v>
      </c>
      <c r="B275">
        <v>0</v>
      </c>
      <c r="C275" t="s">
        <v>17</v>
      </c>
      <c r="D275">
        <v>2021</v>
      </c>
      <c r="E275" t="s">
        <v>1854</v>
      </c>
      <c r="F275" t="s">
        <v>1855</v>
      </c>
      <c r="G275" t="s">
        <v>1252</v>
      </c>
      <c r="I275" t="s">
        <v>1253</v>
      </c>
      <c r="J275" t="s">
        <v>1856</v>
      </c>
      <c r="K275" t="s">
        <v>1857</v>
      </c>
      <c r="L275" t="s">
        <v>1858</v>
      </c>
      <c r="M275" t="s">
        <v>1830</v>
      </c>
      <c r="N275" s="2">
        <v>44684.277766203704</v>
      </c>
      <c r="O275" s="2">
        <v>44684.277766203704</v>
      </c>
      <c r="P275" s="2">
        <v>44684.277766203704</v>
      </c>
      <c r="Q275" t="s">
        <v>1859</v>
      </c>
      <c r="R275">
        <v>9</v>
      </c>
      <c r="S275">
        <v>150</v>
      </c>
    </row>
    <row r="276" spans="1:19" x14ac:dyDescent="0.2">
      <c r="A276" t="s">
        <v>4085</v>
      </c>
      <c r="B276">
        <v>0</v>
      </c>
      <c r="C276" t="s">
        <v>17</v>
      </c>
      <c r="D276">
        <v>2021</v>
      </c>
      <c r="E276" t="s">
        <v>1860</v>
      </c>
      <c r="F276" t="s">
        <v>1861</v>
      </c>
      <c r="G276" t="s">
        <v>1252</v>
      </c>
      <c r="I276" t="s">
        <v>1253</v>
      </c>
      <c r="J276" t="s">
        <v>1862</v>
      </c>
      <c r="K276" t="s">
        <v>1863</v>
      </c>
      <c r="L276" t="s">
        <v>1864</v>
      </c>
      <c r="M276" t="s">
        <v>1830</v>
      </c>
      <c r="N276" s="2">
        <v>44684.277800925927</v>
      </c>
      <c r="O276" s="2">
        <v>44684.277824074074</v>
      </c>
      <c r="P276" s="2">
        <v>44684.277800925927</v>
      </c>
      <c r="Q276" t="s">
        <v>1865</v>
      </c>
      <c r="R276">
        <v>9</v>
      </c>
      <c r="S276">
        <v>150</v>
      </c>
    </row>
    <row r="277" spans="1:19" x14ac:dyDescent="0.2">
      <c r="A277" t="s">
        <v>4086</v>
      </c>
      <c r="B277">
        <v>0</v>
      </c>
      <c r="C277" t="s">
        <v>17</v>
      </c>
      <c r="D277">
        <v>2021</v>
      </c>
      <c r="E277" t="s">
        <v>1866</v>
      </c>
      <c r="F277" t="s">
        <v>1867</v>
      </c>
      <c r="G277" t="s">
        <v>1252</v>
      </c>
      <c r="I277" t="s">
        <v>1253</v>
      </c>
      <c r="J277" t="s">
        <v>1868</v>
      </c>
      <c r="K277" t="s">
        <v>1869</v>
      </c>
      <c r="L277" t="s">
        <v>1870</v>
      </c>
      <c r="M277" t="s">
        <v>1830</v>
      </c>
      <c r="N277" s="2">
        <v>44684.277870370373</v>
      </c>
      <c r="O277" s="2">
        <v>44684.277870370373</v>
      </c>
      <c r="P277" s="2">
        <v>44684.277870370373</v>
      </c>
      <c r="Q277" t="s">
        <v>1871</v>
      </c>
      <c r="R277">
        <v>9</v>
      </c>
      <c r="S277">
        <v>150</v>
      </c>
    </row>
    <row r="278" spans="1:19" x14ac:dyDescent="0.2">
      <c r="A278" t="s">
        <v>4087</v>
      </c>
      <c r="B278">
        <v>0</v>
      </c>
      <c r="C278" t="s">
        <v>17</v>
      </c>
      <c r="D278">
        <v>2021</v>
      </c>
      <c r="E278" t="s">
        <v>1872</v>
      </c>
      <c r="F278" t="s">
        <v>1873</v>
      </c>
      <c r="G278" t="s">
        <v>1252</v>
      </c>
      <c r="I278" t="s">
        <v>1253</v>
      </c>
      <c r="J278" t="s">
        <v>1874</v>
      </c>
      <c r="K278" t="s">
        <v>1875</v>
      </c>
      <c r="L278" t="s">
        <v>1876</v>
      </c>
      <c r="M278" t="s">
        <v>1830</v>
      </c>
      <c r="N278" s="2">
        <v>44684.277939814812</v>
      </c>
      <c r="O278" s="2">
        <v>44684.277939814812</v>
      </c>
      <c r="P278" s="2">
        <v>44684.277939814812</v>
      </c>
      <c r="Q278" t="s">
        <v>1877</v>
      </c>
      <c r="R278">
        <v>9</v>
      </c>
      <c r="S278">
        <v>150</v>
      </c>
    </row>
    <row r="279" spans="1:19" x14ac:dyDescent="0.2">
      <c r="A279" t="s">
        <v>4088</v>
      </c>
      <c r="B279">
        <v>0</v>
      </c>
      <c r="C279" t="s">
        <v>17</v>
      </c>
      <c r="D279">
        <v>2021</v>
      </c>
      <c r="E279" t="s">
        <v>1878</v>
      </c>
      <c r="F279" t="s">
        <v>1879</v>
      </c>
      <c r="G279" t="s">
        <v>1252</v>
      </c>
      <c r="I279" t="s">
        <v>1253</v>
      </c>
      <c r="J279" t="s">
        <v>1880</v>
      </c>
      <c r="K279" t="s">
        <v>1881</v>
      </c>
      <c r="L279" t="s">
        <v>1882</v>
      </c>
      <c r="M279" t="s">
        <v>1830</v>
      </c>
      <c r="N279" s="2">
        <v>44684.277997685182</v>
      </c>
      <c r="O279" s="2">
        <v>44684.278009259258</v>
      </c>
      <c r="P279" s="2">
        <v>44684.277997685182</v>
      </c>
      <c r="Q279" t="s">
        <v>1883</v>
      </c>
      <c r="R279">
        <v>9</v>
      </c>
      <c r="S279">
        <v>150</v>
      </c>
    </row>
    <row r="280" spans="1:19" x14ac:dyDescent="0.2">
      <c r="A280" t="s">
        <v>4089</v>
      </c>
      <c r="B280">
        <v>0</v>
      </c>
      <c r="C280" t="s">
        <v>17</v>
      </c>
      <c r="D280">
        <v>2021</v>
      </c>
      <c r="E280" t="s">
        <v>1884</v>
      </c>
      <c r="F280" t="s">
        <v>1885</v>
      </c>
      <c r="G280" t="s">
        <v>1252</v>
      </c>
      <c r="I280" t="s">
        <v>1253</v>
      </c>
      <c r="J280" t="s">
        <v>1886</v>
      </c>
      <c r="K280" t="s">
        <v>1887</v>
      </c>
      <c r="L280" t="s">
        <v>1888</v>
      </c>
      <c r="M280" t="s">
        <v>1830</v>
      </c>
      <c r="N280" s="2">
        <v>44684.278067129628</v>
      </c>
      <c r="O280" s="2">
        <v>44684.278067129628</v>
      </c>
      <c r="P280" s="2">
        <v>44684.278067129628</v>
      </c>
      <c r="Q280" t="s">
        <v>1889</v>
      </c>
      <c r="R280">
        <v>9</v>
      </c>
      <c r="S280">
        <v>150</v>
      </c>
    </row>
    <row r="281" spans="1:19" x14ac:dyDescent="0.2">
      <c r="A281" t="s">
        <v>4090</v>
      </c>
      <c r="B281">
        <v>0</v>
      </c>
      <c r="C281" t="s">
        <v>17</v>
      </c>
      <c r="D281">
        <v>2021</v>
      </c>
      <c r="E281" t="s">
        <v>1890</v>
      </c>
      <c r="F281" t="s">
        <v>1891</v>
      </c>
      <c r="G281" t="s">
        <v>1252</v>
      </c>
      <c r="I281" t="s">
        <v>1253</v>
      </c>
      <c r="J281" t="s">
        <v>1892</v>
      </c>
      <c r="K281" t="s">
        <v>1893</v>
      </c>
      <c r="M281" t="s">
        <v>1830</v>
      </c>
      <c r="N281" s="2">
        <v>44684.277638888889</v>
      </c>
      <c r="O281" s="2">
        <v>44684.28019675926</v>
      </c>
      <c r="P281" s="2">
        <v>44684.279305555552</v>
      </c>
      <c r="Q281" t="s">
        <v>1894</v>
      </c>
      <c r="R281">
        <v>9</v>
      </c>
      <c r="S281">
        <v>150</v>
      </c>
    </row>
    <row r="282" spans="1:19" x14ac:dyDescent="0.2">
      <c r="A282" t="s">
        <v>4091</v>
      </c>
      <c r="B282">
        <v>0</v>
      </c>
      <c r="C282" t="s">
        <v>17</v>
      </c>
      <c r="D282">
        <v>2021</v>
      </c>
      <c r="E282" t="s">
        <v>1895</v>
      </c>
      <c r="F282" t="s">
        <v>1896</v>
      </c>
      <c r="G282" t="s">
        <v>1252</v>
      </c>
      <c r="I282" t="s">
        <v>1253</v>
      </c>
      <c r="J282" t="s">
        <v>1897</v>
      </c>
      <c r="K282" t="s">
        <v>1898</v>
      </c>
      <c r="M282" t="s">
        <v>1830</v>
      </c>
      <c r="N282" s="2">
        <v>44684.277731481481</v>
      </c>
      <c r="O282" s="2">
        <v>44684.280162037037</v>
      </c>
      <c r="P282" s="2">
        <v>44684.279513888891</v>
      </c>
      <c r="Q282" t="s">
        <v>1899</v>
      </c>
      <c r="R282">
        <v>9</v>
      </c>
      <c r="S282">
        <v>150</v>
      </c>
    </row>
    <row r="283" spans="1:19" x14ac:dyDescent="0.2">
      <c r="A283" t="s">
        <v>4092</v>
      </c>
      <c r="B283">
        <v>0</v>
      </c>
      <c r="C283" t="s">
        <v>17</v>
      </c>
      <c r="D283">
        <v>2021</v>
      </c>
      <c r="E283" t="s">
        <v>1900</v>
      </c>
      <c r="F283" t="s">
        <v>1901</v>
      </c>
      <c r="G283" t="s">
        <v>1252</v>
      </c>
      <c r="I283" t="s">
        <v>1253</v>
      </c>
      <c r="J283" t="s">
        <v>1902</v>
      </c>
      <c r="K283" t="s">
        <v>1903</v>
      </c>
      <c r="M283" t="s">
        <v>1830</v>
      </c>
      <c r="N283" s="2">
        <v>44684.27789351852</v>
      </c>
      <c r="O283" s="2">
        <v>44684.280115740738</v>
      </c>
      <c r="P283" s="2">
        <v>44684.279733796298</v>
      </c>
      <c r="Q283" t="s">
        <v>1904</v>
      </c>
      <c r="R283">
        <v>9</v>
      </c>
      <c r="S283">
        <v>150</v>
      </c>
    </row>
    <row r="284" spans="1:19" x14ac:dyDescent="0.2">
      <c r="A284" t="s">
        <v>4093</v>
      </c>
      <c r="B284">
        <v>0</v>
      </c>
      <c r="C284" t="s">
        <v>17</v>
      </c>
      <c r="D284">
        <v>2021</v>
      </c>
      <c r="E284" t="s">
        <v>1905</v>
      </c>
      <c r="F284" t="s">
        <v>1906</v>
      </c>
      <c r="G284" t="s">
        <v>1252</v>
      </c>
      <c r="I284" t="s">
        <v>1253</v>
      </c>
      <c r="J284" t="s">
        <v>1907</v>
      </c>
      <c r="K284" t="s">
        <v>1908</v>
      </c>
      <c r="L284" t="s">
        <v>1909</v>
      </c>
      <c r="M284" t="s">
        <v>1910</v>
      </c>
      <c r="N284" s="2">
        <v>44684.280706018515</v>
      </c>
      <c r="O284" s="2">
        <v>44684.280706018515</v>
      </c>
      <c r="P284" s="2">
        <v>44684.280706018515</v>
      </c>
      <c r="Q284" t="s">
        <v>1911</v>
      </c>
      <c r="R284">
        <v>10</v>
      </c>
      <c r="S284">
        <v>150</v>
      </c>
    </row>
    <row r="285" spans="1:19" x14ac:dyDescent="0.2">
      <c r="A285" t="s">
        <v>4094</v>
      </c>
      <c r="B285">
        <v>0</v>
      </c>
      <c r="C285" t="s">
        <v>17</v>
      </c>
      <c r="D285">
        <v>2021</v>
      </c>
      <c r="E285" t="s">
        <v>1912</v>
      </c>
      <c r="F285" t="s">
        <v>1913</v>
      </c>
      <c r="G285" t="s">
        <v>1252</v>
      </c>
      <c r="I285" t="s">
        <v>1253</v>
      </c>
      <c r="J285" t="s">
        <v>1914</v>
      </c>
      <c r="K285" t="s">
        <v>1915</v>
      </c>
      <c r="L285" t="s">
        <v>1916</v>
      </c>
      <c r="M285" t="s">
        <v>1910</v>
      </c>
      <c r="N285" s="2">
        <v>44684.280740740738</v>
      </c>
      <c r="O285" s="2">
        <v>44684.280752314815</v>
      </c>
      <c r="P285" s="2">
        <v>44684.280740740738</v>
      </c>
      <c r="Q285" t="s">
        <v>1917</v>
      </c>
      <c r="R285">
        <v>10</v>
      </c>
      <c r="S285">
        <v>150</v>
      </c>
    </row>
    <row r="286" spans="1:19" x14ac:dyDescent="0.2">
      <c r="A286" t="s">
        <v>4095</v>
      </c>
      <c r="B286">
        <v>0</v>
      </c>
      <c r="C286" t="s">
        <v>17</v>
      </c>
      <c r="D286">
        <v>2021</v>
      </c>
      <c r="E286" t="s">
        <v>1918</v>
      </c>
      <c r="F286" t="s">
        <v>1919</v>
      </c>
      <c r="G286" t="s">
        <v>1252</v>
      </c>
      <c r="I286" t="s">
        <v>1253</v>
      </c>
      <c r="J286" t="s">
        <v>1920</v>
      </c>
      <c r="K286" t="s">
        <v>1921</v>
      </c>
      <c r="L286" t="s">
        <v>1922</v>
      </c>
      <c r="M286" t="s">
        <v>1910</v>
      </c>
      <c r="N286" s="2">
        <v>44684.280798611115</v>
      </c>
      <c r="O286" s="2">
        <v>44684.280798611115</v>
      </c>
      <c r="P286" s="2">
        <v>44684.280798611115</v>
      </c>
      <c r="Q286" t="s">
        <v>1923</v>
      </c>
      <c r="R286">
        <v>10</v>
      </c>
      <c r="S286">
        <v>150</v>
      </c>
    </row>
    <row r="287" spans="1:19" x14ac:dyDescent="0.2">
      <c r="A287" t="s">
        <v>4096</v>
      </c>
      <c r="B287">
        <v>0</v>
      </c>
      <c r="C287" t="s">
        <v>17</v>
      </c>
      <c r="D287">
        <v>2021</v>
      </c>
      <c r="E287" t="s">
        <v>1924</v>
      </c>
      <c r="F287" t="s">
        <v>1925</v>
      </c>
      <c r="G287" t="s">
        <v>1252</v>
      </c>
      <c r="I287" t="s">
        <v>1253</v>
      </c>
      <c r="J287" t="s">
        <v>1926</v>
      </c>
      <c r="K287" t="s">
        <v>1927</v>
      </c>
      <c r="L287" t="s">
        <v>1928</v>
      </c>
      <c r="M287" t="s">
        <v>1910</v>
      </c>
      <c r="N287" s="2">
        <v>44684.280833333331</v>
      </c>
      <c r="O287" s="2">
        <v>44684.280833333331</v>
      </c>
      <c r="P287" s="2">
        <v>44684.280833333331</v>
      </c>
      <c r="Q287" t="s">
        <v>1929</v>
      </c>
      <c r="R287">
        <v>10</v>
      </c>
      <c r="S287">
        <v>150</v>
      </c>
    </row>
    <row r="288" spans="1:19" x14ac:dyDescent="0.2">
      <c r="A288" t="s">
        <v>4097</v>
      </c>
      <c r="B288">
        <v>0</v>
      </c>
      <c r="C288" t="s">
        <v>17</v>
      </c>
      <c r="D288">
        <v>2021</v>
      </c>
      <c r="E288" t="s">
        <v>1930</v>
      </c>
      <c r="F288" t="s">
        <v>1931</v>
      </c>
      <c r="G288" t="s">
        <v>1252</v>
      </c>
      <c r="I288" t="s">
        <v>1253</v>
      </c>
      <c r="J288" t="s">
        <v>1932</v>
      </c>
      <c r="K288" t="s">
        <v>1933</v>
      </c>
      <c r="L288" t="s">
        <v>1934</v>
      </c>
      <c r="M288" t="s">
        <v>1910</v>
      </c>
      <c r="N288" s="2">
        <v>44684.280868055554</v>
      </c>
      <c r="O288" s="2">
        <v>44684.28087962963</v>
      </c>
      <c r="P288" s="2">
        <v>44684.280868055554</v>
      </c>
      <c r="Q288" t="s">
        <v>1935</v>
      </c>
      <c r="R288">
        <v>10</v>
      </c>
      <c r="S288">
        <v>150</v>
      </c>
    </row>
    <row r="289" spans="1:19" x14ac:dyDescent="0.2">
      <c r="A289" t="s">
        <v>4098</v>
      </c>
      <c r="B289">
        <v>0</v>
      </c>
      <c r="C289" t="s">
        <v>17</v>
      </c>
      <c r="D289">
        <v>2021</v>
      </c>
      <c r="E289" t="s">
        <v>1936</v>
      </c>
      <c r="F289" t="s">
        <v>1937</v>
      </c>
      <c r="G289" t="s">
        <v>1252</v>
      </c>
      <c r="I289" t="s">
        <v>1253</v>
      </c>
      <c r="J289" t="s">
        <v>1938</v>
      </c>
      <c r="K289" t="s">
        <v>1939</v>
      </c>
      <c r="L289" t="s">
        <v>1940</v>
      </c>
      <c r="M289" t="s">
        <v>1910</v>
      </c>
      <c r="N289" s="2">
        <v>44684.280914351853</v>
      </c>
      <c r="O289" s="2">
        <v>44684.280914351853</v>
      </c>
      <c r="P289" s="2">
        <v>44684.280914351853</v>
      </c>
      <c r="Q289" t="s">
        <v>1941</v>
      </c>
      <c r="R289">
        <v>10</v>
      </c>
      <c r="S289">
        <v>150</v>
      </c>
    </row>
    <row r="290" spans="1:19" x14ac:dyDescent="0.2">
      <c r="A290" t="s">
        <v>4099</v>
      </c>
      <c r="B290">
        <v>0</v>
      </c>
      <c r="C290" t="s">
        <v>17</v>
      </c>
      <c r="D290">
        <v>2021</v>
      </c>
      <c r="E290" t="s">
        <v>1942</v>
      </c>
      <c r="F290" t="s">
        <v>1943</v>
      </c>
      <c r="G290" t="s">
        <v>1252</v>
      </c>
      <c r="I290" t="s">
        <v>1253</v>
      </c>
      <c r="J290" t="s">
        <v>1944</v>
      </c>
      <c r="K290" t="s">
        <v>1945</v>
      </c>
      <c r="L290" t="s">
        <v>1946</v>
      </c>
      <c r="M290" t="s">
        <v>1910</v>
      </c>
      <c r="N290" s="2">
        <v>44684.281018518515</v>
      </c>
      <c r="O290" s="2">
        <v>44684.281018518515</v>
      </c>
      <c r="P290" s="2">
        <v>44684.281018518515</v>
      </c>
      <c r="Q290" t="s">
        <v>1947</v>
      </c>
      <c r="R290">
        <v>10</v>
      </c>
      <c r="S290">
        <v>150</v>
      </c>
    </row>
    <row r="291" spans="1:19" x14ac:dyDescent="0.2">
      <c r="A291" t="s">
        <v>4100</v>
      </c>
      <c r="B291">
        <v>0</v>
      </c>
      <c r="C291" t="s">
        <v>17</v>
      </c>
      <c r="D291">
        <v>2021</v>
      </c>
      <c r="E291" t="s">
        <v>1948</v>
      </c>
      <c r="F291" t="s">
        <v>1949</v>
      </c>
      <c r="G291" t="s">
        <v>1252</v>
      </c>
      <c r="I291" t="s">
        <v>1253</v>
      </c>
      <c r="J291" t="s">
        <v>1950</v>
      </c>
      <c r="K291" t="s">
        <v>1951</v>
      </c>
      <c r="L291" t="s">
        <v>1952</v>
      </c>
      <c r="M291" t="s">
        <v>1910</v>
      </c>
      <c r="N291" s="2">
        <v>44684.281053240738</v>
      </c>
      <c r="O291" s="2">
        <v>44684.281053240738</v>
      </c>
      <c r="P291" s="2">
        <v>44684.281053240738</v>
      </c>
      <c r="Q291" t="s">
        <v>1953</v>
      </c>
      <c r="R291">
        <v>10</v>
      </c>
      <c r="S291">
        <v>150</v>
      </c>
    </row>
    <row r="292" spans="1:19" x14ac:dyDescent="0.2">
      <c r="A292" t="s">
        <v>4101</v>
      </c>
      <c r="B292">
        <v>0</v>
      </c>
      <c r="C292" t="s">
        <v>17</v>
      </c>
      <c r="D292">
        <v>2021</v>
      </c>
      <c r="E292" t="s">
        <v>1954</v>
      </c>
      <c r="F292" t="s">
        <v>1955</v>
      </c>
      <c r="G292" t="s">
        <v>1252</v>
      </c>
      <c r="I292" t="s">
        <v>1253</v>
      </c>
      <c r="J292" t="s">
        <v>1956</v>
      </c>
      <c r="K292" t="s">
        <v>1957</v>
      </c>
      <c r="L292" t="s">
        <v>1958</v>
      </c>
      <c r="M292" t="s">
        <v>1910</v>
      </c>
      <c r="N292" s="2">
        <v>44684.281122685185</v>
      </c>
      <c r="O292" s="2">
        <v>44684.281134259261</v>
      </c>
      <c r="P292" s="2">
        <v>44684.281122685185</v>
      </c>
      <c r="Q292" t="s">
        <v>1959</v>
      </c>
      <c r="R292">
        <v>10</v>
      </c>
      <c r="S292">
        <v>150</v>
      </c>
    </row>
    <row r="293" spans="1:19" x14ac:dyDescent="0.2">
      <c r="A293" t="s">
        <v>4102</v>
      </c>
      <c r="B293">
        <v>0</v>
      </c>
      <c r="C293" t="s">
        <v>17</v>
      </c>
      <c r="D293">
        <v>2021</v>
      </c>
      <c r="E293" t="s">
        <v>1960</v>
      </c>
      <c r="F293" t="s">
        <v>1961</v>
      </c>
      <c r="G293" t="s">
        <v>1252</v>
      </c>
      <c r="I293" t="s">
        <v>1253</v>
      </c>
      <c r="J293" t="s">
        <v>1962</v>
      </c>
      <c r="K293" t="s">
        <v>1963</v>
      </c>
      <c r="L293" t="s">
        <v>1964</v>
      </c>
      <c r="M293" t="s">
        <v>1910</v>
      </c>
      <c r="N293" s="2">
        <v>44684.281157407408</v>
      </c>
      <c r="O293" s="2">
        <v>44684.281157407408</v>
      </c>
      <c r="P293" s="2">
        <v>44684.281157407408</v>
      </c>
      <c r="Q293" t="s">
        <v>1965</v>
      </c>
      <c r="R293">
        <v>10</v>
      </c>
      <c r="S293">
        <v>150</v>
      </c>
    </row>
    <row r="294" spans="1:19" x14ac:dyDescent="0.2">
      <c r="A294" t="s">
        <v>4103</v>
      </c>
      <c r="B294">
        <v>0</v>
      </c>
      <c r="C294" t="s">
        <v>17</v>
      </c>
      <c r="D294">
        <v>2021</v>
      </c>
      <c r="E294" t="s">
        <v>1966</v>
      </c>
      <c r="F294" t="s">
        <v>1967</v>
      </c>
      <c r="G294" t="s">
        <v>1252</v>
      </c>
      <c r="I294" t="s">
        <v>1253</v>
      </c>
      <c r="J294" t="s">
        <v>1968</v>
      </c>
      <c r="K294" t="s">
        <v>1969</v>
      </c>
      <c r="L294" t="s">
        <v>1970</v>
      </c>
      <c r="M294" t="s">
        <v>1910</v>
      </c>
      <c r="N294" s="2">
        <v>44684.281192129631</v>
      </c>
      <c r="O294" s="2">
        <v>44684.2812037037</v>
      </c>
      <c r="P294" s="2">
        <v>44684.281192129631</v>
      </c>
      <c r="Q294" t="s">
        <v>1971</v>
      </c>
      <c r="R294">
        <v>10</v>
      </c>
      <c r="S294">
        <v>150</v>
      </c>
    </row>
    <row r="295" spans="1:19" x14ac:dyDescent="0.2">
      <c r="A295" t="s">
        <v>4104</v>
      </c>
      <c r="B295">
        <v>0</v>
      </c>
      <c r="C295" t="s">
        <v>17</v>
      </c>
      <c r="D295">
        <v>2021</v>
      </c>
      <c r="E295" t="s">
        <v>1972</v>
      </c>
      <c r="F295" t="s">
        <v>1973</v>
      </c>
      <c r="G295" t="s">
        <v>1252</v>
      </c>
      <c r="I295" t="s">
        <v>1253</v>
      </c>
      <c r="J295" t="s">
        <v>1974</v>
      </c>
      <c r="K295" t="s">
        <v>1975</v>
      </c>
      <c r="M295" t="s">
        <v>1910</v>
      </c>
      <c r="N295" s="2">
        <v>44684.280949074076</v>
      </c>
      <c r="O295" s="2">
        <v>44684.284236111111</v>
      </c>
      <c r="P295" s="2">
        <v>44684.283275462964</v>
      </c>
      <c r="Q295" t="s">
        <v>1976</v>
      </c>
      <c r="R295">
        <v>10</v>
      </c>
      <c r="S295">
        <v>150</v>
      </c>
    </row>
    <row r="296" spans="1:19" x14ac:dyDescent="0.2">
      <c r="A296" t="s">
        <v>4105</v>
      </c>
      <c r="B296">
        <v>0</v>
      </c>
      <c r="C296" t="s">
        <v>17</v>
      </c>
      <c r="D296">
        <v>2021</v>
      </c>
      <c r="E296" t="s">
        <v>1977</v>
      </c>
      <c r="F296" t="s">
        <v>1978</v>
      </c>
      <c r="G296" t="s">
        <v>1252</v>
      </c>
      <c r="I296" t="s">
        <v>1253</v>
      </c>
      <c r="J296" t="s">
        <v>1979</v>
      </c>
      <c r="K296" t="s">
        <v>1980</v>
      </c>
      <c r="M296" t="s">
        <v>1910</v>
      </c>
      <c r="N296" s="2">
        <v>44684.280972222223</v>
      </c>
      <c r="O296" s="2">
        <v>44684.284189814818</v>
      </c>
      <c r="P296" s="2">
        <v>44684.283472222225</v>
      </c>
      <c r="Q296" t="s">
        <v>1981</v>
      </c>
      <c r="R296">
        <v>10</v>
      </c>
      <c r="S296">
        <v>150</v>
      </c>
    </row>
    <row r="297" spans="1:19" x14ac:dyDescent="0.2">
      <c r="A297" t="s">
        <v>4106</v>
      </c>
      <c r="B297">
        <v>0</v>
      </c>
      <c r="C297" t="s">
        <v>17</v>
      </c>
      <c r="D297">
        <v>2021</v>
      </c>
      <c r="E297" t="s">
        <v>1982</v>
      </c>
      <c r="F297" t="s">
        <v>1983</v>
      </c>
      <c r="G297" t="s">
        <v>1252</v>
      </c>
      <c r="I297" t="s">
        <v>1253</v>
      </c>
      <c r="J297" t="s">
        <v>1984</v>
      </c>
      <c r="K297" t="s">
        <v>1985</v>
      </c>
      <c r="M297" t="s">
        <v>1910</v>
      </c>
      <c r="N297" s="2">
        <v>44684.281087962961</v>
      </c>
      <c r="O297" s="2">
        <v>44684.284155092595</v>
      </c>
      <c r="P297" s="2">
        <v>44684.283645833333</v>
      </c>
      <c r="Q297" t="s">
        <v>1986</v>
      </c>
      <c r="R297">
        <v>10</v>
      </c>
      <c r="S297">
        <v>150</v>
      </c>
    </row>
    <row r="298" spans="1:19" x14ac:dyDescent="0.2">
      <c r="A298" t="s">
        <v>4107</v>
      </c>
      <c r="B298">
        <v>0</v>
      </c>
      <c r="C298" t="s">
        <v>17</v>
      </c>
      <c r="D298">
        <v>2021</v>
      </c>
      <c r="E298" t="s">
        <v>1987</v>
      </c>
      <c r="F298" t="s">
        <v>1988</v>
      </c>
      <c r="G298" t="s">
        <v>1252</v>
      </c>
      <c r="I298" t="s">
        <v>1253</v>
      </c>
      <c r="J298" t="s">
        <v>1989</v>
      </c>
      <c r="K298" t="s">
        <v>1990</v>
      </c>
      <c r="M298" t="s">
        <v>1910</v>
      </c>
      <c r="N298" s="2">
        <v>44684.281226851854</v>
      </c>
      <c r="O298" s="2">
        <v>44684.284120370372</v>
      </c>
      <c r="P298" s="2">
        <v>44684.283784722225</v>
      </c>
      <c r="Q298" t="s">
        <v>1991</v>
      </c>
      <c r="R298">
        <v>10</v>
      </c>
      <c r="S298">
        <v>150</v>
      </c>
    </row>
    <row r="299" spans="1:19" x14ac:dyDescent="0.2">
      <c r="A299" t="s">
        <v>4108</v>
      </c>
      <c r="B299">
        <v>0</v>
      </c>
      <c r="C299" t="s">
        <v>17</v>
      </c>
      <c r="D299">
        <v>2021</v>
      </c>
      <c r="E299" t="s">
        <v>1992</v>
      </c>
      <c r="F299" t="s">
        <v>1993</v>
      </c>
      <c r="G299" t="s">
        <v>1252</v>
      </c>
      <c r="I299" t="s">
        <v>1253</v>
      </c>
      <c r="J299" t="s">
        <v>1994</v>
      </c>
      <c r="K299" t="s">
        <v>1995</v>
      </c>
      <c r="L299" t="s">
        <v>1996</v>
      </c>
      <c r="M299" t="s">
        <v>1997</v>
      </c>
      <c r="N299" s="2">
        <v>44684.28465277778</v>
      </c>
      <c r="O299" s="2">
        <v>44684.28466435185</v>
      </c>
      <c r="P299" s="2">
        <v>44684.28465277778</v>
      </c>
      <c r="Q299" t="s">
        <v>1998</v>
      </c>
      <c r="R299">
        <v>11</v>
      </c>
      <c r="S299">
        <v>150</v>
      </c>
    </row>
    <row r="300" spans="1:19" x14ac:dyDescent="0.2">
      <c r="A300" t="s">
        <v>4109</v>
      </c>
      <c r="B300">
        <v>0</v>
      </c>
      <c r="C300" t="s">
        <v>17</v>
      </c>
      <c r="D300">
        <v>2021</v>
      </c>
      <c r="E300" t="s">
        <v>1999</v>
      </c>
      <c r="F300" t="s">
        <v>2000</v>
      </c>
      <c r="G300" t="s">
        <v>1252</v>
      </c>
      <c r="I300" t="s">
        <v>1253</v>
      </c>
      <c r="J300" t="s">
        <v>2001</v>
      </c>
      <c r="K300" t="s">
        <v>2002</v>
      </c>
      <c r="L300" t="s">
        <v>2003</v>
      </c>
      <c r="M300" t="s">
        <v>1997</v>
      </c>
      <c r="N300" s="2">
        <v>44684.284710648149</v>
      </c>
      <c r="O300" s="2">
        <v>44684.284710648149</v>
      </c>
      <c r="P300" s="2">
        <v>44684.284710648149</v>
      </c>
      <c r="Q300" t="s">
        <v>2004</v>
      </c>
      <c r="R300">
        <v>11</v>
      </c>
      <c r="S300">
        <v>150</v>
      </c>
    </row>
    <row r="301" spans="1:19" x14ac:dyDescent="0.2">
      <c r="A301" t="s">
        <v>4110</v>
      </c>
      <c r="B301">
        <v>0</v>
      </c>
      <c r="C301" t="s">
        <v>17</v>
      </c>
      <c r="D301">
        <v>2021</v>
      </c>
      <c r="E301" t="s">
        <v>2005</v>
      </c>
      <c r="F301" t="s">
        <v>2006</v>
      </c>
      <c r="G301" t="s">
        <v>1252</v>
      </c>
      <c r="I301" t="s">
        <v>1253</v>
      </c>
      <c r="J301" t="s">
        <v>2007</v>
      </c>
      <c r="K301" t="s">
        <v>2008</v>
      </c>
      <c r="L301" t="s">
        <v>2009</v>
      </c>
      <c r="M301" t="s">
        <v>1997</v>
      </c>
      <c r="N301" s="2">
        <v>44684.284745370373</v>
      </c>
      <c r="O301" s="2">
        <v>44684.284756944442</v>
      </c>
      <c r="P301" s="2">
        <v>44684.284745370373</v>
      </c>
      <c r="Q301" t="s">
        <v>2010</v>
      </c>
      <c r="R301">
        <v>11</v>
      </c>
      <c r="S301">
        <v>150</v>
      </c>
    </row>
    <row r="302" spans="1:19" x14ac:dyDescent="0.2">
      <c r="A302" t="s">
        <v>4111</v>
      </c>
      <c r="B302">
        <v>0</v>
      </c>
      <c r="C302" t="s">
        <v>17</v>
      </c>
      <c r="D302">
        <v>2021</v>
      </c>
      <c r="E302" t="s">
        <v>2011</v>
      </c>
      <c r="F302" t="s">
        <v>2012</v>
      </c>
      <c r="G302" t="s">
        <v>1252</v>
      </c>
      <c r="I302" t="s">
        <v>1253</v>
      </c>
      <c r="J302" t="s">
        <v>2013</v>
      </c>
      <c r="K302" t="s">
        <v>2014</v>
      </c>
      <c r="L302" t="s">
        <v>2015</v>
      </c>
      <c r="M302" t="s">
        <v>1997</v>
      </c>
      <c r="N302" s="2">
        <v>44684.284803240742</v>
      </c>
      <c r="O302" s="2">
        <v>44684.284803240742</v>
      </c>
      <c r="P302" s="2">
        <v>44684.284803240742</v>
      </c>
      <c r="Q302" t="s">
        <v>2016</v>
      </c>
      <c r="R302">
        <v>11</v>
      </c>
      <c r="S302">
        <v>150</v>
      </c>
    </row>
    <row r="303" spans="1:19" x14ac:dyDescent="0.2">
      <c r="A303" t="s">
        <v>4112</v>
      </c>
      <c r="B303">
        <v>0</v>
      </c>
      <c r="C303" t="s">
        <v>17</v>
      </c>
      <c r="D303">
        <v>2021</v>
      </c>
      <c r="E303" t="s">
        <v>2017</v>
      </c>
      <c r="F303" t="s">
        <v>2018</v>
      </c>
      <c r="G303" t="s">
        <v>1252</v>
      </c>
      <c r="I303" t="s">
        <v>1253</v>
      </c>
      <c r="J303" t="s">
        <v>2019</v>
      </c>
      <c r="K303" t="s">
        <v>2020</v>
      </c>
      <c r="L303" t="s">
        <v>2021</v>
      </c>
      <c r="M303" t="s">
        <v>1997</v>
      </c>
      <c r="N303" s="2">
        <v>44684.284849537034</v>
      </c>
      <c r="O303" s="2">
        <v>44684.284849537034</v>
      </c>
      <c r="P303" s="2">
        <v>44684.284849537034</v>
      </c>
      <c r="Q303" t="s">
        <v>2022</v>
      </c>
      <c r="R303">
        <v>11</v>
      </c>
      <c r="S303">
        <v>150</v>
      </c>
    </row>
    <row r="304" spans="1:19" x14ac:dyDescent="0.2">
      <c r="A304" t="s">
        <v>4113</v>
      </c>
      <c r="B304">
        <v>0</v>
      </c>
      <c r="C304" t="s">
        <v>17</v>
      </c>
      <c r="D304">
        <v>2021</v>
      </c>
      <c r="E304" t="s">
        <v>2023</v>
      </c>
      <c r="F304" t="s">
        <v>2024</v>
      </c>
      <c r="G304" t="s">
        <v>1252</v>
      </c>
      <c r="I304" t="s">
        <v>1253</v>
      </c>
      <c r="J304" t="s">
        <v>2025</v>
      </c>
      <c r="K304" t="s">
        <v>2026</v>
      </c>
      <c r="L304" t="s">
        <v>2027</v>
      </c>
      <c r="M304" t="s">
        <v>1997</v>
      </c>
      <c r="N304" s="2">
        <v>44684.284884259258</v>
      </c>
      <c r="O304" s="2">
        <v>44684.284895833334</v>
      </c>
      <c r="P304" s="2">
        <v>44684.284884259258</v>
      </c>
      <c r="Q304" t="s">
        <v>2028</v>
      </c>
      <c r="R304">
        <v>11</v>
      </c>
      <c r="S304">
        <v>150</v>
      </c>
    </row>
    <row r="305" spans="1:19" x14ac:dyDescent="0.2">
      <c r="A305" t="s">
        <v>4114</v>
      </c>
      <c r="B305">
        <v>0</v>
      </c>
      <c r="C305" t="s">
        <v>17</v>
      </c>
      <c r="D305">
        <v>2021</v>
      </c>
      <c r="E305" t="s">
        <v>2029</v>
      </c>
      <c r="F305" t="s">
        <v>2030</v>
      </c>
      <c r="G305" t="s">
        <v>1252</v>
      </c>
      <c r="I305" t="s">
        <v>1253</v>
      </c>
      <c r="J305" t="s">
        <v>2031</v>
      </c>
      <c r="K305" t="s">
        <v>2032</v>
      </c>
      <c r="L305" t="s">
        <v>2033</v>
      </c>
      <c r="M305" t="s">
        <v>1997</v>
      </c>
      <c r="N305" s="2">
        <v>44684.284988425927</v>
      </c>
      <c r="O305" s="2">
        <v>44684.285000000003</v>
      </c>
      <c r="P305" s="2">
        <v>44684.284988425927</v>
      </c>
      <c r="Q305" t="s">
        <v>2034</v>
      </c>
      <c r="R305">
        <v>11</v>
      </c>
      <c r="S305">
        <v>150</v>
      </c>
    </row>
    <row r="306" spans="1:19" x14ac:dyDescent="0.2">
      <c r="A306" t="s">
        <v>4115</v>
      </c>
      <c r="B306">
        <v>0</v>
      </c>
      <c r="C306" t="s">
        <v>17</v>
      </c>
      <c r="D306">
        <v>2021</v>
      </c>
      <c r="E306" t="s">
        <v>2035</v>
      </c>
      <c r="F306" t="s">
        <v>2036</v>
      </c>
      <c r="G306" t="s">
        <v>1252</v>
      </c>
      <c r="I306" t="s">
        <v>1253</v>
      </c>
      <c r="J306" t="s">
        <v>2037</v>
      </c>
      <c r="K306" t="s">
        <v>2038</v>
      </c>
      <c r="L306" t="s">
        <v>2039</v>
      </c>
      <c r="M306" t="s">
        <v>1997</v>
      </c>
      <c r="N306" s="2">
        <v>44684.285069444442</v>
      </c>
      <c r="O306" s="2">
        <v>44684.285069444442</v>
      </c>
      <c r="P306" s="2">
        <v>44684.285069444442</v>
      </c>
      <c r="Q306" t="s">
        <v>2040</v>
      </c>
      <c r="R306">
        <v>11</v>
      </c>
      <c r="S306">
        <v>150</v>
      </c>
    </row>
    <row r="307" spans="1:19" x14ac:dyDescent="0.2">
      <c r="A307" t="s">
        <v>4116</v>
      </c>
      <c r="B307">
        <v>0</v>
      </c>
      <c r="C307" t="s">
        <v>17</v>
      </c>
      <c r="D307">
        <v>2021</v>
      </c>
      <c r="E307" t="s">
        <v>2041</v>
      </c>
      <c r="F307" t="s">
        <v>2042</v>
      </c>
      <c r="G307" t="s">
        <v>1252</v>
      </c>
      <c r="I307" t="s">
        <v>1253</v>
      </c>
      <c r="J307" t="s">
        <v>2043</v>
      </c>
      <c r="K307" t="s">
        <v>2044</v>
      </c>
      <c r="L307" t="s">
        <v>2045</v>
      </c>
      <c r="M307" t="s">
        <v>1997</v>
      </c>
      <c r="N307" s="2">
        <v>44684.285115740742</v>
      </c>
      <c r="O307" s="2">
        <v>44684.285127314812</v>
      </c>
      <c r="P307" s="2">
        <v>44684.285115740742</v>
      </c>
      <c r="Q307" t="s">
        <v>2046</v>
      </c>
      <c r="R307">
        <v>11</v>
      </c>
      <c r="S307">
        <v>150</v>
      </c>
    </row>
    <row r="308" spans="1:19" x14ac:dyDescent="0.2">
      <c r="A308" t="s">
        <v>4117</v>
      </c>
      <c r="B308">
        <v>0</v>
      </c>
      <c r="C308" t="s">
        <v>17</v>
      </c>
      <c r="D308">
        <v>2021</v>
      </c>
      <c r="E308" t="s">
        <v>2047</v>
      </c>
      <c r="F308" t="s">
        <v>2048</v>
      </c>
      <c r="G308" t="s">
        <v>1252</v>
      </c>
      <c r="I308" t="s">
        <v>1253</v>
      </c>
      <c r="J308" t="s">
        <v>2049</v>
      </c>
      <c r="K308" t="s">
        <v>2050</v>
      </c>
      <c r="L308" t="s">
        <v>2051</v>
      </c>
      <c r="M308" t="s">
        <v>1997</v>
      </c>
      <c r="N308" s="2">
        <v>44684.285208333335</v>
      </c>
      <c r="O308" s="2">
        <v>44684.285219907404</v>
      </c>
      <c r="P308" s="2">
        <v>44684.285208333335</v>
      </c>
      <c r="Q308" t="s">
        <v>2052</v>
      </c>
      <c r="R308">
        <v>11</v>
      </c>
      <c r="S308">
        <v>150</v>
      </c>
    </row>
    <row r="309" spans="1:19" x14ac:dyDescent="0.2">
      <c r="A309" t="s">
        <v>4118</v>
      </c>
      <c r="B309">
        <v>0</v>
      </c>
      <c r="C309" t="s">
        <v>17</v>
      </c>
      <c r="D309">
        <v>2021</v>
      </c>
      <c r="E309" t="s">
        <v>2053</v>
      </c>
      <c r="F309" t="s">
        <v>2054</v>
      </c>
      <c r="G309" t="s">
        <v>1252</v>
      </c>
      <c r="I309" t="s">
        <v>1253</v>
      </c>
      <c r="J309" t="s">
        <v>2055</v>
      </c>
      <c r="K309" t="s">
        <v>2056</v>
      </c>
      <c r="L309" t="s">
        <v>2057</v>
      </c>
      <c r="M309" t="s">
        <v>1997</v>
      </c>
      <c r="N309" s="2">
        <v>44684.285254629627</v>
      </c>
      <c r="O309" s="2">
        <v>44684.285254629627</v>
      </c>
      <c r="P309" s="2">
        <v>44684.285254629627</v>
      </c>
      <c r="Q309" t="s">
        <v>2058</v>
      </c>
      <c r="R309">
        <v>11</v>
      </c>
      <c r="S309">
        <v>150</v>
      </c>
    </row>
    <row r="310" spans="1:19" x14ac:dyDescent="0.2">
      <c r="A310" t="s">
        <v>4119</v>
      </c>
      <c r="B310">
        <v>0</v>
      </c>
      <c r="C310" t="s">
        <v>17</v>
      </c>
      <c r="D310">
        <v>2021</v>
      </c>
      <c r="E310" t="s">
        <v>2059</v>
      </c>
      <c r="F310" t="s">
        <v>2060</v>
      </c>
      <c r="G310" t="s">
        <v>1252</v>
      </c>
      <c r="I310" t="s">
        <v>1253</v>
      </c>
      <c r="J310" t="s">
        <v>2061</v>
      </c>
      <c r="K310" t="s">
        <v>2062</v>
      </c>
      <c r="M310" t="s">
        <v>1997</v>
      </c>
      <c r="N310" s="2">
        <v>44684.284918981481</v>
      </c>
      <c r="O310" s="2">
        <v>44684.286712962959</v>
      </c>
      <c r="P310" s="2">
        <v>44684.285856481481</v>
      </c>
      <c r="Q310" t="s">
        <v>2063</v>
      </c>
      <c r="R310">
        <v>11</v>
      </c>
      <c r="S310">
        <v>150</v>
      </c>
    </row>
    <row r="311" spans="1:19" x14ac:dyDescent="0.2">
      <c r="A311" t="s">
        <v>4120</v>
      </c>
      <c r="B311">
        <v>0</v>
      </c>
      <c r="C311" t="s">
        <v>17</v>
      </c>
      <c r="D311">
        <v>2021</v>
      </c>
      <c r="E311" t="s">
        <v>2064</v>
      </c>
      <c r="F311" t="s">
        <v>2065</v>
      </c>
      <c r="G311" t="s">
        <v>1252</v>
      </c>
      <c r="I311" t="s">
        <v>1253</v>
      </c>
      <c r="J311" t="s">
        <v>2066</v>
      </c>
      <c r="K311" t="s">
        <v>2067</v>
      </c>
      <c r="M311" t="s">
        <v>1997</v>
      </c>
      <c r="N311" s="2">
        <v>44684.28502314815</v>
      </c>
      <c r="O311" s="2">
        <v>44684.286678240744</v>
      </c>
      <c r="P311" s="2">
        <v>44684.286053240743</v>
      </c>
      <c r="Q311" t="s">
        <v>2068</v>
      </c>
      <c r="R311">
        <v>11</v>
      </c>
      <c r="S311">
        <v>150</v>
      </c>
    </row>
    <row r="312" spans="1:19" x14ac:dyDescent="0.2">
      <c r="A312" t="s">
        <v>4121</v>
      </c>
      <c r="B312">
        <v>0</v>
      </c>
      <c r="C312" t="s">
        <v>17</v>
      </c>
      <c r="D312">
        <v>2021</v>
      </c>
      <c r="E312" t="s">
        <v>2069</v>
      </c>
      <c r="F312" t="s">
        <v>2070</v>
      </c>
      <c r="G312" t="s">
        <v>1252</v>
      </c>
      <c r="I312" t="s">
        <v>1253</v>
      </c>
      <c r="J312" t="s">
        <v>2071</v>
      </c>
      <c r="K312" t="s">
        <v>2072</v>
      </c>
      <c r="M312" t="s">
        <v>1997</v>
      </c>
      <c r="N312" s="2">
        <v>44684.285150462965</v>
      </c>
      <c r="O312" s="2">
        <v>44684.286643518521</v>
      </c>
      <c r="P312" s="2">
        <v>44684.286249999997</v>
      </c>
      <c r="Q312" t="s">
        <v>2073</v>
      </c>
      <c r="R312">
        <v>11</v>
      </c>
      <c r="S312">
        <v>150</v>
      </c>
    </row>
    <row r="313" spans="1:19" x14ac:dyDescent="0.2">
      <c r="A313" t="s">
        <v>4122</v>
      </c>
      <c r="B313">
        <v>0</v>
      </c>
      <c r="C313" t="s">
        <v>17</v>
      </c>
      <c r="D313">
        <v>2021</v>
      </c>
      <c r="E313" t="s">
        <v>2074</v>
      </c>
      <c r="F313" t="s">
        <v>2075</v>
      </c>
      <c r="G313" t="s">
        <v>1252</v>
      </c>
      <c r="I313" t="s">
        <v>1253</v>
      </c>
      <c r="J313" t="s">
        <v>2076</v>
      </c>
      <c r="K313" t="s">
        <v>2077</v>
      </c>
      <c r="L313" t="s">
        <v>2078</v>
      </c>
      <c r="M313" t="s">
        <v>2079</v>
      </c>
      <c r="N313" s="2">
        <v>44684.287083333336</v>
      </c>
      <c r="O313" s="2">
        <v>44684.287083333336</v>
      </c>
      <c r="P313" s="2">
        <v>44684.287083333336</v>
      </c>
      <c r="Q313" t="s">
        <v>2080</v>
      </c>
      <c r="R313">
        <v>12</v>
      </c>
      <c r="S313">
        <v>150</v>
      </c>
    </row>
    <row r="314" spans="1:19" x14ac:dyDescent="0.2">
      <c r="A314" t="s">
        <v>4123</v>
      </c>
      <c r="B314">
        <v>0</v>
      </c>
      <c r="C314" t="s">
        <v>17</v>
      </c>
      <c r="D314">
        <v>2021</v>
      </c>
      <c r="E314" t="s">
        <v>2081</v>
      </c>
      <c r="F314" t="s">
        <v>2082</v>
      </c>
      <c r="G314" t="s">
        <v>1252</v>
      </c>
      <c r="I314" t="s">
        <v>1253</v>
      </c>
      <c r="J314" t="s">
        <v>2083</v>
      </c>
      <c r="K314" t="s">
        <v>2084</v>
      </c>
      <c r="M314" t="s">
        <v>2079</v>
      </c>
      <c r="N314" s="2">
        <v>44684.287141203706</v>
      </c>
      <c r="O314" s="2">
        <v>44684.287141203706</v>
      </c>
      <c r="P314" s="2">
        <v>44684.287141203706</v>
      </c>
      <c r="Q314" t="s">
        <v>2085</v>
      </c>
      <c r="R314">
        <v>12</v>
      </c>
      <c r="S314">
        <v>150</v>
      </c>
    </row>
    <row r="315" spans="1:19" x14ac:dyDescent="0.2">
      <c r="A315" t="s">
        <v>4124</v>
      </c>
      <c r="B315">
        <v>0</v>
      </c>
      <c r="C315" t="s">
        <v>17</v>
      </c>
      <c r="D315">
        <v>2021</v>
      </c>
      <c r="E315" t="s">
        <v>2086</v>
      </c>
      <c r="F315" t="s">
        <v>2087</v>
      </c>
      <c r="G315" t="s">
        <v>1252</v>
      </c>
      <c r="I315" t="s">
        <v>1253</v>
      </c>
      <c r="J315" t="s">
        <v>2088</v>
      </c>
      <c r="K315" t="s">
        <v>2089</v>
      </c>
      <c r="L315" t="s">
        <v>2090</v>
      </c>
      <c r="M315" t="s">
        <v>2079</v>
      </c>
      <c r="N315" s="2">
        <v>44684.287187499998</v>
      </c>
      <c r="O315" s="2">
        <v>44684.287199074075</v>
      </c>
      <c r="P315" s="2">
        <v>44684.287187499998</v>
      </c>
      <c r="Q315" t="s">
        <v>2091</v>
      </c>
      <c r="R315">
        <v>12</v>
      </c>
      <c r="S315">
        <v>150</v>
      </c>
    </row>
    <row r="316" spans="1:19" x14ac:dyDescent="0.2">
      <c r="A316" t="s">
        <v>4125</v>
      </c>
      <c r="B316">
        <v>0</v>
      </c>
      <c r="C316" t="s">
        <v>17</v>
      </c>
      <c r="D316">
        <v>2021</v>
      </c>
      <c r="E316" t="s">
        <v>2092</v>
      </c>
      <c r="F316" t="s">
        <v>2093</v>
      </c>
      <c r="G316" t="s">
        <v>1252</v>
      </c>
      <c r="I316" t="s">
        <v>1253</v>
      </c>
      <c r="J316" t="s">
        <v>2094</v>
      </c>
      <c r="K316" t="s">
        <v>2095</v>
      </c>
      <c r="L316" t="s">
        <v>2096</v>
      </c>
      <c r="M316" t="s">
        <v>2079</v>
      </c>
      <c r="N316" s="2">
        <v>44684.287256944444</v>
      </c>
      <c r="O316" s="2">
        <v>44684.287256944444</v>
      </c>
      <c r="P316" s="2">
        <v>44684.287256944444</v>
      </c>
      <c r="Q316" t="s">
        <v>2097</v>
      </c>
      <c r="R316">
        <v>12</v>
      </c>
      <c r="S316">
        <v>150</v>
      </c>
    </row>
    <row r="317" spans="1:19" x14ac:dyDescent="0.2">
      <c r="A317" t="s">
        <v>4126</v>
      </c>
      <c r="B317">
        <v>0</v>
      </c>
      <c r="C317" t="s">
        <v>17</v>
      </c>
      <c r="D317">
        <v>2021</v>
      </c>
      <c r="E317" t="s">
        <v>2098</v>
      </c>
      <c r="F317" t="s">
        <v>2099</v>
      </c>
      <c r="G317" t="s">
        <v>1252</v>
      </c>
      <c r="I317" t="s">
        <v>1253</v>
      </c>
      <c r="J317" t="s">
        <v>2100</v>
      </c>
      <c r="K317" t="s">
        <v>2101</v>
      </c>
      <c r="L317" t="s">
        <v>2102</v>
      </c>
      <c r="M317" t="s">
        <v>2079</v>
      </c>
      <c r="N317" s="2">
        <v>44684.287326388891</v>
      </c>
      <c r="O317" s="2">
        <v>44684.287326388891</v>
      </c>
      <c r="P317" s="2">
        <v>44684.287326388891</v>
      </c>
      <c r="Q317" t="s">
        <v>2103</v>
      </c>
      <c r="R317">
        <v>12</v>
      </c>
      <c r="S317">
        <v>150</v>
      </c>
    </row>
    <row r="318" spans="1:19" x14ac:dyDescent="0.2">
      <c r="A318" t="s">
        <v>4127</v>
      </c>
      <c r="B318">
        <v>0</v>
      </c>
      <c r="C318" t="s">
        <v>17</v>
      </c>
      <c r="D318">
        <v>2021</v>
      </c>
      <c r="E318" t="s">
        <v>2104</v>
      </c>
      <c r="F318" t="s">
        <v>2105</v>
      </c>
      <c r="G318" t="s">
        <v>1252</v>
      </c>
      <c r="I318" t="s">
        <v>1253</v>
      </c>
      <c r="J318" t="s">
        <v>2106</v>
      </c>
      <c r="K318" t="s">
        <v>2107</v>
      </c>
      <c r="L318" t="s">
        <v>2108</v>
      </c>
      <c r="M318" t="s">
        <v>2079</v>
      </c>
      <c r="N318" s="2">
        <v>44684.287372685183</v>
      </c>
      <c r="O318" s="2">
        <v>44684.287395833337</v>
      </c>
      <c r="P318" s="2">
        <v>44684.287372685183</v>
      </c>
      <c r="Q318" t="s">
        <v>2109</v>
      </c>
      <c r="R318">
        <v>12</v>
      </c>
      <c r="S318">
        <v>150</v>
      </c>
    </row>
    <row r="319" spans="1:19" x14ac:dyDescent="0.2">
      <c r="A319" t="s">
        <v>4128</v>
      </c>
      <c r="B319">
        <v>0</v>
      </c>
      <c r="C319" t="s">
        <v>17</v>
      </c>
      <c r="D319">
        <v>2021</v>
      </c>
      <c r="E319" t="s">
        <v>2110</v>
      </c>
      <c r="F319" t="s">
        <v>2111</v>
      </c>
      <c r="G319" t="s">
        <v>1252</v>
      </c>
      <c r="I319" t="s">
        <v>1253</v>
      </c>
      <c r="J319" t="s">
        <v>2112</v>
      </c>
      <c r="K319" t="s">
        <v>2113</v>
      </c>
      <c r="L319" t="s">
        <v>2114</v>
      </c>
      <c r="M319" t="s">
        <v>2079</v>
      </c>
      <c r="N319" s="2">
        <v>44684.287430555552</v>
      </c>
      <c r="O319" s="2">
        <v>44684.287442129629</v>
      </c>
      <c r="P319" s="2">
        <v>44684.287430555552</v>
      </c>
      <c r="Q319" t="s">
        <v>2115</v>
      </c>
      <c r="R319">
        <v>12</v>
      </c>
      <c r="S319">
        <v>150</v>
      </c>
    </row>
    <row r="320" spans="1:19" x14ac:dyDescent="0.2">
      <c r="A320" t="s">
        <v>4129</v>
      </c>
      <c r="B320">
        <v>0</v>
      </c>
      <c r="C320" t="s">
        <v>17</v>
      </c>
      <c r="D320">
        <v>2021</v>
      </c>
      <c r="E320" t="s">
        <v>2116</v>
      </c>
      <c r="F320" t="s">
        <v>2117</v>
      </c>
      <c r="G320" t="s">
        <v>1252</v>
      </c>
      <c r="I320" t="s">
        <v>1253</v>
      </c>
      <c r="J320" t="s">
        <v>2118</v>
      </c>
      <c r="K320" t="s">
        <v>2119</v>
      </c>
      <c r="M320" t="s">
        <v>2079</v>
      </c>
      <c r="N320" s="2">
        <v>44684.287476851852</v>
      </c>
      <c r="O320" s="2">
        <v>44684.287488425929</v>
      </c>
      <c r="P320" s="2">
        <v>44684.287476851852</v>
      </c>
      <c r="Q320" t="s">
        <v>2120</v>
      </c>
      <c r="R320">
        <v>12</v>
      </c>
      <c r="S320">
        <v>150</v>
      </c>
    </row>
    <row r="321" spans="1:19" x14ac:dyDescent="0.2">
      <c r="A321" t="s">
        <v>4130</v>
      </c>
      <c r="B321">
        <v>0</v>
      </c>
      <c r="C321" t="s">
        <v>17</v>
      </c>
      <c r="D321">
        <v>2021</v>
      </c>
      <c r="E321" t="s">
        <v>2121</v>
      </c>
      <c r="F321" t="s">
        <v>2122</v>
      </c>
      <c r="G321" t="s">
        <v>1252</v>
      </c>
      <c r="I321" t="s">
        <v>1253</v>
      </c>
      <c r="J321" t="s">
        <v>2123</v>
      </c>
      <c r="K321" t="s">
        <v>2124</v>
      </c>
      <c r="L321" t="s">
        <v>2125</v>
      </c>
      <c r="M321" t="s">
        <v>2079</v>
      </c>
      <c r="N321" s="2">
        <v>44684.287534722222</v>
      </c>
      <c r="O321" s="2">
        <v>44684.287534722222</v>
      </c>
      <c r="P321" s="2">
        <v>44684.287523148145</v>
      </c>
      <c r="Q321" t="s">
        <v>2126</v>
      </c>
      <c r="R321">
        <v>12</v>
      </c>
      <c r="S321">
        <v>150</v>
      </c>
    </row>
    <row r="322" spans="1:19" x14ac:dyDescent="0.2">
      <c r="A322" t="s">
        <v>4131</v>
      </c>
      <c r="B322">
        <v>0</v>
      </c>
      <c r="C322" t="s">
        <v>17</v>
      </c>
      <c r="D322">
        <v>2021</v>
      </c>
      <c r="E322" t="s">
        <v>2127</v>
      </c>
      <c r="F322" t="s">
        <v>2128</v>
      </c>
      <c r="G322" t="s">
        <v>1252</v>
      </c>
      <c r="I322" t="s">
        <v>1253</v>
      </c>
      <c r="J322" t="s">
        <v>2129</v>
      </c>
      <c r="K322" t="s">
        <v>2130</v>
      </c>
      <c r="L322" t="s">
        <v>2131</v>
      </c>
      <c r="M322" t="s">
        <v>2079</v>
      </c>
      <c r="N322" s="2">
        <v>44684.287592592591</v>
      </c>
      <c r="O322" s="2">
        <v>44684.287604166668</v>
      </c>
      <c r="P322" s="2">
        <v>44684.287592592591</v>
      </c>
      <c r="Q322" t="s">
        <v>2132</v>
      </c>
      <c r="R322">
        <v>12</v>
      </c>
      <c r="S322">
        <v>150</v>
      </c>
    </row>
    <row r="323" spans="1:19" x14ac:dyDescent="0.2">
      <c r="A323" t="s">
        <v>4132</v>
      </c>
      <c r="B323">
        <v>0</v>
      </c>
      <c r="C323" t="s">
        <v>17</v>
      </c>
      <c r="D323">
        <v>2021</v>
      </c>
      <c r="E323" t="s">
        <v>2133</v>
      </c>
      <c r="F323" t="s">
        <v>2134</v>
      </c>
      <c r="G323" t="s">
        <v>1252</v>
      </c>
      <c r="I323" t="s">
        <v>1253</v>
      </c>
      <c r="J323" t="s">
        <v>2135</v>
      </c>
      <c r="K323" t="s">
        <v>2136</v>
      </c>
      <c r="L323" t="s">
        <v>2137</v>
      </c>
      <c r="M323" t="s">
        <v>2079</v>
      </c>
      <c r="N323" s="2">
        <v>44684.287673611114</v>
      </c>
      <c r="O323" s="2">
        <v>44684.287685185183</v>
      </c>
      <c r="P323" s="2">
        <v>44684.287673611114</v>
      </c>
      <c r="Q323" t="s">
        <v>2138</v>
      </c>
      <c r="R323">
        <v>12</v>
      </c>
      <c r="S323">
        <v>150</v>
      </c>
    </row>
    <row r="324" spans="1:19" x14ac:dyDescent="0.2">
      <c r="A324" t="s">
        <v>4133</v>
      </c>
      <c r="B324">
        <v>0</v>
      </c>
      <c r="C324" t="s">
        <v>17</v>
      </c>
      <c r="D324">
        <v>2021</v>
      </c>
      <c r="E324" t="s">
        <v>2139</v>
      </c>
      <c r="F324" t="s">
        <v>2140</v>
      </c>
      <c r="G324" t="s">
        <v>1252</v>
      </c>
      <c r="I324" t="s">
        <v>1253</v>
      </c>
      <c r="J324" t="s">
        <v>2141</v>
      </c>
      <c r="K324" t="s">
        <v>2142</v>
      </c>
      <c r="L324" t="s">
        <v>2143</v>
      </c>
      <c r="M324" t="s">
        <v>2079</v>
      </c>
      <c r="N324" s="2">
        <v>44684.287719907406</v>
      </c>
      <c r="O324" s="2">
        <v>44684.287719907406</v>
      </c>
      <c r="P324" s="2">
        <v>44684.287719907406</v>
      </c>
      <c r="Q324" t="s">
        <v>2144</v>
      </c>
      <c r="R324">
        <v>12</v>
      </c>
      <c r="S324">
        <v>150</v>
      </c>
    </row>
    <row r="325" spans="1:19" x14ac:dyDescent="0.2">
      <c r="A325" t="s">
        <v>4134</v>
      </c>
      <c r="B325">
        <v>0</v>
      </c>
      <c r="C325" t="s">
        <v>17</v>
      </c>
      <c r="D325">
        <v>2021</v>
      </c>
      <c r="E325" t="s">
        <v>2104</v>
      </c>
      <c r="F325" t="s">
        <v>2145</v>
      </c>
      <c r="G325" t="s">
        <v>1252</v>
      </c>
      <c r="I325" t="s">
        <v>1253</v>
      </c>
      <c r="J325" t="s">
        <v>2146</v>
      </c>
      <c r="K325" t="s">
        <v>2147</v>
      </c>
      <c r="L325" t="s">
        <v>2148</v>
      </c>
      <c r="M325" t="s">
        <v>2079</v>
      </c>
      <c r="N325" s="2">
        <v>44684.287777777776</v>
      </c>
      <c r="O325" s="2">
        <v>44684.287789351853</v>
      </c>
      <c r="P325" s="2">
        <v>44684.287777777776</v>
      </c>
      <c r="Q325" t="s">
        <v>2149</v>
      </c>
      <c r="R325">
        <v>12</v>
      </c>
      <c r="S325">
        <v>150</v>
      </c>
    </row>
    <row r="326" spans="1:19" x14ac:dyDescent="0.2">
      <c r="A326" t="s">
        <v>4135</v>
      </c>
      <c r="B326">
        <v>0</v>
      </c>
      <c r="C326" t="s">
        <v>17</v>
      </c>
      <c r="D326">
        <v>2021</v>
      </c>
      <c r="E326" t="s">
        <v>2150</v>
      </c>
      <c r="F326" t="s">
        <v>2151</v>
      </c>
      <c r="G326" t="s">
        <v>1252</v>
      </c>
      <c r="I326" t="s">
        <v>1253</v>
      </c>
      <c r="J326" t="s">
        <v>2152</v>
      </c>
      <c r="K326" t="s">
        <v>2153</v>
      </c>
      <c r="M326" t="s">
        <v>2079</v>
      </c>
      <c r="N326" s="2">
        <v>44684.287280092591</v>
      </c>
      <c r="O326" s="2">
        <v>44684.288865740738</v>
      </c>
      <c r="P326" s="2">
        <v>44684.288414351853</v>
      </c>
      <c r="Q326" t="s">
        <v>2154</v>
      </c>
      <c r="R326">
        <v>12</v>
      </c>
      <c r="S326">
        <v>150</v>
      </c>
    </row>
    <row r="327" spans="1:19" x14ac:dyDescent="0.2">
      <c r="A327" t="s">
        <v>4136</v>
      </c>
      <c r="B327">
        <v>0</v>
      </c>
      <c r="C327" t="s">
        <v>17</v>
      </c>
      <c r="D327">
        <v>2021</v>
      </c>
      <c r="E327" t="s">
        <v>2155</v>
      </c>
      <c r="F327" t="s">
        <v>2156</v>
      </c>
      <c r="G327" t="s">
        <v>1252</v>
      </c>
      <c r="I327" t="s">
        <v>1253</v>
      </c>
      <c r="J327" t="s">
        <v>2157</v>
      </c>
      <c r="K327" t="s">
        <v>2158</v>
      </c>
      <c r="M327" t="s">
        <v>2079</v>
      </c>
      <c r="N327" s="2">
        <v>44684.287627314814</v>
      </c>
      <c r="O327" s="2">
        <v>44684.288842592592</v>
      </c>
      <c r="P327" s="2">
        <v>44684.288622685184</v>
      </c>
      <c r="Q327" t="s">
        <v>2159</v>
      </c>
      <c r="R327">
        <v>12</v>
      </c>
      <c r="S327">
        <v>150</v>
      </c>
    </row>
    <row r="328" spans="1:19" x14ac:dyDescent="0.2">
      <c r="A328" t="s">
        <v>4137</v>
      </c>
      <c r="B328">
        <v>1</v>
      </c>
      <c r="C328" t="s">
        <v>17</v>
      </c>
      <c r="D328">
        <v>2021</v>
      </c>
      <c r="E328" t="s">
        <v>2160</v>
      </c>
      <c r="F328" t="s">
        <v>2161</v>
      </c>
      <c r="G328" t="s">
        <v>2162</v>
      </c>
      <c r="I328" t="s">
        <v>2163</v>
      </c>
      <c r="J328" t="s">
        <v>2164</v>
      </c>
      <c r="K328" t="s">
        <v>2165</v>
      </c>
      <c r="L328" t="s">
        <v>2166</v>
      </c>
      <c r="M328" t="s">
        <v>1257</v>
      </c>
      <c r="N328" s="2">
        <v>44684.298518518517</v>
      </c>
      <c r="O328" s="2">
        <v>44684.298530092594</v>
      </c>
      <c r="P328" s="2">
        <v>44684.298518518517</v>
      </c>
      <c r="Q328" t="s">
        <v>2167</v>
      </c>
      <c r="R328">
        <v>1</v>
      </c>
      <c r="S328">
        <v>89</v>
      </c>
    </row>
    <row r="329" spans="1:19" x14ac:dyDescent="0.2">
      <c r="A329" t="s">
        <v>4138</v>
      </c>
      <c r="B329">
        <v>1</v>
      </c>
      <c r="C329" t="s">
        <v>17</v>
      </c>
      <c r="D329">
        <v>2021</v>
      </c>
      <c r="E329" t="s">
        <v>2168</v>
      </c>
      <c r="F329" t="s">
        <v>2169</v>
      </c>
      <c r="G329" t="s">
        <v>2162</v>
      </c>
      <c r="I329" t="s">
        <v>2163</v>
      </c>
      <c r="J329" t="s">
        <v>2170</v>
      </c>
      <c r="K329" t="s">
        <v>2171</v>
      </c>
      <c r="L329" t="s">
        <v>2172</v>
      </c>
      <c r="M329" t="s">
        <v>1257</v>
      </c>
      <c r="N329" s="2">
        <v>44684.298576388886</v>
      </c>
      <c r="O329" s="2">
        <v>44684.298576388886</v>
      </c>
      <c r="P329" s="2">
        <v>44684.298576388886</v>
      </c>
      <c r="Q329" s="8">
        <v>44835</v>
      </c>
      <c r="R329">
        <v>1</v>
      </c>
      <c r="S329">
        <v>89</v>
      </c>
    </row>
    <row r="330" spans="1:19" x14ac:dyDescent="0.2">
      <c r="A330" t="s">
        <v>4139</v>
      </c>
      <c r="B330">
        <v>1</v>
      </c>
      <c r="C330" t="s">
        <v>17</v>
      </c>
      <c r="D330">
        <v>2021</v>
      </c>
      <c r="E330" t="s">
        <v>2173</v>
      </c>
      <c r="F330" t="s">
        <v>2174</v>
      </c>
      <c r="G330" t="s">
        <v>2162</v>
      </c>
      <c r="I330" t="s">
        <v>2163</v>
      </c>
      <c r="J330" t="s">
        <v>2175</v>
      </c>
      <c r="K330" t="s">
        <v>2176</v>
      </c>
      <c r="L330" t="s">
        <v>2177</v>
      </c>
      <c r="M330" t="s">
        <v>1257</v>
      </c>
      <c r="N330" s="2">
        <v>44684.298622685186</v>
      </c>
      <c r="O330" s="2">
        <v>44684.298622685186</v>
      </c>
      <c r="P330" s="2">
        <v>44684.298622685186</v>
      </c>
      <c r="Q330" s="3">
        <v>44136</v>
      </c>
      <c r="R330">
        <v>1</v>
      </c>
      <c r="S330">
        <v>89</v>
      </c>
    </row>
    <row r="331" spans="1:19" x14ac:dyDescent="0.2">
      <c r="A331" t="s">
        <v>4140</v>
      </c>
      <c r="B331">
        <v>1</v>
      </c>
      <c r="C331" t="s">
        <v>17</v>
      </c>
      <c r="D331">
        <v>2021</v>
      </c>
      <c r="E331" t="s">
        <v>2178</v>
      </c>
      <c r="F331" t="s">
        <v>2179</v>
      </c>
      <c r="G331" t="s">
        <v>2162</v>
      </c>
      <c r="I331" t="s">
        <v>2163</v>
      </c>
      <c r="J331" t="s">
        <v>2180</v>
      </c>
      <c r="K331" t="s">
        <v>2181</v>
      </c>
      <c r="L331" t="s">
        <v>2182</v>
      </c>
      <c r="M331" t="s">
        <v>1257</v>
      </c>
      <c r="N331" s="2">
        <v>44684.298657407409</v>
      </c>
      <c r="O331" s="2">
        <v>44684.298657407409</v>
      </c>
      <c r="P331" s="2">
        <v>44684.298657407409</v>
      </c>
      <c r="Q331" t="s">
        <v>2183</v>
      </c>
      <c r="R331">
        <v>1</v>
      </c>
      <c r="S331">
        <v>89</v>
      </c>
    </row>
    <row r="332" spans="1:19" x14ac:dyDescent="0.2">
      <c r="A332" t="s">
        <v>4141</v>
      </c>
      <c r="B332">
        <v>1</v>
      </c>
      <c r="C332" t="s">
        <v>17</v>
      </c>
      <c r="D332">
        <v>2021</v>
      </c>
      <c r="E332" t="s">
        <v>2184</v>
      </c>
      <c r="F332" t="s">
        <v>2185</v>
      </c>
      <c r="G332" t="s">
        <v>2162</v>
      </c>
      <c r="I332" t="s">
        <v>2163</v>
      </c>
      <c r="J332" t="s">
        <v>2186</v>
      </c>
      <c r="K332" t="s">
        <v>2187</v>
      </c>
      <c r="L332" t="s">
        <v>2188</v>
      </c>
      <c r="M332" t="s">
        <v>1257</v>
      </c>
      <c r="N332" s="2">
        <v>44684.298680555556</v>
      </c>
      <c r="O332" s="2">
        <v>44684.298692129632</v>
      </c>
      <c r="P332" s="2">
        <v>44684.298680555556</v>
      </c>
      <c r="Q332" t="s">
        <v>2189</v>
      </c>
      <c r="R332">
        <v>1</v>
      </c>
      <c r="S332">
        <v>89</v>
      </c>
    </row>
    <row r="333" spans="1:19" x14ac:dyDescent="0.2">
      <c r="A333" t="s">
        <v>4142</v>
      </c>
      <c r="B333">
        <v>1</v>
      </c>
      <c r="C333" t="s">
        <v>17</v>
      </c>
      <c r="D333">
        <v>2021</v>
      </c>
      <c r="E333" t="s">
        <v>2190</v>
      </c>
      <c r="F333" t="s">
        <v>2191</v>
      </c>
      <c r="G333" t="s">
        <v>2162</v>
      </c>
      <c r="I333" t="s">
        <v>2163</v>
      </c>
      <c r="J333" t="s">
        <v>2192</v>
      </c>
      <c r="K333" t="s">
        <v>2193</v>
      </c>
      <c r="L333" t="s">
        <v>2194</v>
      </c>
      <c r="M333" t="s">
        <v>1257</v>
      </c>
      <c r="N333" s="2">
        <v>44684.298726851855</v>
      </c>
      <c r="O333" s="2">
        <v>44684.298738425925</v>
      </c>
      <c r="P333" s="2">
        <v>44684.298726851855</v>
      </c>
      <c r="Q333" t="s">
        <v>2195</v>
      </c>
      <c r="R333">
        <v>1</v>
      </c>
      <c r="S333">
        <v>89</v>
      </c>
    </row>
    <row r="334" spans="1:19" x14ac:dyDescent="0.2">
      <c r="A334" t="s">
        <v>4143</v>
      </c>
      <c r="B334">
        <v>1</v>
      </c>
      <c r="C334" t="s">
        <v>17</v>
      </c>
      <c r="D334">
        <v>2021</v>
      </c>
      <c r="E334" t="s">
        <v>2196</v>
      </c>
      <c r="F334" t="s">
        <v>2197</v>
      </c>
      <c r="G334" t="s">
        <v>2162</v>
      </c>
      <c r="I334" t="s">
        <v>2163</v>
      </c>
      <c r="J334" t="s">
        <v>2198</v>
      </c>
      <c r="K334" t="s">
        <v>2199</v>
      </c>
      <c r="L334" t="s">
        <v>2200</v>
      </c>
      <c r="M334" t="s">
        <v>1323</v>
      </c>
      <c r="N334" s="2">
        <v>44684.299467592595</v>
      </c>
      <c r="O334" s="2">
        <v>44684.299467592595</v>
      </c>
      <c r="P334" s="2">
        <v>44684.299467592595</v>
      </c>
      <c r="Q334" t="s">
        <v>2201</v>
      </c>
      <c r="R334">
        <v>2</v>
      </c>
      <c r="S334">
        <v>89</v>
      </c>
    </row>
    <row r="335" spans="1:19" x14ac:dyDescent="0.2">
      <c r="A335" t="s">
        <v>4144</v>
      </c>
      <c r="B335">
        <v>1</v>
      </c>
      <c r="C335" t="s">
        <v>17</v>
      </c>
      <c r="D335">
        <v>2021</v>
      </c>
      <c r="E335" t="s">
        <v>2202</v>
      </c>
      <c r="F335" t="s">
        <v>2203</v>
      </c>
      <c r="G335" t="s">
        <v>2162</v>
      </c>
      <c r="I335" t="s">
        <v>2163</v>
      </c>
      <c r="J335" t="s">
        <v>2204</v>
      </c>
      <c r="K335" t="s">
        <v>2205</v>
      </c>
      <c r="L335" t="s">
        <v>2206</v>
      </c>
      <c r="M335" t="s">
        <v>1323</v>
      </c>
      <c r="N335" s="2">
        <v>44684.299502314818</v>
      </c>
      <c r="O335" s="2">
        <v>44684.299502314818</v>
      </c>
      <c r="P335" s="2">
        <v>44684.299502314818</v>
      </c>
      <c r="Q335" t="s">
        <v>2207</v>
      </c>
      <c r="R335">
        <v>2</v>
      </c>
      <c r="S335">
        <v>89</v>
      </c>
    </row>
    <row r="336" spans="1:19" x14ac:dyDescent="0.2">
      <c r="A336" t="s">
        <v>4145</v>
      </c>
      <c r="B336">
        <v>1</v>
      </c>
      <c r="C336" t="s">
        <v>17</v>
      </c>
      <c r="D336">
        <v>2021</v>
      </c>
      <c r="E336" t="s">
        <v>2208</v>
      </c>
      <c r="F336" t="s">
        <v>2209</v>
      </c>
      <c r="G336" t="s">
        <v>2162</v>
      </c>
      <c r="I336" t="s">
        <v>2163</v>
      </c>
      <c r="J336" t="s">
        <v>2210</v>
      </c>
      <c r="K336" t="s">
        <v>2211</v>
      </c>
      <c r="L336" t="s">
        <v>2212</v>
      </c>
      <c r="M336" t="s">
        <v>1323</v>
      </c>
      <c r="N336" s="2">
        <v>44684.299537037034</v>
      </c>
      <c r="O336" s="2">
        <v>44684.299537037034</v>
      </c>
      <c r="P336" s="2">
        <v>44684.299537037034</v>
      </c>
      <c r="Q336" t="s">
        <v>2213</v>
      </c>
      <c r="R336">
        <v>2</v>
      </c>
      <c r="S336">
        <v>89</v>
      </c>
    </row>
    <row r="337" spans="1:19" x14ac:dyDescent="0.2">
      <c r="A337" t="s">
        <v>4146</v>
      </c>
      <c r="B337">
        <v>1</v>
      </c>
      <c r="C337" t="s">
        <v>17</v>
      </c>
      <c r="D337">
        <v>2021</v>
      </c>
      <c r="E337" t="s">
        <v>2214</v>
      </c>
      <c r="F337" t="s">
        <v>2215</v>
      </c>
      <c r="G337" t="s">
        <v>2162</v>
      </c>
      <c r="I337" t="s">
        <v>2163</v>
      </c>
      <c r="J337" t="s">
        <v>2216</v>
      </c>
      <c r="K337" t="s">
        <v>2217</v>
      </c>
      <c r="L337" t="s">
        <v>2218</v>
      </c>
      <c r="M337" t="s">
        <v>1323</v>
      </c>
      <c r="N337" s="2">
        <v>44684.29959490741</v>
      </c>
      <c r="O337" s="2">
        <v>44684.29960648148</v>
      </c>
      <c r="P337" s="2">
        <v>44684.29959490741</v>
      </c>
      <c r="Q337" t="s">
        <v>2219</v>
      </c>
      <c r="R337">
        <v>2</v>
      </c>
      <c r="S337">
        <v>89</v>
      </c>
    </row>
    <row r="338" spans="1:19" x14ac:dyDescent="0.2">
      <c r="A338" t="s">
        <v>4147</v>
      </c>
      <c r="B338">
        <v>1</v>
      </c>
      <c r="C338" t="s">
        <v>17</v>
      </c>
      <c r="D338">
        <v>2021</v>
      </c>
      <c r="E338" t="s">
        <v>2220</v>
      </c>
      <c r="F338" t="s">
        <v>2221</v>
      </c>
      <c r="G338" t="s">
        <v>2162</v>
      </c>
      <c r="I338" t="s">
        <v>2163</v>
      </c>
      <c r="J338" t="s">
        <v>2222</v>
      </c>
      <c r="K338" t="s">
        <v>2223</v>
      </c>
      <c r="L338" t="s">
        <v>2224</v>
      </c>
      <c r="M338" t="s">
        <v>1323</v>
      </c>
      <c r="N338" s="2">
        <v>44684.299641203703</v>
      </c>
      <c r="O338" s="2">
        <v>44684.299641203703</v>
      </c>
      <c r="P338" s="2">
        <v>44684.299641203703</v>
      </c>
      <c r="Q338" t="s">
        <v>2225</v>
      </c>
      <c r="R338">
        <v>2</v>
      </c>
      <c r="S338">
        <v>89</v>
      </c>
    </row>
    <row r="339" spans="1:19" x14ac:dyDescent="0.2">
      <c r="A339" t="s">
        <v>4148</v>
      </c>
      <c r="B339">
        <v>1</v>
      </c>
      <c r="C339" t="s">
        <v>17</v>
      </c>
      <c r="D339">
        <v>2021</v>
      </c>
      <c r="E339" t="s">
        <v>2226</v>
      </c>
      <c r="F339" t="s">
        <v>2227</v>
      </c>
      <c r="G339" t="s">
        <v>2162</v>
      </c>
      <c r="I339" t="s">
        <v>2163</v>
      </c>
      <c r="J339" t="s">
        <v>2228</v>
      </c>
      <c r="K339" t="s">
        <v>2229</v>
      </c>
      <c r="M339" t="s">
        <v>1323</v>
      </c>
      <c r="N339" s="2">
        <v>44684.299675925926</v>
      </c>
      <c r="O339" s="2">
        <v>44684.299687500003</v>
      </c>
      <c r="P339" s="2">
        <v>44684.299675925926</v>
      </c>
      <c r="Q339" t="s">
        <v>2230</v>
      </c>
      <c r="R339">
        <v>2</v>
      </c>
      <c r="S339">
        <v>89</v>
      </c>
    </row>
    <row r="340" spans="1:19" x14ac:dyDescent="0.2">
      <c r="A340" t="s">
        <v>4149</v>
      </c>
      <c r="B340">
        <v>1</v>
      </c>
      <c r="C340" t="s">
        <v>17</v>
      </c>
      <c r="D340">
        <v>2021</v>
      </c>
      <c r="E340" t="s">
        <v>2231</v>
      </c>
      <c r="F340" t="s">
        <v>2232</v>
      </c>
      <c r="G340" t="s">
        <v>2162</v>
      </c>
      <c r="I340" t="s">
        <v>2163</v>
      </c>
      <c r="J340" t="s">
        <v>2233</v>
      </c>
      <c r="K340" t="s">
        <v>2234</v>
      </c>
      <c r="M340" t="s">
        <v>1393</v>
      </c>
      <c r="N340" s="2">
        <v>44684.301203703704</v>
      </c>
      <c r="O340" s="2">
        <v>44684.301215277781</v>
      </c>
      <c r="P340" s="2">
        <v>44684.301203703704</v>
      </c>
      <c r="Q340" t="s">
        <v>2235</v>
      </c>
      <c r="R340">
        <v>3</v>
      </c>
      <c r="S340">
        <v>89</v>
      </c>
    </row>
    <row r="341" spans="1:19" x14ac:dyDescent="0.2">
      <c r="A341" t="s">
        <v>4150</v>
      </c>
      <c r="B341">
        <v>1</v>
      </c>
      <c r="C341" t="s">
        <v>17</v>
      </c>
      <c r="D341">
        <v>2021</v>
      </c>
      <c r="E341" t="s">
        <v>2236</v>
      </c>
      <c r="F341" t="s">
        <v>2237</v>
      </c>
      <c r="G341" t="s">
        <v>2162</v>
      </c>
      <c r="I341" t="s">
        <v>2163</v>
      </c>
      <c r="J341" t="s">
        <v>2238</v>
      </c>
      <c r="K341" t="s">
        <v>2239</v>
      </c>
      <c r="L341" t="s">
        <v>2240</v>
      </c>
      <c r="M341" t="s">
        <v>1393</v>
      </c>
      <c r="N341" s="2">
        <v>44684.301261574074</v>
      </c>
      <c r="O341" s="2">
        <v>44684.30127314815</v>
      </c>
      <c r="P341" s="2">
        <v>44684.301261574074</v>
      </c>
      <c r="Q341" t="s">
        <v>2241</v>
      </c>
      <c r="R341">
        <v>3</v>
      </c>
      <c r="S341">
        <v>89</v>
      </c>
    </row>
    <row r="342" spans="1:19" x14ac:dyDescent="0.2">
      <c r="A342" t="s">
        <v>4151</v>
      </c>
      <c r="B342">
        <v>1</v>
      </c>
      <c r="C342" t="s">
        <v>17</v>
      </c>
      <c r="D342">
        <v>2021</v>
      </c>
      <c r="E342" t="s">
        <v>2242</v>
      </c>
      <c r="F342" t="s">
        <v>2243</v>
      </c>
      <c r="G342" t="s">
        <v>2162</v>
      </c>
      <c r="I342" t="s">
        <v>2163</v>
      </c>
      <c r="J342" t="s">
        <v>2244</v>
      </c>
      <c r="K342" t="s">
        <v>2245</v>
      </c>
      <c r="L342" t="s">
        <v>2246</v>
      </c>
      <c r="M342" t="s">
        <v>1393</v>
      </c>
      <c r="N342" s="2">
        <v>44684.301307870373</v>
      </c>
      <c r="O342" s="2">
        <v>44684.301319444443</v>
      </c>
      <c r="P342" s="2">
        <v>44684.301307870373</v>
      </c>
      <c r="Q342" t="s">
        <v>2247</v>
      </c>
      <c r="R342">
        <v>3</v>
      </c>
      <c r="S342">
        <v>89</v>
      </c>
    </row>
    <row r="343" spans="1:19" x14ac:dyDescent="0.2">
      <c r="A343" t="s">
        <v>4152</v>
      </c>
      <c r="B343">
        <v>1</v>
      </c>
      <c r="C343" t="s">
        <v>17</v>
      </c>
      <c r="D343">
        <v>2021</v>
      </c>
      <c r="E343" t="s">
        <v>2248</v>
      </c>
      <c r="F343" t="s">
        <v>2249</v>
      </c>
      <c r="G343" t="s">
        <v>2162</v>
      </c>
      <c r="I343" t="s">
        <v>2163</v>
      </c>
      <c r="J343" t="s">
        <v>2250</v>
      </c>
      <c r="K343" t="s">
        <v>2251</v>
      </c>
      <c r="M343" t="s">
        <v>1393</v>
      </c>
      <c r="N343" s="2">
        <v>44684.301354166666</v>
      </c>
      <c r="O343" s="2">
        <v>44684.301365740743</v>
      </c>
      <c r="P343" s="2">
        <v>44684.301354166666</v>
      </c>
      <c r="Q343" t="s">
        <v>2252</v>
      </c>
      <c r="R343">
        <v>3</v>
      </c>
      <c r="S343">
        <v>89</v>
      </c>
    </row>
    <row r="344" spans="1:19" x14ac:dyDescent="0.2">
      <c r="A344" t="s">
        <v>4153</v>
      </c>
      <c r="B344">
        <v>1</v>
      </c>
      <c r="C344" t="s">
        <v>17</v>
      </c>
      <c r="D344">
        <v>2021</v>
      </c>
      <c r="E344" t="s">
        <v>2253</v>
      </c>
      <c r="F344" t="s">
        <v>2254</v>
      </c>
      <c r="G344" t="s">
        <v>2162</v>
      </c>
      <c r="I344" t="s">
        <v>2163</v>
      </c>
      <c r="J344" t="s">
        <v>2255</v>
      </c>
      <c r="K344" t="s">
        <v>2256</v>
      </c>
      <c r="L344" t="s">
        <v>2257</v>
      </c>
      <c r="M344" t="s">
        <v>1393</v>
      </c>
      <c r="N344" s="2">
        <v>44684.301388888889</v>
      </c>
      <c r="O344" s="2">
        <v>44684.301400462966</v>
      </c>
      <c r="P344" s="2">
        <v>44684.301388888889</v>
      </c>
      <c r="Q344" t="s">
        <v>2258</v>
      </c>
      <c r="R344">
        <v>3</v>
      </c>
      <c r="S344">
        <v>89</v>
      </c>
    </row>
    <row r="345" spans="1:19" x14ac:dyDescent="0.2">
      <c r="A345" t="s">
        <v>4154</v>
      </c>
      <c r="B345">
        <v>1</v>
      </c>
      <c r="C345" t="s">
        <v>17</v>
      </c>
      <c r="D345">
        <v>2021</v>
      </c>
      <c r="E345" t="s">
        <v>2259</v>
      </c>
      <c r="F345" t="s">
        <v>2260</v>
      </c>
      <c r="G345" t="s">
        <v>2162</v>
      </c>
      <c r="I345" t="s">
        <v>2163</v>
      </c>
      <c r="J345" t="s">
        <v>2261</v>
      </c>
      <c r="K345" t="s">
        <v>2262</v>
      </c>
      <c r="M345" t="s">
        <v>1393</v>
      </c>
      <c r="N345" s="2">
        <v>44684.301435185182</v>
      </c>
      <c r="O345" s="2">
        <v>44684.301446759258</v>
      </c>
      <c r="P345" s="2">
        <v>44684.301435185182</v>
      </c>
      <c r="Q345" t="s">
        <v>2263</v>
      </c>
      <c r="R345">
        <v>3</v>
      </c>
      <c r="S345">
        <v>89</v>
      </c>
    </row>
    <row r="346" spans="1:19" x14ac:dyDescent="0.2">
      <c r="A346" t="s">
        <v>4155</v>
      </c>
      <c r="B346">
        <v>1</v>
      </c>
      <c r="C346" t="s">
        <v>17</v>
      </c>
      <c r="D346">
        <v>2021</v>
      </c>
      <c r="E346" t="s">
        <v>2264</v>
      </c>
      <c r="F346" t="s">
        <v>2265</v>
      </c>
      <c r="G346" t="s">
        <v>2162</v>
      </c>
      <c r="I346" t="s">
        <v>2163</v>
      </c>
      <c r="J346" t="s">
        <v>2266</v>
      </c>
      <c r="K346" t="s">
        <v>2267</v>
      </c>
      <c r="L346" t="s">
        <v>2268</v>
      </c>
      <c r="M346" t="s">
        <v>1393</v>
      </c>
      <c r="N346" s="2">
        <v>44684.301481481481</v>
      </c>
      <c r="O346" s="2">
        <v>44684.301493055558</v>
      </c>
      <c r="P346" s="2">
        <v>44684.301481481481</v>
      </c>
      <c r="Q346" t="s">
        <v>2269</v>
      </c>
      <c r="R346">
        <v>3</v>
      </c>
      <c r="S346">
        <v>89</v>
      </c>
    </row>
    <row r="347" spans="1:19" x14ac:dyDescent="0.2">
      <c r="A347" t="s">
        <v>4156</v>
      </c>
      <c r="B347">
        <v>1</v>
      </c>
      <c r="C347" t="s">
        <v>17</v>
      </c>
      <c r="D347">
        <v>2021</v>
      </c>
      <c r="E347" t="s">
        <v>2270</v>
      </c>
      <c r="F347" t="s">
        <v>2271</v>
      </c>
      <c r="G347" t="s">
        <v>2162</v>
      </c>
      <c r="I347" t="s">
        <v>2163</v>
      </c>
      <c r="J347" t="s">
        <v>2272</v>
      </c>
      <c r="K347" t="s">
        <v>2273</v>
      </c>
      <c r="L347" t="s">
        <v>2274</v>
      </c>
      <c r="M347" t="s">
        <v>1393</v>
      </c>
      <c r="N347" s="2">
        <v>44684.301527777781</v>
      </c>
      <c r="O347" s="2">
        <v>44684.301539351851</v>
      </c>
      <c r="P347" s="2">
        <v>44684.301527777781</v>
      </c>
      <c r="Q347" t="s">
        <v>2275</v>
      </c>
      <c r="R347">
        <v>3</v>
      </c>
      <c r="S347">
        <v>89</v>
      </c>
    </row>
    <row r="348" spans="1:19" x14ac:dyDescent="0.2">
      <c r="A348" t="s">
        <v>4157</v>
      </c>
      <c r="B348">
        <v>0</v>
      </c>
      <c r="C348" t="s">
        <v>17</v>
      </c>
      <c r="D348">
        <v>2021</v>
      </c>
      <c r="E348" t="s">
        <v>2276</v>
      </c>
      <c r="F348" t="s">
        <v>2277</v>
      </c>
      <c r="G348" t="s">
        <v>2162</v>
      </c>
      <c r="I348" t="s">
        <v>2163</v>
      </c>
      <c r="J348" t="s">
        <v>2278</v>
      </c>
      <c r="K348" t="s">
        <v>2279</v>
      </c>
      <c r="L348" t="s">
        <v>2280</v>
      </c>
      <c r="M348" t="s">
        <v>1468</v>
      </c>
      <c r="N348" s="2">
        <v>44684.302581018521</v>
      </c>
      <c r="O348" s="2">
        <v>44684.30259259259</v>
      </c>
      <c r="P348" s="2">
        <v>44684.302581018521</v>
      </c>
      <c r="Q348" t="s">
        <v>2281</v>
      </c>
      <c r="R348">
        <v>4</v>
      </c>
      <c r="S348">
        <v>89</v>
      </c>
    </row>
    <row r="349" spans="1:19" x14ac:dyDescent="0.2">
      <c r="A349" t="s">
        <v>4158</v>
      </c>
      <c r="B349">
        <v>0</v>
      </c>
      <c r="C349" t="s">
        <v>17</v>
      </c>
      <c r="D349">
        <v>2021</v>
      </c>
      <c r="E349" t="s">
        <v>2282</v>
      </c>
      <c r="F349" t="s">
        <v>2283</v>
      </c>
      <c r="G349" t="s">
        <v>2162</v>
      </c>
      <c r="I349" t="s">
        <v>2163</v>
      </c>
      <c r="J349" t="s">
        <v>2284</v>
      </c>
      <c r="K349" t="s">
        <v>2285</v>
      </c>
      <c r="L349" t="s">
        <v>2286</v>
      </c>
      <c r="M349" t="s">
        <v>1468</v>
      </c>
      <c r="N349" s="2">
        <v>44684.302627314813</v>
      </c>
      <c r="O349" s="2">
        <v>44684.302627314813</v>
      </c>
      <c r="P349" s="2">
        <v>44684.302627314813</v>
      </c>
      <c r="Q349" t="s">
        <v>2287</v>
      </c>
      <c r="R349">
        <v>4</v>
      </c>
      <c r="S349">
        <v>89</v>
      </c>
    </row>
    <row r="350" spans="1:19" x14ac:dyDescent="0.2">
      <c r="A350" t="s">
        <v>4159</v>
      </c>
      <c r="B350">
        <v>0</v>
      </c>
      <c r="C350" t="s">
        <v>17</v>
      </c>
      <c r="D350">
        <v>2021</v>
      </c>
      <c r="E350" t="s">
        <v>2288</v>
      </c>
      <c r="F350" t="s">
        <v>2289</v>
      </c>
      <c r="G350" t="s">
        <v>2162</v>
      </c>
      <c r="I350" t="s">
        <v>2163</v>
      </c>
      <c r="J350" t="s">
        <v>2290</v>
      </c>
      <c r="K350" t="s">
        <v>2291</v>
      </c>
      <c r="M350" t="s">
        <v>1468</v>
      </c>
      <c r="N350" s="2">
        <v>44684.302673611113</v>
      </c>
      <c r="O350" s="2">
        <v>44684.302673611113</v>
      </c>
      <c r="P350" s="2">
        <v>44684.302673611113</v>
      </c>
      <c r="Q350" t="s">
        <v>2292</v>
      </c>
      <c r="R350">
        <v>4</v>
      </c>
      <c r="S350">
        <v>89</v>
      </c>
    </row>
    <row r="351" spans="1:19" x14ac:dyDescent="0.2">
      <c r="A351" t="s">
        <v>4160</v>
      </c>
      <c r="B351">
        <v>0</v>
      </c>
      <c r="C351" t="s">
        <v>17</v>
      </c>
      <c r="D351">
        <v>2021</v>
      </c>
      <c r="E351" t="s">
        <v>2293</v>
      </c>
      <c r="F351" t="s">
        <v>2294</v>
      </c>
      <c r="G351" t="s">
        <v>2162</v>
      </c>
      <c r="I351" t="s">
        <v>2163</v>
      </c>
      <c r="J351" t="s">
        <v>2295</v>
      </c>
      <c r="K351" t="s">
        <v>2296</v>
      </c>
      <c r="L351" t="s">
        <v>2297</v>
      </c>
      <c r="M351" t="s">
        <v>1468</v>
      </c>
      <c r="N351" s="2">
        <v>44684.302719907406</v>
      </c>
      <c r="O351" s="2">
        <v>44684.302731481483</v>
      </c>
      <c r="P351" s="2">
        <v>44684.302719907406</v>
      </c>
      <c r="Q351" t="s">
        <v>2298</v>
      </c>
      <c r="R351">
        <v>4</v>
      </c>
      <c r="S351">
        <v>89</v>
      </c>
    </row>
    <row r="352" spans="1:19" x14ac:dyDescent="0.2">
      <c r="A352" t="s">
        <v>4161</v>
      </c>
      <c r="B352">
        <v>0</v>
      </c>
      <c r="C352" t="s">
        <v>17</v>
      </c>
      <c r="D352">
        <v>2021</v>
      </c>
      <c r="E352" t="s">
        <v>2299</v>
      </c>
      <c r="F352" t="s">
        <v>2300</v>
      </c>
      <c r="G352" t="s">
        <v>2162</v>
      </c>
      <c r="I352" t="s">
        <v>2163</v>
      </c>
      <c r="J352" t="s">
        <v>2301</v>
      </c>
      <c r="K352" t="s">
        <v>2302</v>
      </c>
      <c r="L352" t="s">
        <v>2303</v>
      </c>
      <c r="M352" t="s">
        <v>1468</v>
      </c>
      <c r="N352" s="2">
        <v>44684.302766203706</v>
      </c>
      <c r="O352" s="2">
        <v>44684.302777777775</v>
      </c>
      <c r="P352" s="2">
        <v>44684.302766203706</v>
      </c>
      <c r="Q352" t="s">
        <v>2304</v>
      </c>
      <c r="R352">
        <v>4</v>
      </c>
      <c r="S352">
        <v>89</v>
      </c>
    </row>
    <row r="353" spans="1:19" x14ac:dyDescent="0.2">
      <c r="A353" t="s">
        <v>4162</v>
      </c>
      <c r="B353">
        <v>0</v>
      </c>
      <c r="C353" t="s">
        <v>17</v>
      </c>
      <c r="D353">
        <v>2021</v>
      </c>
      <c r="E353" t="s">
        <v>2305</v>
      </c>
      <c r="F353" t="s">
        <v>2306</v>
      </c>
      <c r="G353" t="s">
        <v>2162</v>
      </c>
      <c r="I353" t="s">
        <v>2163</v>
      </c>
      <c r="J353" t="s">
        <v>2307</v>
      </c>
      <c r="K353" t="s">
        <v>2308</v>
      </c>
      <c r="L353" t="s">
        <v>2309</v>
      </c>
      <c r="M353" t="s">
        <v>1468</v>
      </c>
      <c r="N353" s="2">
        <v>44684.302812499998</v>
      </c>
      <c r="O353" s="2">
        <v>44684.302824074075</v>
      </c>
      <c r="P353" s="2">
        <v>44684.302812499998</v>
      </c>
      <c r="Q353" t="s">
        <v>2310</v>
      </c>
      <c r="R353">
        <v>4</v>
      </c>
      <c r="S353">
        <v>89</v>
      </c>
    </row>
    <row r="354" spans="1:19" x14ac:dyDescent="0.2">
      <c r="A354" t="s">
        <v>4163</v>
      </c>
      <c r="B354">
        <v>0</v>
      </c>
      <c r="C354" t="s">
        <v>17</v>
      </c>
      <c r="D354">
        <v>2021</v>
      </c>
      <c r="E354" t="s">
        <v>2311</v>
      </c>
      <c r="F354" t="s">
        <v>2312</v>
      </c>
      <c r="G354" t="s">
        <v>2162</v>
      </c>
      <c r="I354" t="s">
        <v>2163</v>
      </c>
      <c r="J354" t="s">
        <v>2313</v>
      </c>
      <c r="K354" t="s">
        <v>2314</v>
      </c>
      <c r="L354" t="s">
        <v>2315</v>
      </c>
      <c r="M354" t="s">
        <v>1468</v>
      </c>
      <c r="N354" s="2">
        <v>44684.302881944444</v>
      </c>
      <c r="O354" s="2">
        <v>44684.302881944444</v>
      </c>
      <c r="P354" s="2">
        <v>44684.302881944444</v>
      </c>
      <c r="Q354" t="s">
        <v>2316</v>
      </c>
      <c r="R354">
        <v>4</v>
      </c>
      <c r="S354">
        <v>89</v>
      </c>
    </row>
    <row r="355" spans="1:19" x14ac:dyDescent="0.2">
      <c r="A355" t="s">
        <v>4164</v>
      </c>
      <c r="B355">
        <v>0</v>
      </c>
      <c r="C355" t="s">
        <v>17</v>
      </c>
      <c r="D355">
        <v>2021</v>
      </c>
      <c r="E355" t="s">
        <v>2317</v>
      </c>
      <c r="F355" t="s">
        <v>2318</v>
      </c>
      <c r="G355" t="s">
        <v>2162</v>
      </c>
      <c r="I355" t="s">
        <v>2163</v>
      </c>
      <c r="J355" t="s">
        <v>2319</v>
      </c>
      <c r="K355" t="s">
        <v>2320</v>
      </c>
      <c r="M355" t="s">
        <v>1468</v>
      </c>
      <c r="N355" s="2">
        <v>44684.302916666667</v>
      </c>
      <c r="O355" s="2">
        <v>44684.302928240744</v>
      </c>
      <c r="P355" s="2">
        <v>44684.302916666667</v>
      </c>
      <c r="Q355" t="s">
        <v>2321</v>
      </c>
      <c r="R355">
        <v>4</v>
      </c>
      <c r="S355">
        <v>89</v>
      </c>
    </row>
    <row r="356" spans="1:19" x14ac:dyDescent="0.2">
      <c r="A356" t="s">
        <v>4165</v>
      </c>
      <c r="B356">
        <v>0</v>
      </c>
      <c r="C356" t="s">
        <v>17</v>
      </c>
      <c r="D356">
        <v>2021</v>
      </c>
      <c r="E356" t="s">
        <v>2322</v>
      </c>
      <c r="F356" t="s">
        <v>2323</v>
      </c>
      <c r="G356" t="s">
        <v>2162</v>
      </c>
      <c r="I356" t="s">
        <v>2163</v>
      </c>
      <c r="J356" t="s">
        <v>2324</v>
      </c>
      <c r="K356" t="s">
        <v>2325</v>
      </c>
      <c r="M356" t="s">
        <v>1468</v>
      </c>
      <c r="N356" s="2">
        <v>44684.30296296296</v>
      </c>
      <c r="O356" s="2">
        <v>44684.30296296296</v>
      </c>
      <c r="P356" s="2">
        <v>44684.30296296296</v>
      </c>
      <c r="Q356" t="s">
        <v>2326</v>
      </c>
      <c r="R356">
        <v>4</v>
      </c>
      <c r="S356">
        <v>89</v>
      </c>
    </row>
    <row r="357" spans="1:19" x14ac:dyDescent="0.2">
      <c r="A357" t="s">
        <v>4166</v>
      </c>
      <c r="B357">
        <v>0</v>
      </c>
      <c r="C357" t="s">
        <v>17</v>
      </c>
      <c r="D357">
        <v>2021</v>
      </c>
      <c r="E357" t="s">
        <v>2327</v>
      </c>
      <c r="F357" t="s">
        <v>2328</v>
      </c>
      <c r="G357" t="s">
        <v>2162</v>
      </c>
      <c r="I357" t="s">
        <v>2163</v>
      </c>
      <c r="J357" t="s">
        <v>2329</v>
      </c>
      <c r="K357" t="s">
        <v>2330</v>
      </c>
      <c r="L357" t="s">
        <v>2331</v>
      </c>
      <c r="M357" t="s">
        <v>1468</v>
      </c>
      <c r="N357" s="2">
        <v>44684.303032407406</v>
      </c>
      <c r="O357" s="2">
        <v>44684.303032407406</v>
      </c>
      <c r="P357" s="2">
        <v>44684.303032407406</v>
      </c>
      <c r="Q357" t="s">
        <v>2332</v>
      </c>
      <c r="R357">
        <v>4</v>
      </c>
      <c r="S357">
        <v>89</v>
      </c>
    </row>
    <row r="358" spans="1:19" x14ac:dyDescent="0.2">
      <c r="A358" t="s">
        <v>4167</v>
      </c>
      <c r="B358">
        <v>0</v>
      </c>
      <c r="C358" t="s">
        <v>17</v>
      </c>
      <c r="D358">
        <v>2021</v>
      </c>
      <c r="E358" t="s">
        <v>2333</v>
      </c>
      <c r="F358" t="s">
        <v>2334</v>
      </c>
      <c r="G358" t="s">
        <v>2162</v>
      </c>
      <c r="I358" t="s">
        <v>2163</v>
      </c>
      <c r="J358" t="s">
        <v>2335</v>
      </c>
      <c r="K358" t="s">
        <v>2336</v>
      </c>
      <c r="L358" t="s">
        <v>2337</v>
      </c>
      <c r="M358" t="s">
        <v>1468</v>
      </c>
      <c r="N358" s="2">
        <v>44684.303078703706</v>
      </c>
      <c r="O358" s="2">
        <v>44684.303090277775</v>
      </c>
      <c r="P358" s="2">
        <v>44684.303078703706</v>
      </c>
      <c r="Q358" t="s">
        <v>2338</v>
      </c>
      <c r="R358">
        <v>4</v>
      </c>
      <c r="S358">
        <v>89</v>
      </c>
    </row>
    <row r="359" spans="1:19" x14ac:dyDescent="0.2">
      <c r="A359" t="s">
        <v>4168</v>
      </c>
      <c r="B359">
        <v>0</v>
      </c>
      <c r="C359" t="s">
        <v>17</v>
      </c>
      <c r="D359">
        <v>2021</v>
      </c>
      <c r="E359" t="s">
        <v>2339</v>
      </c>
      <c r="F359" t="s">
        <v>2340</v>
      </c>
      <c r="G359" t="s">
        <v>2162</v>
      </c>
      <c r="I359" t="s">
        <v>2163</v>
      </c>
      <c r="J359" t="s">
        <v>2341</v>
      </c>
      <c r="K359" t="s">
        <v>2342</v>
      </c>
      <c r="L359" t="s">
        <v>2343</v>
      </c>
      <c r="M359" t="s">
        <v>1532</v>
      </c>
      <c r="N359" s="2">
        <v>44684.303946759261</v>
      </c>
      <c r="O359" s="2">
        <v>44684.30395833333</v>
      </c>
      <c r="P359" s="2">
        <v>44684.303946759261</v>
      </c>
      <c r="Q359" t="s">
        <v>2344</v>
      </c>
      <c r="R359">
        <v>5</v>
      </c>
      <c r="S359">
        <v>89</v>
      </c>
    </row>
    <row r="360" spans="1:19" x14ac:dyDescent="0.2">
      <c r="A360" t="s">
        <v>4169</v>
      </c>
      <c r="B360">
        <v>0</v>
      </c>
      <c r="C360" t="s">
        <v>17</v>
      </c>
      <c r="D360">
        <v>2021</v>
      </c>
      <c r="E360" t="s">
        <v>2345</v>
      </c>
      <c r="F360" t="s">
        <v>2346</v>
      </c>
      <c r="G360" t="s">
        <v>2162</v>
      </c>
      <c r="I360" t="s">
        <v>2163</v>
      </c>
      <c r="J360" t="s">
        <v>2347</v>
      </c>
      <c r="K360" t="s">
        <v>2348</v>
      </c>
      <c r="M360" t="s">
        <v>1532</v>
      </c>
      <c r="N360" s="2">
        <v>44684.30400462963</v>
      </c>
      <c r="O360" s="2">
        <v>44684.30400462963</v>
      </c>
      <c r="P360" s="2">
        <v>44684.30400462963</v>
      </c>
      <c r="Q360" t="s">
        <v>2349</v>
      </c>
      <c r="R360">
        <v>5</v>
      </c>
      <c r="S360">
        <v>89</v>
      </c>
    </row>
    <row r="361" spans="1:19" x14ac:dyDescent="0.2">
      <c r="A361" t="s">
        <v>4170</v>
      </c>
      <c r="B361">
        <v>0</v>
      </c>
      <c r="C361" t="s">
        <v>17</v>
      </c>
      <c r="D361">
        <v>2021</v>
      </c>
      <c r="E361" t="s">
        <v>2350</v>
      </c>
      <c r="F361" t="s">
        <v>2351</v>
      </c>
      <c r="G361" t="s">
        <v>2162</v>
      </c>
      <c r="I361" t="s">
        <v>2163</v>
      </c>
      <c r="J361" t="s">
        <v>2352</v>
      </c>
      <c r="K361" t="s">
        <v>2353</v>
      </c>
      <c r="L361" t="s">
        <v>2354</v>
      </c>
      <c r="M361" t="s">
        <v>1532</v>
      </c>
      <c r="N361" s="2">
        <v>44684.304039351853</v>
      </c>
      <c r="O361" s="2">
        <v>44684.304050925923</v>
      </c>
      <c r="P361" s="2">
        <v>44684.304039351853</v>
      </c>
      <c r="Q361" t="s">
        <v>2355</v>
      </c>
      <c r="R361">
        <v>5</v>
      </c>
      <c r="S361">
        <v>89</v>
      </c>
    </row>
    <row r="362" spans="1:19" x14ac:dyDescent="0.2">
      <c r="A362" t="s">
        <v>4171</v>
      </c>
      <c r="B362">
        <v>0</v>
      </c>
      <c r="C362" t="s">
        <v>17</v>
      </c>
      <c r="D362">
        <v>2021</v>
      </c>
      <c r="E362" t="s">
        <v>2356</v>
      </c>
      <c r="F362" t="s">
        <v>2357</v>
      </c>
      <c r="G362" t="s">
        <v>2162</v>
      </c>
      <c r="I362" t="s">
        <v>2163</v>
      </c>
      <c r="J362" t="s">
        <v>2358</v>
      </c>
      <c r="K362" t="s">
        <v>2359</v>
      </c>
      <c r="L362" t="s">
        <v>2360</v>
      </c>
      <c r="M362" t="s">
        <v>1532</v>
      </c>
      <c r="N362" s="2">
        <v>44684.304085648146</v>
      </c>
      <c r="O362" s="2">
        <v>44684.304097222222</v>
      </c>
      <c r="P362" s="2">
        <v>44684.304085648146</v>
      </c>
      <c r="Q362" t="s">
        <v>2361</v>
      </c>
      <c r="R362">
        <v>5</v>
      </c>
      <c r="S362">
        <v>89</v>
      </c>
    </row>
    <row r="363" spans="1:19" x14ac:dyDescent="0.2">
      <c r="A363" t="s">
        <v>4172</v>
      </c>
      <c r="B363">
        <v>0</v>
      </c>
      <c r="C363" t="s">
        <v>17</v>
      </c>
      <c r="D363">
        <v>2021</v>
      </c>
      <c r="E363" t="s">
        <v>2362</v>
      </c>
      <c r="F363" t="s">
        <v>2363</v>
      </c>
      <c r="G363" t="s">
        <v>2162</v>
      </c>
      <c r="I363" t="s">
        <v>2163</v>
      </c>
      <c r="J363" t="s">
        <v>2364</v>
      </c>
      <c r="K363" t="s">
        <v>2365</v>
      </c>
      <c r="L363" t="s">
        <v>2366</v>
      </c>
      <c r="M363" t="s">
        <v>1532</v>
      </c>
      <c r="N363" s="2">
        <v>44684.304155092592</v>
      </c>
      <c r="O363" s="2">
        <v>44684.304166666669</v>
      </c>
      <c r="P363" s="2">
        <v>44684.304155092592</v>
      </c>
      <c r="Q363" t="s">
        <v>2367</v>
      </c>
      <c r="R363">
        <v>5</v>
      </c>
      <c r="S363">
        <v>89</v>
      </c>
    </row>
    <row r="364" spans="1:19" x14ac:dyDescent="0.2">
      <c r="A364" t="s">
        <v>4173</v>
      </c>
      <c r="B364">
        <v>0</v>
      </c>
      <c r="C364" t="s">
        <v>17</v>
      </c>
      <c r="D364">
        <v>2021</v>
      </c>
      <c r="E364" t="s">
        <v>2368</v>
      </c>
      <c r="F364" t="s">
        <v>2369</v>
      </c>
      <c r="G364" t="s">
        <v>2162</v>
      </c>
      <c r="I364" t="s">
        <v>2163</v>
      </c>
      <c r="J364" t="s">
        <v>2370</v>
      </c>
      <c r="K364" t="s">
        <v>2371</v>
      </c>
      <c r="M364" t="s">
        <v>1532</v>
      </c>
      <c r="N364" s="2">
        <v>44684.304201388892</v>
      </c>
      <c r="O364" s="2">
        <v>44684.304201388892</v>
      </c>
      <c r="P364" s="2">
        <v>44684.304201388892</v>
      </c>
      <c r="Q364" t="s">
        <v>2372</v>
      </c>
      <c r="R364">
        <v>5</v>
      </c>
      <c r="S364">
        <v>89</v>
      </c>
    </row>
    <row r="365" spans="1:19" x14ac:dyDescent="0.2">
      <c r="A365" t="s">
        <v>4174</v>
      </c>
      <c r="B365">
        <v>0</v>
      </c>
      <c r="C365" t="s">
        <v>17</v>
      </c>
      <c r="D365">
        <v>2021</v>
      </c>
      <c r="E365" t="s">
        <v>2373</v>
      </c>
      <c r="F365" t="s">
        <v>2374</v>
      </c>
      <c r="G365" t="s">
        <v>2162</v>
      </c>
      <c r="I365" t="s">
        <v>2163</v>
      </c>
      <c r="J365" t="s">
        <v>2375</v>
      </c>
      <c r="K365" t="s">
        <v>2376</v>
      </c>
      <c r="L365" t="s">
        <v>2377</v>
      </c>
      <c r="M365" t="s">
        <v>1532</v>
      </c>
      <c r="N365" s="2">
        <v>44684.304247685184</v>
      </c>
      <c r="O365" s="2">
        <v>44684.304259259261</v>
      </c>
      <c r="P365" s="2">
        <v>44684.304247685184</v>
      </c>
      <c r="Q365" t="s">
        <v>2378</v>
      </c>
      <c r="R365">
        <v>5</v>
      </c>
      <c r="S365">
        <v>89</v>
      </c>
    </row>
    <row r="366" spans="1:19" x14ac:dyDescent="0.2">
      <c r="A366" t="s">
        <v>4175</v>
      </c>
      <c r="B366">
        <v>0</v>
      </c>
      <c r="C366" t="s">
        <v>17</v>
      </c>
      <c r="D366">
        <v>2021</v>
      </c>
      <c r="E366" t="s">
        <v>2379</v>
      </c>
      <c r="F366" t="s">
        <v>2380</v>
      </c>
      <c r="G366" t="s">
        <v>2162</v>
      </c>
      <c r="I366" t="s">
        <v>2163</v>
      </c>
      <c r="J366" t="s">
        <v>2381</v>
      </c>
      <c r="K366" t="s">
        <v>2382</v>
      </c>
      <c r="L366" t="s">
        <v>2383</v>
      </c>
      <c r="M366" t="s">
        <v>1532</v>
      </c>
      <c r="N366" s="2">
        <v>44684.304293981484</v>
      </c>
      <c r="O366" s="2">
        <v>44684.304305555554</v>
      </c>
      <c r="P366" s="2">
        <v>44684.304293981484</v>
      </c>
      <c r="Q366" t="s">
        <v>2384</v>
      </c>
      <c r="R366">
        <v>5</v>
      </c>
      <c r="S366">
        <v>89</v>
      </c>
    </row>
    <row r="367" spans="1:19" x14ac:dyDescent="0.2">
      <c r="A367" t="s">
        <v>4176</v>
      </c>
      <c r="B367">
        <v>0</v>
      </c>
      <c r="C367" t="s">
        <v>17</v>
      </c>
      <c r="D367">
        <v>2021</v>
      </c>
      <c r="E367" t="s">
        <v>2385</v>
      </c>
      <c r="F367" t="s">
        <v>2386</v>
      </c>
      <c r="G367" t="s">
        <v>2162</v>
      </c>
      <c r="I367" t="s">
        <v>2163</v>
      </c>
      <c r="J367" t="s">
        <v>2387</v>
      </c>
      <c r="K367" t="s">
        <v>2388</v>
      </c>
      <c r="L367" t="s">
        <v>2389</v>
      </c>
      <c r="M367" t="s">
        <v>1532</v>
      </c>
      <c r="N367" s="2">
        <v>44684.304340277777</v>
      </c>
      <c r="O367" s="2">
        <v>44684.304363425923</v>
      </c>
      <c r="P367" s="2">
        <v>44684.304340277777</v>
      </c>
      <c r="Q367" t="s">
        <v>2390</v>
      </c>
      <c r="R367">
        <v>5</v>
      </c>
      <c r="S367">
        <v>89</v>
      </c>
    </row>
    <row r="368" spans="1:19" x14ac:dyDescent="0.2">
      <c r="A368" t="s">
        <v>4177</v>
      </c>
      <c r="B368">
        <v>0</v>
      </c>
      <c r="C368" t="s">
        <v>17</v>
      </c>
      <c r="D368">
        <v>2021</v>
      </c>
      <c r="E368" t="s">
        <v>2391</v>
      </c>
      <c r="F368" t="s">
        <v>2392</v>
      </c>
      <c r="G368" t="s">
        <v>2162</v>
      </c>
      <c r="I368" t="s">
        <v>2163</v>
      </c>
      <c r="J368" t="s">
        <v>2393</v>
      </c>
      <c r="K368" t="s">
        <v>2394</v>
      </c>
      <c r="M368" t="s">
        <v>1612</v>
      </c>
      <c r="N368" s="2">
        <v>44684.306261574071</v>
      </c>
      <c r="O368" s="2">
        <v>44684.306273148148</v>
      </c>
      <c r="P368" s="2">
        <v>44684.306261574071</v>
      </c>
      <c r="Q368" t="s">
        <v>2395</v>
      </c>
      <c r="R368">
        <v>6</v>
      </c>
      <c r="S368">
        <v>89</v>
      </c>
    </row>
    <row r="369" spans="1:19" x14ac:dyDescent="0.2">
      <c r="A369" t="s">
        <v>4178</v>
      </c>
      <c r="B369">
        <v>0</v>
      </c>
      <c r="C369" t="s">
        <v>17</v>
      </c>
      <c r="D369">
        <v>2021</v>
      </c>
      <c r="E369" t="s">
        <v>2396</v>
      </c>
      <c r="F369" t="s">
        <v>2397</v>
      </c>
      <c r="G369" t="s">
        <v>2162</v>
      </c>
      <c r="I369" t="s">
        <v>2163</v>
      </c>
      <c r="J369" t="s">
        <v>2398</v>
      </c>
      <c r="K369" t="s">
        <v>2399</v>
      </c>
      <c r="L369" t="s">
        <v>2400</v>
      </c>
      <c r="M369" t="s">
        <v>1612</v>
      </c>
      <c r="N369" s="2">
        <v>44684.306307870371</v>
      </c>
      <c r="O369" s="2">
        <v>44684.306319444448</v>
      </c>
      <c r="P369" s="2">
        <v>44684.306307870371</v>
      </c>
      <c r="Q369" t="s">
        <v>2401</v>
      </c>
      <c r="R369">
        <v>6</v>
      </c>
      <c r="S369">
        <v>89</v>
      </c>
    </row>
    <row r="370" spans="1:19" x14ac:dyDescent="0.2">
      <c r="A370" t="s">
        <v>4179</v>
      </c>
      <c r="B370">
        <v>0</v>
      </c>
      <c r="C370" t="s">
        <v>17</v>
      </c>
      <c r="D370">
        <v>2021</v>
      </c>
      <c r="E370" t="s">
        <v>2402</v>
      </c>
      <c r="F370" t="s">
        <v>2403</v>
      </c>
      <c r="G370" t="s">
        <v>2162</v>
      </c>
      <c r="I370" t="s">
        <v>2163</v>
      </c>
      <c r="J370" t="s">
        <v>2404</v>
      </c>
      <c r="K370" t="s">
        <v>2405</v>
      </c>
      <c r="L370" t="s">
        <v>2406</v>
      </c>
      <c r="M370" t="s">
        <v>1612</v>
      </c>
      <c r="N370" s="2">
        <v>44684.30636574074</v>
      </c>
      <c r="O370" s="2">
        <v>44684.30636574074</v>
      </c>
      <c r="P370" s="2">
        <v>44684.30636574074</v>
      </c>
      <c r="Q370" t="s">
        <v>2407</v>
      </c>
      <c r="R370">
        <v>6</v>
      </c>
      <c r="S370">
        <v>89</v>
      </c>
    </row>
    <row r="371" spans="1:19" x14ac:dyDescent="0.2">
      <c r="A371" t="s">
        <v>4180</v>
      </c>
      <c r="B371">
        <v>0</v>
      </c>
      <c r="C371" t="s">
        <v>17</v>
      </c>
      <c r="D371">
        <v>2021</v>
      </c>
      <c r="E371" t="s">
        <v>2408</v>
      </c>
      <c r="F371" t="s">
        <v>2409</v>
      </c>
      <c r="G371" t="s">
        <v>2162</v>
      </c>
      <c r="I371" t="s">
        <v>2163</v>
      </c>
      <c r="J371" t="s">
        <v>2410</v>
      </c>
      <c r="K371" t="s">
        <v>2411</v>
      </c>
      <c r="L371" t="s">
        <v>2412</v>
      </c>
      <c r="M371" t="s">
        <v>1612</v>
      </c>
      <c r="N371" s="2">
        <v>44684.306400462963</v>
      </c>
      <c r="O371" s="2">
        <v>44684.30641203704</v>
      </c>
      <c r="P371" s="2">
        <v>44684.306400462963</v>
      </c>
      <c r="Q371" t="s">
        <v>2413</v>
      </c>
      <c r="R371">
        <v>6</v>
      </c>
      <c r="S371">
        <v>89</v>
      </c>
    </row>
    <row r="372" spans="1:19" x14ac:dyDescent="0.2">
      <c r="A372" t="s">
        <v>4181</v>
      </c>
      <c r="B372">
        <v>0</v>
      </c>
      <c r="C372" t="s">
        <v>17</v>
      </c>
      <c r="D372">
        <v>2021</v>
      </c>
      <c r="E372" t="s">
        <v>2414</v>
      </c>
      <c r="F372" t="s">
        <v>2415</v>
      </c>
      <c r="G372" t="s">
        <v>2162</v>
      </c>
      <c r="I372" t="s">
        <v>2163</v>
      </c>
      <c r="J372" t="s">
        <v>2416</v>
      </c>
      <c r="K372" t="s">
        <v>2417</v>
      </c>
      <c r="L372" t="s">
        <v>2418</v>
      </c>
      <c r="M372" t="s">
        <v>1612</v>
      </c>
      <c r="N372" s="2">
        <v>44684.306446759256</v>
      </c>
      <c r="O372" s="2">
        <v>44684.306446759256</v>
      </c>
      <c r="P372" s="2">
        <v>44684.306446759256</v>
      </c>
      <c r="Q372" t="s">
        <v>2419</v>
      </c>
      <c r="R372">
        <v>6</v>
      </c>
      <c r="S372">
        <v>89</v>
      </c>
    </row>
    <row r="373" spans="1:19" x14ac:dyDescent="0.2">
      <c r="A373" t="s">
        <v>4182</v>
      </c>
      <c r="B373">
        <v>0</v>
      </c>
      <c r="C373" t="s">
        <v>17</v>
      </c>
      <c r="D373">
        <v>2021</v>
      </c>
      <c r="E373" t="s">
        <v>2420</v>
      </c>
      <c r="F373" t="s">
        <v>2421</v>
      </c>
      <c r="G373" t="s">
        <v>2162</v>
      </c>
      <c r="I373" t="s">
        <v>2163</v>
      </c>
      <c r="J373" t="s">
        <v>2422</v>
      </c>
      <c r="K373" t="s">
        <v>2423</v>
      </c>
      <c r="L373" t="s">
        <v>2424</v>
      </c>
      <c r="M373" t="s">
        <v>1612</v>
      </c>
      <c r="N373" s="2">
        <v>44684.306493055556</v>
      </c>
      <c r="O373" s="2">
        <v>44684.306504629632</v>
      </c>
      <c r="P373" s="2">
        <v>44684.306493055556</v>
      </c>
      <c r="Q373" t="s">
        <v>2425</v>
      </c>
      <c r="R373">
        <v>6</v>
      </c>
      <c r="S373">
        <v>89</v>
      </c>
    </row>
    <row r="374" spans="1:19" x14ac:dyDescent="0.2">
      <c r="A374" t="s">
        <v>4183</v>
      </c>
      <c r="B374">
        <v>0</v>
      </c>
      <c r="C374" t="s">
        <v>17</v>
      </c>
      <c r="D374">
        <v>2021</v>
      </c>
      <c r="E374" t="s">
        <v>2426</v>
      </c>
      <c r="F374" t="s">
        <v>2427</v>
      </c>
      <c r="G374" t="s">
        <v>2162</v>
      </c>
      <c r="I374" t="s">
        <v>2163</v>
      </c>
      <c r="J374" t="s">
        <v>2428</v>
      </c>
      <c r="K374" t="s">
        <v>2429</v>
      </c>
      <c r="M374" t="s">
        <v>1612</v>
      </c>
      <c r="N374" s="2">
        <v>44684.306539351855</v>
      </c>
      <c r="O374" s="2">
        <v>44684.306539351855</v>
      </c>
      <c r="P374" s="2">
        <v>44684.306539351855</v>
      </c>
      <c r="Q374" t="s">
        <v>2430</v>
      </c>
      <c r="R374">
        <v>6</v>
      </c>
      <c r="S374">
        <v>89</v>
      </c>
    </row>
    <row r="375" spans="1:19" x14ac:dyDescent="0.2">
      <c r="A375" t="s">
        <v>4184</v>
      </c>
      <c r="B375">
        <v>0</v>
      </c>
      <c r="C375" t="s">
        <v>17</v>
      </c>
      <c r="D375">
        <v>2021</v>
      </c>
      <c r="E375" t="s">
        <v>2431</v>
      </c>
      <c r="F375" t="s">
        <v>2432</v>
      </c>
      <c r="G375" t="s">
        <v>2162</v>
      </c>
      <c r="I375" t="s">
        <v>2163</v>
      </c>
      <c r="J375" t="s">
        <v>2433</v>
      </c>
      <c r="K375" t="s">
        <v>2434</v>
      </c>
      <c r="M375" t="s">
        <v>1694</v>
      </c>
      <c r="N375" s="2">
        <v>44684.30736111111</v>
      </c>
      <c r="O375" s="2">
        <v>44684.307372685187</v>
      </c>
      <c r="P375" s="2">
        <v>44684.30736111111</v>
      </c>
      <c r="Q375" t="s">
        <v>2435</v>
      </c>
      <c r="R375">
        <v>7</v>
      </c>
      <c r="S375">
        <v>89</v>
      </c>
    </row>
    <row r="376" spans="1:19" x14ac:dyDescent="0.2">
      <c r="A376" t="s">
        <v>4185</v>
      </c>
      <c r="B376">
        <v>0</v>
      </c>
      <c r="C376" t="s">
        <v>17</v>
      </c>
      <c r="D376">
        <v>2021</v>
      </c>
      <c r="E376" t="s">
        <v>2436</v>
      </c>
      <c r="F376" t="s">
        <v>2437</v>
      </c>
      <c r="G376" t="s">
        <v>2162</v>
      </c>
      <c r="I376" t="s">
        <v>2163</v>
      </c>
      <c r="J376" t="s">
        <v>2438</v>
      </c>
      <c r="K376" t="s">
        <v>2439</v>
      </c>
      <c r="M376" t="s">
        <v>1694</v>
      </c>
      <c r="N376" s="2">
        <v>44684.30740740741</v>
      </c>
      <c r="O376" s="2">
        <v>44684.30740740741</v>
      </c>
      <c r="P376" s="2">
        <v>44684.30740740741</v>
      </c>
      <c r="Q376" t="s">
        <v>2440</v>
      </c>
      <c r="R376">
        <v>7</v>
      </c>
      <c r="S376">
        <v>89</v>
      </c>
    </row>
    <row r="377" spans="1:19" x14ac:dyDescent="0.2">
      <c r="A377" t="s">
        <v>4186</v>
      </c>
      <c r="B377">
        <v>0</v>
      </c>
      <c r="C377" t="s">
        <v>17</v>
      </c>
      <c r="D377">
        <v>2021</v>
      </c>
      <c r="E377" t="s">
        <v>2441</v>
      </c>
      <c r="F377" t="s">
        <v>2442</v>
      </c>
      <c r="G377" t="s">
        <v>2162</v>
      </c>
      <c r="I377" t="s">
        <v>2163</v>
      </c>
      <c r="J377" t="s">
        <v>2443</v>
      </c>
      <c r="K377" t="s">
        <v>2444</v>
      </c>
      <c r="M377" t="s">
        <v>1694</v>
      </c>
      <c r="N377" s="2">
        <v>44684.307442129626</v>
      </c>
      <c r="O377" s="2">
        <v>44684.307453703703</v>
      </c>
      <c r="P377" s="2">
        <v>44684.307442129626</v>
      </c>
      <c r="Q377" t="s">
        <v>2445</v>
      </c>
      <c r="R377">
        <v>7</v>
      </c>
      <c r="S377">
        <v>89</v>
      </c>
    </row>
    <row r="378" spans="1:19" x14ac:dyDescent="0.2">
      <c r="A378" t="s">
        <v>4187</v>
      </c>
      <c r="B378">
        <v>0</v>
      </c>
      <c r="C378" t="s">
        <v>17</v>
      </c>
      <c r="D378">
        <v>2021</v>
      </c>
      <c r="E378" t="s">
        <v>2446</v>
      </c>
      <c r="F378" t="s">
        <v>2447</v>
      </c>
      <c r="G378" t="s">
        <v>2162</v>
      </c>
      <c r="I378" t="s">
        <v>2163</v>
      </c>
      <c r="J378" t="s">
        <v>2448</v>
      </c>
      <c r="K378" t="s">
        <v>2449</v>
      </c>
      <c r="M378" t="s">
        <v>1694</v>
      </c>
      <c r="N378" s="2">
        <v>44684.307500000003</v>
      </c>
      <c r="O378" s="2">
        <v>44684.307500000003</v>
      </c>
      <c r="P378" s="2">
        <v>44684.307500000003</v>
      </c>
      <c r="Q378" t="s">
        <v>2450</v>
      </c>
      <c r="R378">
        <v>7</v>
      </c>
      <c r="S378">
        <v>89</v>
      </c>
    </row>
    <row r="379" spans="1:19" x14ac:dyDescent="0.2">
      <c r="A379" t="s">
        <v>4188</v>
      </c>
      <c r="B379">
        <v>0</v>
      </c>
      <c r="C379" t="s">
        <v>17</v>
      </c>
      <c r="D379">
        <v>2021</v>
      </c>
      <c r="E379" t="s">
        <v>2451</v>
      </c>
      <c r="F379" t="s">
        <v>2452</v>
      </c>
      <c r="G379" t="s">
        <v>2162</v>
      </c>
      <c r="I379" t="s">
        <v>2163</v>
      </c>
      <c r="J379" t="s">
        <v>2453</v>
      </c>
      <c r="K379" t="s">
        <v>2454</v>
      </c>
      <c r="M379" t="s">
        <v>1694</v>
      </c>
      <c r="N379" s="2">
        <v>44684.307546296295</v>
      </c>
      <c r="O379" s="2">
        <v>44684.307546296295</v>
      </c>
      <c r="P379" s="2">
        <v>44684.307546296295</v>
      </c>
      <c r="Q379" t="s">
        <v>2455</v>
      </c>
      <c r="R379">
        <v>7</v>
      </c>
      <c r="S379">
        <v>89</v>
      </c>
    </row>
    <row r="380" spans="1:19" x14ac:dyDescent="0.2">
      <c r="A380" t="s">
        <v>4189</v>
      </c>
      <c r="B380">
        <v>0</v>
      </c>
      <c r="C380" t="s">
        <v>17</v>
      </c>
      <c r="D380">
        <v>2021</v>
      </c>
      <c r="E380" t="s">
        <v>2456</v>
      </c>
      <c r="F380" t="s">
        <v>2457</v>
      </c>
      <c r="G380" t="s">
        <v>2162</v>
      </c>
      <c r="I380" t="s">
        <v>2163</v>
      </c>
      <c r="J380" t="s">
        <v>2458</v>
      </c>
      <c r="K380" t="s">
        <v>2459</v>
      </c>
      <c r="L380" t="s">
        <v>2460</v>
      </c>
      <c r="M380" t="s">
        <v>1694</v>
      </c>
      <c r="N380" s="2">
        <v>44684.307581018518</v>
      </c>
      <c r="O380" s="2">
        <v>44684.307592592595</v>
      </c>
      <c r="P380" s="2">
        <v>44684.307581018518</v>
      </c>
      <c r="Q380" t="s">
        <v>2461</v>
      </c>
      <c r="R380">
        <v>7</v>
      </c>
      <c r="S380">
        <v>89</v>
      </c>
    </row>
    <row r="381" spans="1:19" x14ac:dyDescent="0.2">
      <c r="A381" t="s">
        <v>4190</v>
      </c>
      <c r="B381">
        <v>0</v>
      </c>
      <c r="C381" t="s">
        <v>17</v>
      </c>
      <c r="D381">
        <v>2021</v>
      </c>
      <c r="F381" t="s">
        <v>2462</v>
      </c>
      <c r="G381" t="s">
        <v>2162</v>
      </c>
      <c r="I381" t="s">
        <v>2163</v>
      </c>
      <c r="J381" t="s">
        <v>2463</v>
      </c>
      <c r="K381" t="s">
        <v>2464</v>
      </c>
      <c r="M381" t="s">
        <v>1694</v>
      </c>
      <c r="N381" s="2">
        <v>44684.307627314818</v>
      </c>
      <c r="O381" s="2">
        <v>44684.307638888888</v>
      </c>
      <c r="P381" s="2">
        <v>44684.307627314818</v>
      </c>
      <c r="Q381" t="s">
        <v>2465</v>
      </c>
      <c r="R381">
        <v>7</v>
      </c>
      <c r="S381">
        <v>89</v>
      </c>
    </row>
    <row r="382" spans="1:19" x14ac:dyDescent="0.2">
      <c r="A382" t="s">
        <v>4191</v>
      </c>
      <c r="B382">
        <v>0</v>
      </c>
      <c r="C382" t="s">
        <v>17</v>
      </c>
      <c r="D382">
        <v>2021</v>
      </c>
      <c r="E382" t="s">
        <v>2466</v>
      </c>
      <c r="F382" t="s">
        <v>2467</v>
      </c>
      <c r="G382" t="s">
        <v>2162</v>
      </c>
      <c r="I382" t="s">
        <v>2163</v>
      </c>
      <c r="J382" t="s">
        <v>2468</v>
      </c>
      <c r="K382" t="s">
        <v>2469</v>
      </c>
      <c r="M382" t="s">
        <v>1766</v>
      </c>
      <c r="N382" s="2">
        <v>44684.30804398148</v>
      </c>
      <c r="O382" s="2">
        <v>44684.308055555557</v>
      </c>
      <c r="P382" s="2">
        <v>44684.30804398148</v>
      </c>
      <c r="Q382" t="s">
        <v>2470</v>
      </c>
      <c r="R382">
        <v>8</v>
      </c>
      <c r="S382">
        <v>89</v>
      </c>
    </row>
    <row r="383" spans="1:19" x14ac:dyDescent="0.2">
      <c r="A383" t="s">
        <v>4192</v>
      </c>
      <c r="B383">
        <v>0</v>
      </c>
      <c r="C383" t="s">
        <v>17</v>
      </c>
      <c r="D383">
        <v>2021</v>
      </c>
      <c r="E383" t="s">
        <v>2471</v>
      </c>
      <c r="F383" t="s">
        <v>2472</v>
      </c>
      <c r="G383" t="s">
        <v>2162</v>
      </c>
      <c r="I383" t="s">
        <v>2163</v>
      </c>
      <c r="J383" t="s">
        <v>2473</v>
      </c>
      <c r="K383" t="s">
        <v>2474</v>
      </c>
      <c r="L383" t="s">
        <v>2475</v>
      </c>
      <c r="M383" t="s">
        <v>1766</v>
      </c>
      <c r="N383" s="2">
        <v>44684.30809027778</v>
      </c>
      <c r="O383" s="2">
        <v>44684.30809027778</v>
      </c>
      <c r="P383" s="2">
        <v>44684.30809027778</v>
      </c>
      <c r="Q383" t="s">
        <v>343</v>
      </c>
      <c r="R383">
        <v>8</v>
      </c>
      <c r="S383">
        <v>89</v>
      </c>
    </row>
    <row r="384" spans="1:19" x14ac:dyDescent="0.2">
      <c r="A384" t="s">
        <v>4193</v>
      </c>
      <c r="B384">
        <v>0</v>
      </c>
      <c r="C384" t="s">
        <v>17</v>
      </c>
      <c r="D384">
        <v>2021</v>
      </c>
      <c r="E384" t="s">
        <v>2476</v>
      </c>
      <c r="F384" t="s">
        <v>2477</v>
      </c>
      <c r="G384" t="s">
        <v>2162</v>
      </c>
      <c r="I384" t="s">
        <v>2163</v>
      </c>
      <c r="J384" t="s">
        <v>2478</v>
      </c>
      <c r="K384" t="s">
        <v>2479</v>
      </c>
      <c r="L384" t="s">
        <v>2480</v>
      </c>
      <c r="M384" t="s">
        <v>1766</v>
      </c>
      <c r="N384" s="2">
        <v>44684.308125000003</v>
      </c>
      <c r="O384" s="2">
        <v>44684.308136574073</v>
      </c>
      <c r="P384" s="2">
        <v>44684.308125000003</v>
      </c>
      <c r="Q384" t="s">
        <v>2481</v>
      </c>
      <c r="R384">
        <v>8</v>
      </c>
      <c r="S384">
        <v>89</v>
      </c>
    </row>
    <row r="385" spans="1:19" x14ac:dyDescent="0.2">
      <c r="A385" t="s">
        <v>4194</v>
      </c>
      <c r="B385">
        <v>0</v>
      </c>
      <c r="C385" t="s">
        <v>17</v>
      </c>
      <c r="D385">
        <v>2021</v>
      </c>
      <c r="E385" t="s">
        <v>2482</v>
      </c>
      <c r="F385" t="s">
        <v>2483</v>
      </c>
      <c r="G385" t="s">
        <v>2162</v>
      </c>
      <c r="I385" t="s">
        <v>2163</v>
      </c>
      <c r="J385" t="s">
        <v>2484</v>
      </c>
      <c r="K385" t="s">
        <v>2485</v>
      </c>
      <c r="L385" t="s">
        <v>2486</v>
      </c>
      <c r="M385" t="s">
        <v>1766</v>
      </c>
      <c r="N385" s="2">
        <v>44684.308171296296</v>
      </c>
      <c r="O385" s="2">
        <v>44684.308182870373</v>
      </c>
      <c r="P385" s="2">
        <v>44684.308171296296</v>
      </c>
      <c r="Q385" t="s">
        <v>2487</v>
      </c>
      <c r="R385">
        <v>8</v>
      </c>
      <c r="S385">
        <v>89</v>
      </c>
    </row>
    <row r="386" spans="1:19" x14ac:dyDescent="0.2">
      <c r="A386" t="s">
        <v>4195</v>
      </c>
      <c r="B386">
        <v>0</v>
      </c>
      <c r="C386" t="s">
        <v>17</v>
      </c>
      <c r="D386">
        <v>2021</v>
      </c>
      <c r="E386" t="s">
        <v>2488</v>
      </c>
      <c r="F386" t="s">
        <v>2489</v>
      </c>
      <c r="G386" t="s">
        <v>2162</v>
      </c>
      <c r="I386" t="s">
        <v>2163</v>
      </c>
      <c r="J386" t="s">
        <v>2490</v>
      </c>
      <c r="K386" t="s">
        <v>2491</v>
      </c>
      <c r="L386" t="s">
        <v>2492</v>
      </c>
      <c r="M386" t="s">
        <v>1766</v>
      </c>
      <c r="N386" s="2">
        <v>44684.308229166665</v>
      </c>
      <c r="O386" s="2">
        <v>44684.308229166665</v>
      </c>
      <c r="P386" s="2">
        <v>44684.308229166665</v>
      </c>
      <c r="Q386" t="s">
        <v>2493</v>
      </c>
      <c r="R386">
        <v>8</v>
      </c>
      <c r="S386">
        <v>89</v>
      </c>
    </row>
    <row r="387" spans="1:19" x14ac:dyDescent="0.2">
      <c r="A387" t="s">
        <v>4196</v>
      </c>
      <c r="B387">
        <v>0</v>
      </c>
      <c r="C387" t="s">
        <v>17</v>
      </c>
      <c r="D387">
        <v>2021</v>
      </c>
      <c r="E387" t="s">
        <v>2494</v>
      </c>
      <c r="F387" t="s">
        <v>2495</v>
      </c>
      <c r="G387" t="s">
        <v>2162</v>
      </c>
      <c r="I387" t="s">
        <v>2163</v>
      </c>
      <c r="J387" t="s">
        <v>2496</v>
      </c>
      <c r="K387" t="s">
        <v>2497</v>
      </c>
      <c r="M387" t="s">
        <v>1830</v>
      </c>
      <c r="N387" s="2">
        <v>44684.308530092596</v>
      </c>
      <c r="O387" s="2">
        <v>44684.308530092596</v>
      </c>
      <c r="P387" s="2">
        <v>44684.308530092596</v>
      </c>
      <c r="Q387" t="s">
        <v>2498</v>
      </c>
      <c r="R387">
        <v>9</v>
      </c>
      <c r="S387">
        <v>89</v>
      </c>
    </row>
    <row r="388" spans="1:19" x14ac:dyDescent="0.2">
      <c r="A388" t="s">
        <v>4197</v>
      </c>
      <c r="B388">
        <v>0</v>
      </c>
      <c r="C388" t="s">
        <v>17</v>
      </c>
      <c r="D388">
        <v>2021</v>
      </c>
      <c r="E388" t="s">
        <v>2499</v>
      </c>
      <c r="F388" t="s">
        <v>2500</v>
      </c>
      <c r="G388" t="s">
        <v>2162</v>
      </c>
      <c r="I388" t="s">
        <v>2163</v>
      </c>
      <c r="J388" t="s">
        <v>2501</v>
      </c>
      <c r="K388" t="s">
        <v>2502</v>
      </c>
      <c r="L388" t="s">
        <v>2503</v>
      </c>
      <c r="M388" t="s">
        <v>1830</v>
      </c>
      <c r="N388" s="2">
        <v>44684.308576388888</v>
      </c>
      <c r="O388" s="2">
        <v>44684.308587962965</v>
      </c>
      <c r="P388" s="2">
        <v>44684.308576388888</v>
      </c>
      <c r="Q388" t="s">
        <v>2504</v>
      </c>
      <c r="R388">
        <v>9</v>
      </c>
      <c r="S388">
        <v>89</v>
      </c>
    </row>
    <row r="389" spans="1:19" x14ac:dyDescent="0.2">
      <c r="A389" t="s">
        <v>4198</v>
      </c>
      <c r="B389">
        <v>0</v>
      </c>
      <c r="C389" t="s">
        <v>17</v>
      </c>
      <c r="D389">
        <v>2021</v>
      </c>
      <c r="E389" t="s">
        <v>2505</v>
      </c>
      <c r="F389" t="s">
        <v>2506</v>
      </c>
      <c r="G389" t="s">
        <v>2162</v>
      </c>
      <c r="I389" t="s">
        <v>2163</v>
      </c>
      <c r="J389" t="s">
        <v>2507</v>
      </c>
      <c r="K389" t="s">
        <v>2508</v>
      </c>
      <c r="L389" t="s">
        <v>2509</v>
      </c>
      <c r="M389" t="s">
        <v>1830</v>
      </c>
      <c r="N389" s="2">
        <v>44684.308622685188</v>
      </c>
      <c r="O389" s="2">
        <v>44684.308634259258</v>
      </c>
      <c r="P389" s="2">
        <v>44684.308622685188</v>
      </c>
      <c r="Q389" t="s">
        <v>2510</v>
      </c>
      <c r="R389">
        <v>9</v>
      </c>
      <c r="S389">
        <v>89</v>
      </c>
    </row>
    <row r="390" spans="1:19" x14ac:dyDescent="0.2">
      <c r="A390" t="s">
        <v>4199</v>
      </c>
      <c r="B390">
        <v>0</v>
      </c>
      <c r="C390" t="s">
        <v>17</v>
      </c>
      <c r="D390">
        <v>2021</v>
      </c>
      <c r="E390" t="s">
        <v>2511</v>
      </c>
      <c r="F390" t="s">
        <v>2512</v>
      </c>
      <c r="G390" t="s">
        <v>2162</v>
      </c>
      <c r="I390" t="s">
        <v>2163</v>
      </c>
      <c r="J390" t="s">
        <v>2513</v>
      </c>
      <c r="K390" t="s">
        <v>2514</v>
      </c>
      <c r="L390" t="s">
        <v>2515</v>
      </c>
      <c r="M390" t="s">
        <v>1830</v>
      </c>
      <c r="N390" s="2">
        <v>44684.308668981481</v>
      </c>
      <c r="O390" s="2">
        <v>44684.308680555558</v>
      </c>
      <c r="P390" s="2">
        <v>44684.308668981481</v>
      </c>
      <c r="Q390" t="s">
        <v>2516</v>
      </c>
      <c r="R390">
        <v>9</v>
      </c>
      <c r="S390">
        <v>89</v>
      </c>
    </row>
    <row r="391" spans="1:19" x14ac:dyDescent="0.2">
      <c r="A391" t="s">
        <v>4200</v>
      </c>
      <c r="B391">
        <v>0</v>
      </c>
      <c r="C391" t="s">
        <v>17</v>
      </c>
      <c r="D391">
        <v>2021</v>
      </c>
      <c r="E391" t="s">
        <v>2517</v>
      </c>
      <c r="F391" t="s">
        <v>2518</v>
      </c>
      <c r="G391" t="s">
        <v>2162</v>
      </c>
      <c r="I391" t="s">
        <v>2163</v>
      </c>
      <c r="J391" t="s">
        <v>2519</v>
      </c>
      <c r="K391" t="s">
        <v>2520</v>
      </c>
      <c r="L391" t="s">
        <v>2521</v>
      </c>
      <c r="M391" t="s">
        <v>1830</v>
      </c>
      <c r="N391" s="2">
        <v>44684.308715277781</v>
      </c>
      <c r="O391" s="2">
        <v>44684.30872685185</v>
      </c>
      <c r="P391" s="2">
        <v>44684.308715277781</v>
      </c>
      <c r="Q391" t="s">
        <v>2522</v>
      </c>
      <c r="R391">
        <v>9</v>
      </c>
      <c r="S391">
        <v>89</v>
      </c>
    </row>
    <row r="392" spans="1:19" x14ac:dyDescent="0.2">
      <c r="A392" t="s">
        <v>4201</v>
      </c>
      <c r="B392">
        <v>0</v>
      </c>
      <c r="C392" t="s">
        <v>17</v>
      </c>
      <c r="D392">
        <v>2021</v>
      </c>
      <c r="E392" t="s">
        <v>2523</v>
      </c>
      <c r="F392" t="s">
        <v>2524</v>
      </c>
      <c r="G392" t="s">
        <v>2162</v>
      </c>
      <c r="I392" t="s">
        <v>2163</v>
      </c>
      <c r="J392" t="s">
        <v>2525</v>
      </c>
      <c r="K392" t="s">
        <v>2526</v>
      </c>
      <c r="L392" t="s">
        <v>2527</v>
      </c>
      <c r="M392" t="s">
        <v>1830</v>
      </c>
      <c r="N392" s="2">
        <v>44684.308761574073</v>
      </c>
      <c r="O392" s="2">
        <v>44684.30877314815</v>
      </c>
      <c r="P392" s="2">
        <v>44684.308761574073</v>
      </c>
      <c r="Q392" t="s">
        <v>2528</v>
      </c>
      <c r="R392">
        <v>9</v>
      </c>
      <c r="S392">
        <v>89</v>
      </c>
    </row>
    <row r="393" spans="1:19" x14ac:dyDescent="0.2">
      <c r="A393" t="s">
        <v>4202</v>
      </c>
      <c r="B393">
        <v>0</v>
      </c>
      <c r="C393" t="s">
        <v>17</v>
      </c>
      <c r="D393">
        <v>2021</v>
      </c>
      <c r="E393" t="s">
        <v>2529</v>
      </c>
      <c r="F393" t="s">
        <v>2530</v>
      </c>
      <c r="G393" t="s">
        <v>2162</v>
      </c>
      <c r="I393" t="s">
        <v>2163</v>
      </c>
      <c r="J393" t="s">
        <v>2531</v>
      </c>
      <c r="K393" t="s">
        <v>2532</v>
      </c>
      <c r="M393" t="s">
        <v>1830</v>
      </c>
      <c r="N393" s="2">
        <v>44684.308807870373</v>
      </c>
      <c r="O393" s="2">
        <v>44684.308807870373</v>
      </c>
      <c r="P393" s="2">
        <v>44684.308807870373</v>
      </c>
      <c r="Q393" t="s">
        <v>2533</v>
      </c>
      <c r="R393">
        <v>9</v>
      </c>
      <c r="S393">
        <v>89</v>
      </c>
    </row>
    <row r="394" spans="1:19" x14ac:dyDescent="0.2">
      <c r="A394" t="s">
        <v>4203</v>
      </c>
      <c r="B394">
        <v>0</v>
      </c>
      <c r="C394" t="s">
        <v>17</v>
      </c>
      <c r="D394">
        <v>2021</v>
      </c>
      <c r="E394" t="s">
        <v>2534</v>
      </c>
      <c r="F394" t="s">
        <v>2535</v>
      </c>
      <c r="G394" t="s">
        <v>2162</v>
      </c>
      <c r="I394" t="s">
        <v>2163</v>
      </c>
      <c r="J394" t="s">
        <v>2536</v>
      </c>
      <c r="K394" t="s">
        <v>2537</v>
      </c>
      <c r="L394" t="s">
        <v>2538</v>
      </c>
      <c r="M394" t="s">
        <v>1910</v>
      </c>
      <c r="N394" s="2">
        <v>44684.309398148151</v>
      </c>
      <c r="O394" s="2">
        <v>44684.309398148151</v>
      </c>
      <c r="P394" s="2">
        <v>44684.309398148151</v>
      </c>
      <c r="Q394" t="s">
        <v>2539</v>
      </c>
      <c r="R394">
        <v>10</v>
      </c>
      <c r="S394">
        <v>89</v>
      </c>
    </row>
    <row r="395" spans="1:19" x14ac:dyDescent="0.2">
      <c r="A395" t="s">
        <v>4204</v>
      </c>
      <c r="B395">
        <v>0</v>
      </c>
      <c r="C395" t="s">
        <v>17</v>
      </c>
      <c r="D395">
        <v>2021</v>
      </c>
      <c r="E395" t="s">
        <v>2540</v>
      </c>
      <c r="F395" t="s">
        <v>2541</v>
      </c>
      <c r="G395" t="s">
        <v>2162</v>
      </c>
      <c r="I395" t="s">
        <v>2163</v>
      </c>
      <c r="J395" t="s">
        <v>2542</v>
      </c>
      <c r="K395" t="s">
        <v>2543</v>
      </c>
      <c r="L395" t="s">
        <v>2544</v>
      </c>
      <c r="M395" t="s">
        <v>1910</v>
      </c>
      <c r="N395" s="2">
        <v>44684.309444444443</v>
      </c>
      <c r="O395" s="2">
        <v>44684.30945601852</v>
      </c>
      <c r="P395" s="2">
        <v>44684.309444444443</v>
      </c>
      <c r="Q395" t="s">
        <v>2545</v>
      </c>
      <c r="R395">
        <v>10</v>
      </c>
      <c r="S395">
        <v>89</v>
      </c>
    </row>
    <row r="396" spans="1:19" x14ac:dyDescent="0.2">
      <c r="A396" t="s">
        <v>4205</v>
      </c>
      <c r="B396">
        <v>0</v>
      </c>
      <c r="C396" t="s">
        <v>17</v>
      </c>
      <c r="D396">
        <v>2021</v>
      </c>
      <c r="E396" t="s">
        <v>2546</v>
      </c>
      <c r="F396" t="s">
        <v>2547</v>
      </c>
      <c r="G396" t="s">
        <v>2162</v>
      </c>
      <c r="I396" t="s">
        <v>2163</v>
      </c>
      <c r="J396" t="s">
        <v>2548</v>
      </c>
      <c r="K396" t="s">
        <v>2549</v>
      </c>
      <c r="L396" t="s">
        <v>2550</v>
      </c>
      <c r="M396" t="s">
        <v>1910</v>
      </c>
      <c r="N396" s="2">
        <v>44684.309525462966</v>
      </c>
      <c r="O396" s="2">
        <v>44684.309537037036</v>
      </c>
      <c r="P396" s="2">
        <v>44684.309525462966</v>
      </c>
      <c r="Q396" t="s">
        <v>2551</v>
      </c>
      <c r="R396">
        <v>10</v>
      </c>
      <c r="S396">
        <v>89</v>
      </c>
    </row>
    <row r="397" spans="1:19" x14ac:dyDescent="0.2">
      <c r="A397" t="s">
        <v>4206</v>
      </c>
      <c r="B397">
        <v>0</v>
      </c>
      <c r="C397" t="s">
        <v>17</v>
      </c>
      <c r="D397">
        <v>2021</v>
      </c>
      <c r="E397" t="s">
        <v>2552</v>
      </c>
      <c r="F397" t="s">
        <v>2553</v>
      </c>
      <c r="G397" t="s">
        <v>2162</v>
      </c>
      <c r="I397" t="s">
        <v>2163</v>
      </c>
      <c r="J397" t="s">
        <v>2554</v>
      </c>
      <c r="K397" t="s">
        <v>2555</v>
      </c>
      <c r="L397" t="s">
        <v>2556</v>
      </c>
      <c r="M397" t="s">
        <v>1910</v>
      </c>
      <c r="N397" s="2">
        <v>44684.309583333335</v>
      </c>
      <c r="O397" s="2">
        <v>44684.309583333335</v>
      </c>
      <c r="P397" s="2">
        <v>44684.309583333335</v>
      </c>
      <c r="Q397" t="s">
        <v>2557</v>
      </c>
      <c r="R397">
        <v>10</v>
      </c>
      <c r="S397">
        <v>89</v>
      </c>
    </row>
    <row r="398" spans="1:19" x14ac:dyDescent="0.2">
      <c r="A398" t="s">
        <v>4207</v>
      </c>
      <c r="B398">
        <v>0</v>
      </c>
      <c r="C398" t="s">
        <v>17</v>
      </c>
      <c r="D398">
        <v>2021</v>
      </c>
      <c r="E398" t="s">
        <v>2558</v>
      </c>
      <c r="F398" t="s">
        <v>2559</v>
      </c>
      <c r="G398" t="s">
        <v>2162</v>
      </c>
      <c r="I398" t="s">
        <v>2163</v>
      </c>
      <c r="J398" t="s">
        <v>2560</v>
      </c>
      <c r="K398" t="s">
        <v>2561</v>
      </c>
      <c r="L398" t="s">
        <v>2562</v>
      </c>
      <c r="M398" t="s">
        <v>1910</v>
      </c>
      <c r="N398" s="2">
        <v>44684.309629629628</v>
      </c>
      <c r="O398" s="2">
        <v>44684.309629629628</v>
      </c>
      <c r="P398" s="2">
        <v>44684.309629629628</v>
      </c>
      <c r="Q398" t="s">
        <v>2563</v>
      </c>
      <c r="R398">
        <v>10</v>
      </c>
      <c r="S398">
        <v>89</v>
      </c>
    </row>
    <row r="399" spans="1:19" x14ac:dyDescent="0.2">
      <c r="A399" t="s">
        <v>4208</v>
      </c>
      <c r="B399">
        <v>0</v>
      </c>
      <c r="C399" t="s">
        <v>17</v>
      </c>
      <c r="D399">
        <v>2021</v>
      </c>
      <c r="E399" t="s">
        <v>2564</v>
      </c>
      <c r="F399" t="s">
        <v>2565</v>
      </c>
      <c r="G399" t="s">
        <v>2162</v>
      </c>
      <c r="I399" t="s">
        <v>2163</v>
      </c>
      <c r="J399" t="s">
        <v>2566</v>
      </c>
      <c r="K399" t="s">
        <v>2567</v>
      </c>
      <c r="M399" t="s">
        <v>1910</v>
      </c>
      <c r="N399" s="2">
        <v>44684.309664351851</v>
      </c>
      <c r="O399" s="2">
        <v>44684.309675925928</v>
      </c>
      <c r="P399" s="2">
        <v>44684.309664351851</v>
      </c>
      <c r="Q399" t="s">
        <v>2568</v>
      </c>
      <c r="R399">
        <v>10</v>
      </c>
      <c r="S399">
        <v>89</v>
      </c>
    </row>
    <row r="400" spans="1:19" x14ac:dyDescent="0.2">
      <c r="A400" t="s">
        <v>4209</v>
      </c>
      <c r="B400">
        <v>0</v>
      </c>
      <c r="C400" t="s">
        <v>17</v>
      </c>
      <c r="D400">
        <v>2021</v>
      </c>
      <c r="E400" t="s">
        <v>2569</v>
      </c>
      <c r="F400" t="s">
        <v>2570</v>
      </c>
      <c r="G400" t="s">
        <v>2162</v>
      </c>
      <c r="I400" t="s">
        <v>2163</v>
      </c>
      <c r="J400" t="s">
        <v>2571</v>
      </c>
      <c r="K400" t="s">
        <v>2572</v>
      </c>
      <c r="M400" t="s">
        <v>1997</v>
      </c>
      <c r="N400" s="2">
        <v>44684.309884259259</v>
      </c>
      <c r="O400" s="2">
        <v>44684.309884259259</v>
      </c>
      <c r="P400" s="2">
        <v>44684.309884259259</v>
      </c>
      <c r="Q400" t="s">
        <v>2573</v>
      </c>
      <c r="R400">
        <v>11</v>
      </c>
      <c r="S400">
        <v>89</v>
      </c>
    </row>
    <row r="401" spans="1:19" x14ac:dyDescent="0.2">
      <c r="A401" t="s">
        <v>4210</v>
      </c>
      <c r="B401">
        <v>0</v>
      </c>
      <c r="C401" t="s">
        <v>17</v>
      </c>
      <c r="D401">
        <v>2021</v>
      </c>
      <c r="E401" t="s">
        <v>2574</v>
      </c>
      <c r="F401" t="s">
        <v>2575</v>
      </c>
      <c r="G401" t="s">
        <v>2162</v>
      </c>
      <c r="I401" t="s">
        <v>2163</v>
      </c>
      <c r="J401" t="s">
        <v>2576</v>
      </c>
      <c r="K401" t="s">
        <v>2577</v>
      </c>
      <c r="L401" t="s">
        <v>2578</v>
      </c>
      <c r="M401" t="s">
        <v>1997</v>
      </c>
      <c r="N401" s="2">
        <v>44684.309942129628</v>
      </c>
      <c r="O401" s="2">
        <v>44684.309942129628</v>
      </c>
      <c r="P401" s="2">
        <v>44684.309942129628</v>
      </c>
      <c r="Q401" t="s">
        <v>2579</v>
      </c>
      <c r="R401">
        <v>11</v>
      </c>
      <c r="S401">
        <v>89</v>
      </c>
    </row>
    <row r="402" spans="1:19" x14ac:dyDescent="0.2">
      <c r="A402" t="s">
        <v>4211</v>
      </c>
      <c r="B402">
        <v>0</v>
      </c>
      <c r="C402" t="s">
        <v>17</v>
      </c>
      <c r="D402">
        <v>2021</v>
      </c>
      <c r="E402" t="s">
        <v>2580</v>
      </c>
      <c r="F402" t="s">
        <v>2581</v>
      </c>
      <c r="G402" t="s">
        <v>2162</v>
      </c>
      <c r="I402" t="s">
        <v>2163</v>
      </c>
      <c r="J402" t="s">
        <v>2582</v>
      </c>
      <c r="K402" t="s">
        <v>2583</v>
      </c>
      <c r="L402" t="s">
        <v>2584</v>
      </c>
      <c r="M402" t="s">
        <v>1997</v>
      </c>
      <c r="N402" s="2">
        <v>44684.309976851851</v>
      </c>
      <c r="O402" s="2">
        <v>44684.309988425928</v>
      </c>
      <c r="P402" s="2">
        <v>44684.309976851851</v>
      </c>
      <c r="Q402" t="s">
        <v>2585</v>
      </c>
      <c r="R402">
        <v>11</v>
      </c>
      <c r="S402">
        <v>89</v>
      </c>
    </row>
    <row r="403" spans="1:19" x14ac:dyDescent="0.2">
      <c r="A403" t="s">
        <v>4212</v>
      </c>
      <c r="B403">
        <v>0</v>
      </c>
      <c r="C403" t="s">
        <v>17</v>
      </c>
      <c r="D403">
        <v>2021</v>
      </c>
      <c r="E403" t="s">
        <v>2586</v>
      </c>
      <c r="F403" t="s">
        <v>2587</v>
      </c>
      <c r="G403" t="s">
        <v>2162</v>
      </c>
      <c r="I403" t="s">
        <v>2163</v>
      </c>
      <c r="J403" t="s">
        <v>2588</v>
      </c>
      <c r="K403" t="s">
        <v>2589</v>
      </c>
      <c r="L403" t="s">
        <v>2590</v>
      </c>
      <c r="M403" t="s">
        <v>1997</v>
      </c>
      <c r="N403" s="2">
        <v>44684.310023148151</v>
      </c>
      <c r="O403" s="2">
        <v>44684.310034722221</v>
      </c>
      <c r="P403" s="2">
        <v>44684.310023148151</v>
      </c>
      <c r="Q403" t="s">
        <v>2591</v>
      </c>
      <c r="R403">
        <v>11</v>
      </c>
      <c r="S403">
        <v>89</v>
      </c>
    </row>
    <row r="404" spans="1:19" x14ac:dyDescent="0.2">
      <c r="A404" t="s">
        <v>4213</v>
      </c>
      <c r="B404">
        <v>0</v>
      </c>
      <c r="C404" t="s">
        <v>17</v>
      </c>
      <c r="D404">
        <v>2021</v>
      </c>
      <c r="E404" t="s">
        <v>2592</v>
      </c>
      <c r="F404" t="s">
        <v>2593</v>
      </c>
      <c r="G404" t="s">
        <v>2162</v>
      </c>
      <c r="I404" t="s">
        <v>2163</v>
      </c>
      <c r="J404" t="s">
        <v>2594</v>
      </c>
      <c r="K404" t="s">
        <v>2595</v>
      </c>
      <c r="M404" t="s">
        <v>1997</v>
      </c>
      <c r="N404" s="2">
        <v>44684.310069444444</v>
      </c>
      <c r="O404" s="2">
        <v>44684.310081018521</v>
      </c>
      <c r="P404" s="2">
        <v>44684.310069444444</v>
      </c>
      <c r="Q404" t="s">
        <v>2596</v>
      </c>
      <c r="R404">
        <v>11</v>
      </c>
      <c r="S404">
        <v>89</v>
      </c>
    </row>
    <row r="405" spans="1:19" x14ac:dyDescent="0.2">
      <c r="A405" t="s">
        <v>4214</v>
      </c>
      <c r="B405">
        <v>0</v>
      </c>
      <c r="C405" t="s">
        <v>17</v>
      </c>
      <c r="D405">
        <v>2021</v>
      </c>
      <c r="E405" t="s">
        <v>2597</v>
      </c>
      <c r="F405" t="s">
        <v>2598</v>
      </c>
      <c r="G405" t="s">
        <v>2162</v>
      </c>
      <c r="I405" t="s">
        <v>2163</v>
      </c>
      <c r="J405" t="s">
        <v>2599</v>
      </c>
      <c r="K405" t="s">
        <v>2600</v>
      </c>
      <c r="M405" t="s">
        <v>1997</v>
      </c>
      <c r="N405" s="2">
        <v>44684.310115740744</v>
      </c>
      <c r="O405" s="2">
        <v>44684.310127314813</v>
      </c>
      <c r="P405" s="2">
        <v>44684.310115740744</v>
      </c>
      <c r="Q405" t="s">
        <v>2601</v>
      </c>
      <c r="R405">
        <v>11</v>
      </c>
      <c r="S405">
        <v>89</v>
      </c>
    </row>
    <row r="406" spans="1:19" x14ac:dyDescent="0.2">
      <c r="A406" t="s">
        <v>4215</v>
      </c>
      <c r="B406">
        <v>0</v>
      </c>
      <c r="C406" t="s">
        <v>17</v>
      </c>
      <c r="D406">
        <v>2021</v>
      </c>
      <c r="E406" t="s">
        <v>2602</v>
      </c>
      <c r="F406" t="s">
        <v>2603</v>
      </c>
      <c r="G406" t="s">
        <v>2162</v>
      </c>
      <c r="I406" t="s">
        <v>2163</v>
      </c>
      <c r="J406" t="s">
        <v>2604</v>
      </c>
      <c r="K406" t="s">
        <v>2605</v>
      </c>
      <c r="L406" t="s">
        <v>2606</v>
      </c>
      <c r="M406" t="s">
        <v>2079</v>
      </c>
      <c r="N406" s="2">
        <v>44684.31045138889</v>
      </c>
      <c r="O406" s="2">
        <v>44684.31046296296</v>
      </c>
      <c r="P406" s="2">
        <v>44684.31045138889</v>
      </c>
      <c r="Q406" t="s">
        <v>2607</v>
      </c>
      <c r="R406">
        <v>12</v>
      </c>
      <c r="S406">
        <v>89</v>
      </c>
    </row>
    <row r="407" spans="1:19" x14ac:dyDescent="0.2">
      <c r="A407" t="s">
        <v>4216</v>
      </c>
      <c r="B407">
        <v>0</v>
      </c>
      <c r="C407" t="s">
        <v>17</v>
      </c>
      <c r="D407">
        <v>2021</v>
      </c>
      <c r="E407" t="s">
        <v>2608</v>
      </c>
      <c r="F407" t="s">
        <v>2609</v>
      </c>
      <c r="G407" t="s">
        <v>2162</v>
      </c>
      <c r="I407" t="s">
        <v>2163</v>
      </c>
      <c r="J407" t="s">
        <v>2610</v>
      </c>
      <c r="K407" t="s">
        <v>2611</v>
      </c>
      <c r="L407" t="s">
        <v>2612</v>
      </c>
      <c r="M407" t="s">
        <v>2079</v>
      </c>
      <c r="N407" s="2">
        <v>44684.310497685183</v>
      </c>
      <c r="O407" s="2">
        <v>44684.31050925926</v>
      </c>
      <c r="P407" s="2">
        <v>44684.310497685183</v>
      </c>
      <c r="Q407" t="s">
        <v>2613</v>
      </c>
      <c r="R407">
        <v>12</v>
      </c>
      <c r="S407">
        <v>89</v>
      </c>
    </row>
    <row r="408" spans="1:19" x14ac:dyDescent="0.2">
      <c r="A408" t="s">
        <v>4217</v>
      </c>
      <c r="B408">
        <v>0</v>
      </c>
      <c r="C408" t="s">
        <v>17</v>
      </c>
      <c r="D408">
        <v>2021</v>
      </c>
      <c r="E408" t="s">
        <v>2614</v>
      </c>
      <c r="F408" t="s">
        <v>2615</v>
      </c>
      <c r="G408" t="s">
        <v>2162</v>
      </c>
      <c r="I408" t="s">
        <v>2163</v>
      </c>
      <c r="J408" t="s">
        <v>2616</v>
      </c>
      <c r="K408" t="s">
        <v>2617</v>
      </c>
      <c r="M408" t="s">
        <v>2079</v>
      </c>
      <c r="N408" s="2">
        <v>44684.310555555552</v>
      </c>
      <c r="O408" s="2">
        <v>44684.310555555552</v>
      </c>
      <c r="P408" s="2">
        <v>44684.310555555552</v>
      </c>
      <c r="Q408" t="s">
        <v>2618</v>
      </c>
      <c r="R408">
        <v>12</v>
      </c>
      <c r="S408">
        <v>89</v>
      </c>
    </row>
    <row r="409" spans="1:19" x14ac:dyDescent="0.2">
      <c r="A409" t="s">
        <v>4218</v>
      </c>
      <c r="B409">
        <v>0</v>
      </c>
      <c r="C409" t="s">
        <v>17</v>
      </c>
      <c r="D409">
        <v>2021</v>
      </c>
      <c r="E409" t="s">
        <v>2619</v>
      </c>
      <c r="F409" t="s">
        <v>2620</v>
      </c>
      <c r="G409" t="s">
        <v>2162</v>
      </c>
      <c r="I409" t="s">
        <v>2163</v>
      </c>
      <c r="J409" t="s">
        <v>2621</v>
      </c>
      <c r="K409" t="s">
        <v>2622</v>
      </c>
      <c r="L409" t="s">
        <v>2623</v>
      </c>
      <c r="M409" t="s">
        <v>2079</v>
      </c>
      <c r="N409" s="2">
        <v>44684.310601851852</v>
      </c>
      <c r="O409" s="2">
        <v>44684.310613425929</v>
      </c>
      <c r="P409" s="2">
        <v>44684.310601851852</v>
      </c>
      <c r="Q409" t="s">
        <v>2624</v>
      </c>
      <c r="R409">
        <v>12</v>
      </c>
      <c r="S409">
        <v>89</v>
      </c>
    </row>
    <row r="410" spans="1:19" x14ac:dyDescent="0.2">
      <c r="A410" t="s">
        <v>4219</v>
      </c>
      <c r="B410">
        <v>0</v>
      </c>
      <c r="C410" t="s">
        <v>17</v>
      </c>
      <c r="D410">
        <v>2021</v>
      </c>
      <c r="E410" t="s">
        <v>2625</v>
      </c>
      <c r="F410" t="s">
        <v>2626</v>
      </c>
      <c r="G410" t="s">
        <v>2162</v>
      </c>
      <c r="I410" t="s">
        <v>2163</v>
      </c>
      <c r="J410" t="s">
        <v>2627</v>
      </c>
      <c r="K410" t="s">
        <v>2628</v>
      </c>
      <c r="L410" t="s">
        <v>2629</v>
      </c>
      <c r="M410" t="s">
        <v>2079</v>
      </c>
      <c r="N410" s="2">
        <v>44684.310648148145</v>
      </c>
      <c r="O410" s="2">
        <v>44684.310659722221</v>
      </c>
      <c r="P410" s="2">
        <v>44684.310648148145</v>
      </c>
      <c r="Q410" t="s">
        <v>2630</v>
      </c>
      <c r="R410">
        <v>12</v>
      </c>
      <c r="S410">
        <v>89</v>
      </c>
    </row>
    <row r="411" spans="1:19" x14ac:dyDescent="0.2">
      <c r="A411" t="s">
        <v>4220</v>
      </c>
      <c r="B411">
        <v>0</v>
      </c>
      <c r="C411" t="s">
        <v>17</v>
      </c>
      <c r="D411">
        <v>2021</v>
      </c>
      <c r="E411" t="s">
        <v>2631</v>
      </c>
      <c r="F411" t="s">
        <v>2632</v>
      </c>
      <c r="G411" t="s">
        <v>2162</v>
      </c>
      <c r="I411" t="s">
        <v>2163</v>
      </c>
      <c r="J411" t="s">
        <v>2633</v>
      </c>
      <c r="K411" t="s">
        <v>2634</v>
      </c>
      <c r="M411" t="s">
        <v>2079</v>
      </c>
      <c r="N411" s="2">
        <v>44684.310694444444</v>
      </c>
      <c r="O411" s="2">
        <v>44684.310706018521</v>
      </c>
      <c r="P411" s="2">
        <v>44684.310694444444</v>
      </c>
      <c r="Q411" t="s">
        <v>2635</v>
      </c>
      <c r="R411">
        <v>12</v>
      </c>
      <c r="S411">
        <v>89</v>
      </c>
    </row>
    <row r="412" spans="1:19" x14ac:dyDescent="0.2">
      <c r="A412" t="s">
        <v>4221</v>
      </c>
      <c r="B412">
        <v>0</v>
      </c>
      <c r="C412" t="s">
        <v>17</v>
      </c>
      <c r="D412">
        <v>2021</v>
      </c>
      <c r="E412" t="s">
        <v>2636</v>
      </c>
      <c r="F412" t="s">
        <v>2637</v>
      </c>
      <c r="G412" t="s">
        <v>2162</v>
      </c>
      <c r="I412" t="s">
        <v>2163</v>
      </c>
      <c r="J412" t="s">
        <v>2638</v>
      </c>
      <c r="K412" t="s">
        <v>2639</v>
      </c>
      <c r="L412" t="s">
        <v>2640</v>
      </c>
      <c r="M412" t="s">
        <v>2079</v>
      </c>
      <c r="N412" s="2">
        <v>44684.310740740744</v>
      </c>
      <c r="O412" s="2">
        <v>44684.310752314814</v>
      </c>
      <c r="P412" s="2">
        <v>44684.310740740744</v>
      </c>
      <c r="Q412" t="s">
        <v>2641</v>
      </c>
      <c r="R412">
        <v>12</v>
      </c>
      <c r="S412">
        <v>89</v>
      </c>
    </row>
    <row r="413" spans="1:19" x14ac:dyDescent="0.2">
      <c r="A413" t="s">
        <v>4222</v>
      </c>
      <c r="B413">
        <v>1</v>
      </c>
      <c r="C413" t="s">
        <v>17</v>
      </c>
      <c r="D413">
        <v>2021</v>
      </c>
      <c r="E413" t="s">
        <v>2642</v>
      </c>
      <c r="F413" t="s">
        <v>2643</v>
      </c>
      <c r="G413" t="s">
        <v>2644</v>
      </c>
      <c r="I413" t="s">
        <v>2645</v>
      </c>
      <c r="J413" t="s">
        <v>2646</v>
      </c>
      <c r="K413" t="s">
        <v>2647</v>
      </c>
      <c r="L413" t="s">
        <v>2648</v>
      </c>
      <c r="M413" t="s">
        <v>1257</v>
      </c>
      <c r="N413" s="2">
        <v>44684.311493055553</v>
      </c>
      <c r="O413" s="2">
        <v>44684.31150462963</v>
      </c>
      <c r="P413" s="2">
        <v>44684.311493055553</v>
      </c>
      <c r="Q413" t="s">
        <v>2649</v>
      </c>
      <c r="R413">
        <v>1</v>
      </c>
      <c r="S413">
        <v>130</v>
      </c>
    </row>
    <row r="414" spans="1:19" x14ac:dyDescent="0.2">
      <c r="A414" t="s">
        <v>4223</v>
      </c>
      <c r="B414">
        <v>1</v>
      </c>
      <c r="C414" t="s">
        <v>17</v>
      </c>
      <c r="D414">
        <v>2021</v>
      </c>
      <c r="E414" t="s">
        <v>2650</v>
      </c>
      <c r="F414" t="s">
        <v>2651</v>
      </c>
      <c r="G414" t="s">
        <v>2644</v>
      </c>
      <c r="I414" t="s">
        <v>2645</v>
      </c>
      <c r="J414" t="s">
        <v>2652</v>
      </c>
      <c r="K414" t="s">
        <v>2653</v>
      </c>
      <c r="L414" t="s">
        <v>2654</v>
      </c>
      <c r="M414" t="s">
        <v>1257</v>
      </c>
      <c r="N414" s="2">
        <v>44684.311527777776</v>
      </c>
      <c r="O414" s="2">
        <v>44684.311539351853</v>
      </c>
      <c r="P414" s="2">
        <v>44684.311527777776</v>
      </c>
      <c r="Q414" s="8">
        <v>44776</v>
      </c>
      <c r="R414">
        <v>1</v>
      </c>
      <c r="S414">
        <v>130</v>
      </c>
    </row>
    <row r="415" spans="1:19" x14ac:dyDescent="0.2">
      <c r="A415" t="s">
        <v>4224</v>
      </c>
      <c r="B415">
        <v>1</v>
      </c>
      <c r="C415" t="s">
        <v>17</v>
      </c>
      <c r="D415">
        <v>2021</v>
      </c>
      <c r="E415" t="s">
        <v>2655</v>
      </c>
      <c r="F415" t="s">
        <v>2656</v>
      </c>
      <c r="G415" t="s">
        <v>2644</v>
      </c>
      <c r="I415" t="s">
        <v>2645</v>
      </c>
      <c r="J415" t="s">
        <v>2657</v>
      </c>
      <c r="K415" t="s">
        <v>2658</v>
      </c>
      <c r="L415" t="s">
        <v>2659</v>
      </c>
      <c r="M415" t="s">
        <v>1257</v>
      </c>
      <c r="N415" s="2">
        <v>44684.311597222222</v>
      </c>
      <c r="O415" s="2">
        <v>44684.311608796299</v>
      </c>
      <c r="P415" s="2">
        <v>44684.311597222222</v>
      </c>
      <c r="Q415" t="s">
        <v>2660</v>
      </c>
      <c r="R415">
        <v>1</v>
      </c>
      <c r="S415">
        <v>130</v>
      </c>
    </row>
    <row r="416" spans="1:19" x14ac:dyDescent="0.2">
      <c r="A416" t="s">
        <v>4225</v>
      </c>
      <c r="B416">
        <v>1</v>
      </c>
      <c r="C416" t="s">
        <v>17</v>
      </c>
      <c r="D416">
        <v>2021</v>
      </c>
      <c r="E416" t="s">
        <v>2661</v>
      </c>
      <c r="F416" t="s">
        <v>2662</v>
      </c>
      <c r="G416" t="s">
        <v>2644</v>
      </c>
      <c r="I416" t="s">
        <v>2645</v>
      </c>
      <c r="J416" t="s">
        <v>2663</v>
      </c>
      <c r="K416" t="s">
        <v>2664</v>
      </c>
      <c r="L416" t="s">
        <v>2665</v>
      </c>
      <c r="M416" t="s">
        <v>1257</v>
      </c>
      <c r="N416" s="2">
        <v>44684.311678240738</v>
      </c>
      <c r="O416" s="2">
        <v>44684.311678240738</v>
      </c>
      <c r="P416" s="2">
        <v>44684.311678240738</v>
      </c>
      <c r="Q416" t="s">
        <v>2666</v>
      </c>
      <c r="R416">
        <v>1</v>
      </c>
      <c r="S416">
        <v>130</v>
      </c>
    </row>
    <row r="417" spans="1:19" x14ac:dyDescent="0.2">
      <c r="A417" t="s">
        <v>4226</v>
      </c>
      <c r="B417">
        <v>1</v>
      </c>
      <c r="C417" t="s">
        <v>17</v>
      </c>
      <c r="D417">
        <v>2021</v>
      </c>
      <c r="E417" t="s">
        <v>2667</v>
      </c>
      <c r="F417" t="s">
        <v>2668</v>
      </c>
      <c r="G417" t="s">
        <v>2644</v>
      </c>
      <c r="I417" t="s">
        <v>2645</v>
      </c>
      <c r="J417" t="s">
        <v>2669</v>
      </c>
      <c r="K417" t="s">
        <v>2670</v>
      </c>
      <c r="L417" t="s">
        <v>2671</v>
      </c>
      <c r="M417" t="s">
        <v>1257</v>
      </c>
      <c r="N417" s="2">
        <v>44684.311724537038</v>
      </c>
      <c r="O417" s="2">
        <v>44684.311724537038</v>
      </c>
      <c r="P417" s="2">
        <v>44684.311724537038</v>
      </c>
      <c r="Q417" t="s">
        <v>2672</v>
      </c>
      <c r="R417">
        <v>1</v>
      </c>
      <c r="S417">
        <v>130</v>
      </c>
    </row>
    <row r="418" spans="1:19" x14ac:dyDescent="0.2">
      <c r="A418" t="s">
        <v>4227</v>
      </c>
      <c r="B418">
        <v>1</v>
      </c>
      <c r="C418" t="s">
        <v>17</v>
      </c>
      <c r="D418">
        <v>2021</v>
      </c>
      <c r="E418" t="s">
        <v>2673</v>
      </c>
      <c r="F418" t="s">
        <v>2674</v>
      </c>
      <c r="G418" t="s">
        <v>2644</v>
      </c>
      <c r="I418" t="s">
        <v>2645</v>
      </c>
      <c r="J418" t="s">
        <v>2675</v>
      </c>
      <c r="K418" t="s">
        <v>2676</v>
      </c>
      <c r="L418" t="s">
        <v>2677</v>
      </c>
      <c r="M418" t="s">
        <v>1257</v>
      </c>
      <c r="N418" s="2">
        <v>44684.31177083333</v>
      </c>
      <c r="O418" s="2">
        <v>44684.311782407407</v>
      </c>
      <c r="P418" s="2">
        <v>44684.31177083333</v>
      </c>
      <c r="Q418" t="s">
        <v>2678</v>
      </c>
      <c r="R418">
        <v>1</v>
      </c>
      <c r="S418">
        <v>130</v>
      </c>
    </row>
    <row r="419" spans="1:19" x14ac:dyDescent="0.2">
      <c r="A419" t="s">
        <v>4228</v>
      </c>
      <c r="B419">
        <v>1</v>
      </c>
      <c r="C419" t="s">
        <v>17</v>
      </c>
      <c r="D419">
        <v>2021</v>
      </c>
      <c r="E419" t="s">
        <v>2679</v>
      </c>
      <c r="F419" t="s">
        <v>2680</v>
      </c>
      <c r="G419" t="s">
        <v>2644</v>
      </c>
      <c r="I419" t="s">
        <v>2645</v>
      </c>
      <c r="J419" t="s">
        <v>2681</v>
      </c>
      <c r="K419" t="s">
        <v>2682</v>
      </c>
      <c r="L419" t="s">
        <v>2683</v>
      </c>
      <c r="M419" t="s">
        <v>1257</v>
      </c>
      <c r="N419" s="2">
        <v>44684.311805555553</v>
      </c>
      <c r="O419" s="2">
        <v>44684.31181712963</v>
      </c>
      <c r="P419" s="2">
        <v>44684.311805555553</v>
      </c>
      <c r="Q419" t="s">
        <v>2684</v>
      </c>
      <c r="R419">
        <v>1</v>
      </c>
      <c r="S419">
        <v>130</v>
      </c>
    </row>
    <row r="420" spans="1:19" x14ac:dyDescent="0.2">
      <c r="A420" t="s">
        <v>4229</v>
      </c>
      <c r="B420">
        <v>1</v>
      </c>
      <c r="C420" t="s">
        <v>17</v>
      </c>
      <c r="D420">
        <v>2021</v>
      </c>
      <c r="E420" t="s">
        <v>2685</v>
      </c>
      <c r="F420" t="s">
        <v>2686</v>
      </c>
      <c r="G420" t="s">
        <v>2644</v>
      </c>
      <c r="I420" t="s">
        <v>2645</v>
      </c>
      <c r="J420" t="s">
        <v>2687</v>
      </c>
      <c r="K420" t="s">
        <v>2688</v>
      </c>
      <c r="L420" t="s">
        <v>2689</v>
      </c>
      <c r="M420" t="s">
        <v>1257</v>
      </c>
      <c r="N420" s="2">
        <v>44684.311840277776</v>
      </c>
      <c r="O420" s="2">
        <v>44684.311851851853</v>
      </c>
      <c r="P420" s="2">
        <v>44684.311840277776</v>
      </c>
      <c r="Q420" s="3">
        <v>45901</v>
      </c>
      <c r="R420">
        <v>1</v>
      </c>
      <c r="S420">
        <v>130</v>
      </c>
    </row>
    <row r="421" spans="1:19" x14ac:dyDescent="0.2">
      <c r="A421" t="s">
        <v>4230</v>
      </c>
      <c r="B421">
        <v>1</v>
      </c>
      <c r="C421" t="s">
        <v>17</v>
      </c>
      <c r="D421">
        <v>2021</v>
      </c>
      <c r="E421" t="s">
        <v>2690</v>
      </c>
      <c r="F421" t="s">
        <v>2691</v>
      </c>
      <c r="G421" t="s">
        <v>2644</v>
      </c>
      <c r="I421" t="s">
        <v>2645</v>
      </c>
      <c r="J421" t="s">
        <v>2692</v>
      </c>
      <c r="K421" t="s">
        <v>2693</v>
      </c>
      <c r="M421" t="s">
        <v>1257</v>
      </c>
      <c r="N421" s="2">
        <v>44684.311886574076</v>
      </c>
      <c r="O421" s="2">
        <v>44684.311898148146</v>
      </c>
      <c r="P421" s="2">
        <v>44684.311886574076</v>
      </c>
      <c r="Q421" s="8">
        <v>44593</v>
      </c>
      <c r="R421">
        <v>1</v>
      </c>
      <c r="S421">
        <v>130</v>
      </c>
    </row>
    <row r="422" spans="1:19" x14ac:dyDescent="0.2">
      <c r="A422" t="s">
        <v>4231</v>
      </c>
      <c r="B422">
        <v>1</v>
      </c>
      <c r="C422" t="s">
        <v>17</v>
      </c>
      <c r="D422">
        <v>2021</v>
      </c>
      <c r="E422" t="s">
        <v>2694</v>
      </c>
      <c r="F422" t="s">
        <v>2695</v>
      </c>
      <c r="G422" t="s">
        <v>2644</v>
      </c>
      <c r="I422" t="s">
        <v>2645</v>
      </c>
      <c r="J422" t="s">
        <v>2696</v>
      </c>
      <c r="K422" t="s">
        <v>2697</v>
      </c>
      <c r="M422" t="s">
        <v>1257</v>
      </c>
      <c r="N422" s="2">
        <v>44684.311631944445</v>
      </c>
      <c r="O422" s="2">
        <v>44684.312349537038</v>
      </c>
      <c r="P422" s="2">
        <v>44684.312245370369</v>
      </c>
      <c r="Q422" t="s">
        <v>2698</v>
      </c>
      <c r="R422">
        <v>1</v>
      </c>
      <c r="S422">
        <v>130</v>
      </c>
    </row>
    <row r="423" spans="1:19" x14ac:dyDescent="0.2">
      <c r="A423" t="s">
        <v>4232</v>
      </c>
      <c r="B423">
        <v>1</v>
      </c>
      <c r="C423" t="s">
        <v>17</v>
      </c>
      <c r="D423">
        <v>2021</v>
      </c>
      <c r="E423" t="s">
        <v>2699</v>
      </c>
      <c r="F423" t="s">
        <v>2700</v>
      </c>
      <c r="G423" t="s">
        <v>2644</v>
      </c>
      <c r="I423" t="s">
        <v>2645</v>
      </c>
      <c r="J423" t="s">
        <v>2701</v>
      </c>
      <c r="K423" t="s">
        <v>2702</v>
      </c>
      <c r="L423" t="s">
        <v>2703</v>
      </c>
      <c r="M423" t="s">
        <v>1323</v>
      </c>
      <c r="N423" s="2">
        <v>44684.312615740739</v>
      </c>
      <c r="O423" s="2">
        <v>44684.312627314815</v>
      </c>
      <c r="P423" s="2">
        <v>44684.312615740739</v>
      </c>
      <c r="Q423" t="s">
        <v>2704</v>
      </c>
      <c r="R423">
        <v>2</v>
      </c>
      <c r="S423">
        <v>130</v>
      </c>
    </row>
    <row r="424" spans="1:19" x14ac:dyDescent="0.2">
      <c r="A424" t="s">
        <v>4233</v>
      </c>
      <c r="B424">
        <v>1</v>
      </c>
      <c r="C424" t="s">
        <v>17</v>
      </c>
      <c r="D424">
        <v>2021</v>
      </c>
      <c r="E424" t="s">
        <v>2705</v>
      </c>
      <c r="F424" t="s">
        <v>2706</v>
      </c>
      <c r="G424" t="s">
        <v>2644</v>
      </c>
      <c r="I424" t="s">
        <v>2645</v>
      </c>
      <c r="J424" t="s">
        <v>2707</v>
      </c>
      <c r="K424" t="s">
        <v>2708</v>
      </c>
      <c r="L424" t="s">
        <v>2709</v>
      </c>
      <c r="M424" t="s">
        <v>1323</v>
      </c>
      <c r="N424" s="2">
        <v>44684.312696759262</v>
      </c>
      <c r="O424" s="2">
        <v>44684.312708333331</v>
      </c>
      <c r="P424" s="2">
        <v>44684.312696759262</v>
      </c>
      <c r="Q424" t="s">
        <v>2710</v>
      </c>
      <c r="R424">
        <v>2</v>
      </c>
      <c r="S424">
        <v>130</v>
      </c>
    </row>
    <row r="425" spans="1:19" x14ac:dyDescent="0.2">
      <c r="A425" t="s">
        <v>4234</v>
      </c>
      <c r="B425">
        <v>1</v>
      </c>
      <c r="C425" t="s">
        <v>17</v>
      </c>
      <c r="D425">
        <v>2021</v>
      </c>
      <c r="E425" t="s">
        <v>2679</v>
      </c>
      <c r="F425" t="s">
        <v>2711</v>
      </c>
      <c r="G425" t="s">
        <v>2644</v>
      </c>
      <c r="I425" t="s">
        <v>2645</v>
      </c>
      <c r="J425" t="s">
        <v>2712</v>
      </c>
      <c r="K425" t="s">
        <v>2713</v>
      </c>
      <c r="L425" t="s">
        <v>2714</v>
      </c>
      <c r="M425" t="s">
        <v>1323</v>
      </c>
      <c r="N425" s="2">
        <v>44684.312743055554</v>
      </c>
      <c r="O425" s="2">
        <v>44684.312754629631</v>
      </c>
      <c r="P425" s="2">
        <v>44684.312743055554</v>
      </c>
      <c r="Q425" t="s">
        <v>2715</v>
      </c>
      <c r="R425">
        <v>2</v>
      </c>
      <c r="S425">
        <v>130</v>
      </c>
    </row>
    <row r="426" spans="1:19" x14ac:dyDescent="0.2">
      <c r="A426" t="s">
        <v>4235</v>
      </c>
      <c r="B426">
        <v>1</v>
      </c>
      <c r="C426" t="s">
        <v>17</v>
      </c>
      <c r="D426">
        <v>2021</v>
      </c>
      <c r="E426" t="s">
        <v>2716</v>
      </c>
      <c r="F426" t="s">
        <v>2717</v>
      </c>
      <c r="G426" t="s">
        <v>2644</v>
      </c>
      <c r="I426" t="s">
        <v>2645</v>
      </c>
      <c r="J426" t="s">
        <v>2718</v>
      </c>
      <c r="K426" t="s">
        <v>2719</v>
      </c>
      <c r="L426" t="s">
        <v>2720</v>
      </c>
      <c r="M426" t="s">
        <v>1323</v>
      </c>
      <c r="N426" s="2">
        <v>44684.312789351854</v>
      </c>
      <c r="O426" s="2">
        <v>44684.312789351854</v>
      </c>
      <c r="P426" s="2">
        <v>44684.312789351854</v>
      </c>
      <c r="Q426" t="s">
        <v>2721</v>
      </c>
      <c r="R426">
        <v>2</v>
      </c>
      <c r="S426">
        <v>130</v>
      </c>
    </row>
    <row r="427" spans="1:19" x14ac:dyDescent="0.2">
      <c r="A427" t="s">
        <v>4236</v>
      </c>
      <c r="B427">
        <v>1</v>
      </c>
      <c r="C427" t="s">
        <v>17</v>
      </c>
      <c r="D427">
        <v>2021</v>
      </c>
      <c r="E427" t="s">
        <v>2722</v>
      </c>
      <c r="F427" t="s">
        <v>2723</v>
      </c>
      <c r="G427" t="s">
        <v>2644</v>
      </c>
      <c r="I427" t="s">
        <v>2645</v>
      </c>
      <c r="J427" t="s">
        <v>2724</v>
      </c>
      <c r="K427" t="s">
        <v>2725</v>
      </c>
      <c r="L427" t="s">
        <v>2726</v>
      </c>
      <c r="M427" t="s">
        <v>1323</v>
      </c>
      <c r="N427" s="2">
        <v>44684.312835648147</v>
      </c>
      <c r="O427" s="2">
        <v>44684.312835648147</v>
      </c>
      <c r="P427" s="2">
        <v>44684.312835648147</v>
      </c>
      <c r="Q427" t="s">
        <v>2727</v>
      </c>
      <c r="R427">
        <v>2</v>
      </c>
      <c r="S427">
        <v>130</v>
      </c>
    </row>
    <row r="428" spans="1:19" x14ac:dyDescent="0.2">
      <c r="A428" t="s">
        <v>4237</v>
      </c>
      <c r="B428">
        <v>1</v>
      </c>
      <c r="C428" t="s">
        <v>17</v>
      </c>
      <c r="D428">
        <v>2021</v>
      </c>
      <c r="E428" t="s">
        <v>2728</v>
      </c>
      <c r="F428" t="s">
        <v>2729</v>
      </c>
      <c r="G428" t="s">
        <v>2644</v>
      </c>
      <c r="I428" t="s">
        <v>2645</v>
      </c>
      <c r="J428" t="s">
        <v>2730</v>
      </c>
      <c r="K428" t="s">
        <v>2731</v>
      </c>
      <c r="L428" t="s">
        <v>2732</v>
      </c>
      <c r="M428" t="s">
        <v>1323</v>
      </c>
      <c r="N428" s="2">
        <v>44684.312881944446</v>
      </c>
      <c r="O428" s="2">
        <v>44684.312893518516</v>
      </c>
      <c r="P428" s="2">
        <v>44684.312881944446</v>
      </c>
      <c r="Q428" t="s">
        <v>2733</v>
      </c>
      <c r="R428">
        <v>2</v>
      </c>
      <c r="S428">
        <v>130</v>
      </c>
    </row>
    <row r="429" spans="1:19" x14ac:dyDescent="0.2">
      <c r="A429" t="s">
        <v>4238</v>
      </c>
      <c r="B429">
        <v>1</v>
      </c>
      <c r="C429" t="s">
        <v>17</v>
      </c>
      <c r="D429">
        <v>2021</v>
      </c>
      <c r="E429" t="s">
        <v>2734</v>
      </c>
      <c r="F429" t="s">
        <v>2735</v>
      </c>
      <c r="G429" t="s">
        <v>2644</v>
      </c>
      <c r="I429" t="s">
        <v>2645</v>
      </c>
      <c r="J429" t="s">
        <v>2736</v>
      </c>
      <c r="K429" t="s">
        <v>2737</v>
      </c>
      <c r="M429" t="s">
        <v>1323</v>
      </c>
      <c r="N429" s="2">
        <v>44684.312662037039</v>
      </c>
      <c r="O429" s="2">
        <v>44684.313750000001</v>
      </c>
      <c r="P429" s="2">
        <v>44684.313067129631</v>
      </c>
      <c r="Q429" t="s">
        <v>2738</v>
      </c>
      <c r="R429">
        <v>2</v>
      </c>
      <c r="S429">
        <v>130</v>
      </c>
    </row>
    <row r="430" spans="1:19" x14ac:dyDescent="0.2">
      <c r="A430" t="s">
        <v>4239</v>
      </c>
      <c r="B430">
        <v>1</v>
      </c>
      <c r="C430" t="s">
        <v>17</v>
      </c>
      <c r="D430">
        <v>2021</v>
      </c>
      <c r="E430" t="s">
        <v>2739</v>
      </c>
      <c r="F430" t="s">
        <v>2740</v>
      </c>
      <c r="G430" t="s">
        <v>2644</v>
      </c>
      <c r="I430" t="s">
        <v>2645</v>
      </c>
      <c r="J430" t="s">
        <v>2741</v>
      </c>
      <c r="K430" t="s">
        <v>2742</v>
      </c>
      <c r="M430" t="s">
        <v>1323</v>
      </c>
      <c r="N430" s="2">
        <v>44684.312638888892</v>
      </c>
      <c r="O430" s="2">
        <v>44684.313715277778</v>
      </c>
      <c r="P430" s="2">
        <v>44684.313333333332</v>
      </c>
      <c r="Q430" t="s">
        <v>2743</v>
      </c>
      <c r="R430">
        <v>2</v>
      </c>
      <c r="S430">
        <v>130</v>
      </c>
    </row>
    <row r="431" spans="1:19" x14ac:dyDescent="0.2">
      <c r="A431" t="s">
        <v>4240</v>
      </c>
      <c r="B431">
        <v>1</v>
      </c>
      <c r="C431" t="s">
        <v>17</v>
      </c>
      <c r="D431">
        <v>2021</v>
      </c>
      <c r="E431" t="s">
        <v>2744</v>
      </c>
      <c r="F431" t="s">
        <v>2745</v>
      </c>
      <c r="G431" t="s">
        <v>2644</v>
      </c>
      <c r="I431" t="s">
        <v>2645</v>
      </c>
      <c r="J431" t="s">
        <v>2746</v>
      </c>
      <c r="K431" t="s">
        <v>2747</v>
      </c>
      <c r="L431" t="s">
        <v>2748</v>
      </c>
      <c r="M431" t="s">
        <v>1468</v>
      </c>
      <c r="N431" s="2">
        <v>44684.313993055555</v>
      </c>
      <c r="O431" s="2">
        <v>44684.314004629632</v>
      </c>
      <c r="P431" s="2">
        <v>44684.313993055555</v>
      </c>
      <c r="Q431" t="s">
        <v>2749</v>
      </c>
      <c r="R431">
        <v>3</v>
      </c>
      <c r="S431">
        <v>130</v>
      </c>
    </row>
    <row r="432" spans="1:19" x14ac:dyDescent="0.2">
      <c r="A432" t="s">
        <v>4241</v>
      </c>
      <c r="B432">
        <v>1</v>
      </c>
      <c r="C432" t="s">
        <v>17</v>
      </c>
      <c r="D432">
        <v>2021</v>
      </c>
      <c r="E432" t="s">
        <v>2750</v>
      </c>
      <c r="F432" t="s">
        <v>2751</v>
      </c>
      <c r="G432" t="s">
        <v>2644</v>
      </c>
      <c r="I432" t="s">
        <v>2645</v>
      </c>
      <c r="J432" t="s">
        <v>2752</v>
      </c>
      <c r="K432" t="s">
        <v>2753</v>
      </c>
      <c r="L432" t="s">
        <v>2754</v>
      </c>
      <c r="M432" t="s">
        <v>1468</v>
      </c>
      <c r="N432" s="2">
        <v>44684.314039351855</v>
      </c>
      <c r="O432" s="2">
        <v>44684.314050925925</v>
      </c>
      <c r="P432" s="2">
        <v>44684.314039351855</v>
      </c>
      <c r="Q432" t="s">
        <v>2755</v>
      </c>
      <c r="R432">
        <v>3</v>
      </c>
      <c r="S432">
        <v>130</v>
      </c>
    </row>
    <row r="433" spans="1:19" x14ac:dyDescent="0.2">
      <c r="A433" t="s">
        <v>4242</v>
      </c>
      <c r="B433">
        <v>0</v>
      </c>
      <c r="C433" t="s">
        <v>17</v>
      </c>
      <c r="D433">
        <v>2021</v>
      </c>
      <c r="E433" t="s">
        <v>2756</v>
      </c>
      <c r="F433" t="s">
        <v>2757</v>
      </c>
      <c r="G433" t="s">
        <v>2644</v>
      </c>
      <c r="I433" t="s">
        <v>2645</v>
      </c>
      <c r="J433" t="s">
        <v>2758</v>
      </c>
      <c r="K433" t="s">
        <v>2759</v>
      </c>
      <c r="L433" t="s">
        <v>2760</v>
      </c>
      <c r="M433" t="s">
        <v>1468</v>
      </c>
      <c r="N433" s="2">
        <v>44684.314085648148</v>
      </c>
      <c r="O433" s="2">
        <v>44684.314085648148</v>
      </c>
      <c r="P433" s="2">
        <v>44684.314085648148</v>
      </c>
      <c r="Q433" t="s">
        <v>2761</v>
      </c>
      <c r="R433">
        <v>3</v>
      </c>
      <c r="S433">
        <v>130</v>
      </c>
    </row>
    <row r="434" spans="1:19" x14ac:dyDescent="0.2">
      <c r="A434" t="s">
        <v>4243</v>
      </c>
      <c r="B434">
        <v>0</v>
      </c>
      <c r="C434" t="s">
        <v>17</v>
      </c>
      <c r="D434">
        <v>2021</v>
      </c>
      <c r="E434" t="s">
        <v>2762</v>
      </c>
      <c r="F434" t="s">
        <v>2763</v>
      </c>
      <c r="G434" t="s">
        <v>2644</v>
      </c>
      <c r="I434" t="s">
        <v>2645</v>
      </c>
      <c r="J434" t="s">
        <v>2764</v>
      </c>
      <c r="K434" t="s">
        <v>2765</v>
      </c>
      <c r="L434" t="s">
        <v>2766</v>
      </c>
      <c r="M434" t="s">
        <v>1468</v>
      </c>
      <c r="N434" s="2">
        <v>44684.314120370371</v>
      </c>
      <c r="O434" s="2">
        <v>44684.314131944448</v>
      </c>
      <c r="P434" s="2">
        <v>44684.314120370371</v>
      </c>
      <c r="Q434" t="s">
        <v>2767</v>
      </c>
      <c r="R434">
        <v>3</v>
      </c>
      <c r="S434">
        <v>130</v>
      </c>
    </row>
    <row r="435" spans="1:19" x14ac:dyDescent="0.2">
      <c r="A435" t="s">
        <v>4244</v>
      </c>
      <c r="B435">
        <v>0</v>
      </c>
      <c r="C435" t="s">
        <v>17</v>
      </c>
      <c r="D435">
        <v>2021</v>
      </c>
      <c r="E435" t="s">
        <v>2768</v>
      </c>
      <c r="F435" t="s">
        <v>2769</v>
      </c>
      <c r="G435" t="s">
        <v>2644</v>
      </c>
      <c r="I435" t="s">
        <v>2645</v>
      </c>
      <c r="J435" t="s">
        <v>2770</v>
      </c>
      <c r="K435" t="s">
        <v>2771</v>
      </c>
      <c r="L435" t="s">
        <v>2772</v>
      </c>
      <c r="M435" t="s">
        <v>1468</v>
      </c>
      <c r="N435" s="2">
        <v>44684.31417824074</v>
      </c>
      <c r="O435" s="2">
        <v>44684.314189814817</v>
      </c>
      <c r="P435" s="2">
        <v>44684.31417824074</v>
      </c>
      <c r="Q435" t="s">
        <v>2773</v>
      </c>
      <c r="R435">
        <v>3</v>
      </c>
      <c r="S435">
        <v>130</v>
      </c>
    </row>
    <row r="436" spans="1:19" x14ac:dyDescent="0.2">
      <c r="A436" t="s">
        <v>4245</v>
      </c>
      <c r="B436">
        <v>0</v>
      </c>
      <c r="C436" t="s">
        <v>17</v>
      </c>
      <c r="D436">
        <v>2021</v>
      </c>
      <c r="E436" t="s">
        <v>2774</v>
      </c>
      <c r="F436" t="s">
        <v>2775</v>
      </c>
      <c r="G436" t="s">
        <v>2644</v>
      </c>
      <c r="I436" t="s">
        <v>2645</v>
      </c>
      <c r="J436" t="s">
        <v>2776</v>
      </c>
      <c r="K436" t="s">
        <v>2777</v>
      </c>
      <c r="L436" t="s">
        <v>2778</v>
      </c>
      <c r="M436" t="s">
        <v>1468</v>
      </c>
      <c r="N436" s="2">
        <v>44684.31422453704</v>
      </c>
      <c r="O436" s="2">
        <v>44684.31422453704</v>
      </c>
      <c r="P436" s="2">
        <v>44684.31422453704</v>
      </c>
      <c r="Q436" t="s">
        <v>2779</v>
      </c>
      <c r="R436">
        <v>3</v>
      </c>
      <c r="S436">
        <v>130</v>
      </c>
    </row>
    <row r="437" spans="1:19" x14ac:dyDescent="0.2">
      <c r="A437" t="s">
        <v>4246</v>
      </c>
      <c r="B437">
        <v>0</v>
      </c>
      <c r="C437" t="s">
        <v>17</v>
      </c>
      <c r="D437">
        <v>2021</v>
      </c>
      <c r="E437" t="s">
        <v>2780</v>
      </c>
      <c r="F437" t="s">
        <v>2781</v>
      </c>
      <c r="G437" t="s">
        <v>2644</v>
      </c>
      <c r="I437" t="s">
        <v>2645</v>
      </c>
      <c r="J437" t="s">
        <v>2782</v>
      </c>
      <c r="K437" t="s">
        <v>2783</v>
      </c>
      <c r="L437" t="s">
        <v>2784</v>
      </c>
      <c r="M437" t="s">
        <v>1468</v>
      </c>
      <c r="N437" s="2">
        <v>44684.314259259256</v>
      </c>
      <c r="O437" s="2">
        <v>44684.314270833333</v>
      </c>
      <c r="P437" s="2">
        <v>44684.314259259256</v>
      </c>
      <c r="Q437" t="s">
        <v>2785</v>
      </c>
      <c r="R437">
        <v>3</v>
      </c>
      <c r="S437">
        <v>130</v>
      </c>
    </row>
    <row r="438" spans="1:19" x14ac:dyDescent="0.2">
      <c r="A438" t="s">
        <v>4247</v>
      </c>
      <c r="B438">
        <v>0</v>
      </c>
      <c r="C438" t="s">
        <v>17</v>
      </c>
      <c r="D438">
        <v>2021</v>
      </c>
      <c r="E438" t="s">
        <v>2786</v>
      </c>
      <c r="F438" t="s">
        <v>2787</v>
      </c>
      <c r="G438" t="s">
        <v>2644</v>
      </c>
      <c r="I438" t="s">
        <v>2645</v>
      </c>
      <c r="J438" t="s">
        <v>2788</v>
      </c>
      <c r="K438" t="s">
        <v>2789</v>
      </c>
      <c r="L438" t="s">
        <v>2790</v>
      </c>
      <c r="M438" t="s">
        <v>1468</v>
      </c>
      <c r="N438" s="2">
        <v>44684.314305555556</v>
      </c>
      <c r="O438" s="2">
        <v>44684.314317129632</v>
      </c>
      <c r="P438" s="2">
        <v>44684.314305555556</v>
      </c>
      <c r="Q438" t="s">
        <v>2791</v>
      </c>
      <c r="R438">
        <v>3</v>
      </c>
      <c r="S438">
        <v>130</v>
      </c>
    </row>
    <row r="439" spans="1:19" x14ac:dyDescent="0.2">
      <c r="A439" t="s">
        <v>4248</v>
      </c>
      <c r="B439">
        <v>0</v>
      </c>
      <c r="C439" t="s">
        <v>17</v>
      </c>
      <c r="D439">
        <v>2021</v>
      </c>
      <c r="E439" t="s">
        <v>2792</v>
      </c>
      <c r="F439" t="s">
        <v>2793</v>
      </c>
      <c r="G439" t="s">
        <v>2644</v>
      </c>
      <c r="I439" t="s">
        <v>2645</v>
      </c>
      <c r="J439" t="s">
        <v>2794</v>
      </c>
      <c r="K439" t="s">
        <v>2795</v>
      </c>
      <c r="L439" t="s">
        <v>2796</v>
      </c>
      <c r="M439" t="s">
        <v>1532</v>
      </c>
      <c r="N439" s="2">
        <v>44684.314618055556</v>
      </c>
      <c r="O439" s="2">
        <v>44684.314629629633</v>
      </c>
      <c r="P439" s="2">
        <v>44684.314618055556</v>
      </c>
      <c r="Q439" t="s">
        <v>2797</v>
      </c>
      <c r="R439">
        <v>4</v>
      </c>
      <c r="S439">
        <v>130</v>
      </c>
    </row>
    <row r="440" spans="1:19" x14ac:dyDescent="0.2">
      <c r="A440" t="s">
        <v>4249</v>
      </c>
      <c r="B440">
        <v>0</v>
      </c>
      <c r="C440" t="s">
        <v>17</v>
      </c>
      <c r="D440">
        <v>2021</v>
      </c>
      <c r="E440" t="s">
        <v>2798</v>
      </c>
      <c r="F440" t="s">
        <v>2799</v>
      </c>
      <c r="G440" t="s">
        <v>2644</v>
      </c>
      <c r="I440" t="s">
        <v>2645</v>
      </c>
      <c r="J440" t="s">
        <v>2800</v>
      </c>
      <c r="K440" t="s">
        <v>2801</v>
      </c>
      <c r="L440" t="s">
        <v>2802</v>
      </c>
      <c r="M440" t="s">
        <v>1532</v>
      </c>
      <c r="N440" s="2">
        <v>44684.314675925925</v>
      </c>
      <c r="O440" s="2">
        <v>44684.314687500002</v>
      </c>
      <c r="P440" s="2">
        <v>44684.314675925925</v>
      </c>
      <c r="Q440" t="s">
        <v>2803</v>
      </c>
      <c r="R440">
        <v>4</v>
      </c>
      <c r="S440">
        <v>130</v>
      </c>
    </row>
    <row r="441" spans="1:19" x14ac:dyDescent="0.2">
      <c r="A441" t="s">
        <v>4250</v>
      </c>
      <c r="B441">
        <v>0</v>
      </c>
      <c r="C441" t="s">
        <v>17</v>
      </c>
      <c r="D441">
        <v>2021</v>
      </c>
      <c r="E441" t="s">
        <v>2804</v>
      </c>
      <c r="F441" t="s">
        <v>2805</v>
      </c>
      <c r="G441" t="s">
        <v>2644</v>
      </c>
      <c r="I441" t="s">
        <v>2645</v>
      </c>
      <c r="J441" t="s">
        <v>2806</v>
      </c>
      <c r="K441" t="s">
        <v>2807</v>
      </c>
      <c r="L441" t="s">
        <v>2808</v>
      </c>
      <c r="M441" t="s">
        <v>1532</v>
      </c>
      <c r="N441" s="2">
        <v>44684.314722222225</v>
      </c>
      <c r="O441" s="2">
        <v>44684.314722222225</v>
      </c>
      <c r="P441" s="2">
        <v>44684.314722222225</v>
      </c>
      <c r="Q441" t="s">
        <v>2809</v>
      </c>
      <c r="R441">
        <v>4</v>
      </c>
      <c r="S441">
        <v>130</v>
      </c>
    </row>
    <row r="442" spans="1:19" x14ac:dyDescent="0.2">
      <c r="A442" t="s">
        <v>4251</v>
      </c>
      <c r="B442">
        <v>0</v>
      </c>
      <c r="C442" t="s">
        <v>17</v>
      </c>
      <c r="D442">
        <v>2021</v>
      </c>
      <c r="E442" t="s">
        <v>2810</v>
      </c>
      <c r="F442" t="s">
        <v>2811</v>
      </c>
      <c r="G442" t="s">
        <v>2644</v>
      </c>
      <c r="I442" t="s">
        <v>2645</v>
      </c>
      <c r="J442" t="s">
        <v>2812</v>
      </c>
      <c r="K442" t="s">
        <v>2813</v>
      </c>
      <c r="L442" t="s">
        <v>2814</v>
      </c>
      <c r="M442" t="s">
        <v>1532</v>
      </c>
      <c r="N442" s="2">
        <v>44684.314756944441</v>
      </c>
      <c r="O442" s="2">
        <v>44684.314768518518</v>
      </c>
      <c r="P442" s="2">
        <v>44684.314756944441</v>
      </c>
      <c r="Q442" t="s">
        <v>2815</v>
      </c>
      <c r="R442">
        <v>4</v>
      </c>
      <c r="S442">
        <v>130</v>
      </c>
    </row>
    <row r="443" spans="1:19" x14ac:dyDescent="0.2">
      <c r="A443" t="s">
        <v>4252</v>
      </c>
      <c r="B443">
        <v>0</v>
      </c>
      <c r="C443" t="s">
        <v>17</v>
      </c>
      <c r="D443">
        <v>2021</v>
      </c>
      <c r="E443" t="s">
        <v>2816</v>
      </c>
      <c r="F443" t="s">
        <v>2817</v>
      </c>
      <c r="G443" t="s">
        <v>2644</v>
      </c>
      <c r="I443" t="s">
        <v>2645</v>
      </c>
      <c r="J443" t="s">
        <v>2818</v>
      </c>
      <c r="K443" t="s">
        <v>2819</v>
      </c>
      <c r="L443" t="s">
        <v>2820</v>
      </c>
      <c r="M443" t="s">
        <v>1532</v>
      </c>
      <c r="N443" s="2">
        <v>44684.314814814818</v>
      </c>
      <c r="O443" s="2">
        <v>44684.314826388887</v>
      </c>
      <c r="P443" s="2">
        <v>44684.314814814818</v>
      </c>
      <c r="Q443" t="s">
        <v>2821</v>
      </c>
      <c r="R443">
        <v>4</v>
      </c>
      <c r="S443">
        <v>130</v>
      </c>
    </row>
    <row r="444" spans="1:19" x14ac:dyDescent="0.2">
      <c r="A444" t="s">
        <v>4253</v>
      </c>
      <c r="B444">
        <v>0</v>
      </c>
      <c r="C444" t="s">
        <v>17</v>
      </c>
      <c r="D444">
        <v>2021</v>
      </c>
      <c r="E444" t="s">
        <v>2822</v>
      </c>
      <c r="F444" t="s">
        <v>2823</v>
      </c>
      <c r="G444" t="s">
        <v>2644</v>
      </c>
      <c r="I444" t="s">
        <v>2645</v>
      </c>
      <c r="J444" t="s">
        <v>2824</v>
      </c>
      <c r="K444" t="s">
        <v>2825</v>
      </c>
      <c r="L444" t="s">
        <v>2826</v>
      </c>
      <c r="M444" t="s">
        <v>1532</v>
      </c>
      <c r="N444" s="2">
        <v>44684.31486111111</v>
      </c>
      <c r="O444" s="2">
        <v>44684.31486111111</v>
      </c>
      <c r="P444" s="2">
        <v>44684.31486111111</v>
      </c>
      <c r="Q444" t="s">
        <v>2827</v>
      </c>
      <c r="R444">
        <v>4</v>
      </c>
      <c r="S444">
        <v>130</v>
      </c>
    </row>
    <row r="445" spans="1:19" x14ac:dyDescent="0.2">
      <c r="A445" t="s">
        <v>4254</v>
      </c>
      <c r="B445">
        <v>0</v>
      </c>
      <c r="C445" t="s">
        <v>17</v>
      </c>
      <c r="D445">
        <v>2021</v>
      </c>
      <c r="E445" t="s">
        <v>2828</v>
      </c>
      <c r="F445" t="s">
        <v>2829</v>
      </c>
      <c r="G445" t="s">
        <v>2644</v>
      </c>
      <c r="I445" t="s">
        <v>2645</v>
      </c>
      <c r="J445" t="s">
        <v>2830</v>
      </c>
      <c r="K445" t="s">
        <v>2831</v>
      </c>
      <c r="L445" t="s">
        <v>2832</v>
      </c>
      <c r="M445" t="s">
        <v>1532</v>
      </c>
      <c r="N445" s="2">
        <v>44684.314895833333</v>
      </c>
      <c r="O445" s="2">
        <v>44684.31490740741</v>
      </c>
      <c r="P445" s="2">
        <v>44684.314895833333</v>
      </c>
      <c r="Q445" t="s">
        <v>2833</v>
      </c>
      <c r="R445">
        <v>4</v>
      </c>
      <c r="S445">
        <v>130</v>
      </c>
    </row>
    <row r="446" spans="1:19" x14ac:dyDescent="0.2">
      <c r="A446" t="s">
        <v>4255</v>
      </c>
      <c r="B446">
        <v>0</v>
      </c>
      <c r="C446" t="s">
        <v>17</v>
      </c>
      <c r="D446">
        <v>2021</v>
      </c>
      <c r="E446" t="s">
        <v>2834</v>
      </c>
      <c r="F446" t="s">
        <v>2835</v>
      </c>
      <c r="G446" t="s">
        <v>2644</v>
      </c>
      <c r="I446" t="s">
        <v>2645</v>
      </c>
      <c r="J446" t="s">
        <v>2836</v>
      </c>
      <c r="K446" t="s">
        <v>2837</v>
      </c>
      <c r="L446" t="s">
        <v>2838</v>
      </c>
      <c r="M446" t="s">
        <v>1532</v>
      </c>
      <c r="N446" s="2">
        <v>44684.314942129633</v>
      </c>
      <c r="O446" s="2">
        <v>44684.314953703702</v>
      </c>
      <c r="P446" s="2">
        <v>44684.314942129633</v>
      </c>
      <c r="Q446" t="s">
        <v>2839</v>
      </c>
      <c r="R446">
        <v>4</v>
      </c>
      <c r="S446">
        <v>130</v>
      </c>
    </row>
    <row r="447" spans="1:19" x14ac:dyDescent="0.2">
      <c r="A447" t="s">
        <v>4256</v>
      </c>
      <c r="B447">
        <v>0</v>
      </c>
      <c r="C447" t="s">
        <v>17</v>
      </c>
      <c r="D447">
        <v>2021</v>
      </c>
      <c r="E447" t="s">
        <v>2840</v>
      </c>
      <c r="F447" t="s">
        <v>2841</v>
      </c>
      <c r="G447" t="s">
        <v>2644</v>
      </c>
      <c r="I447" t="s">
        <v>2645</v>
      </c>
      <c r="J447" t="s">
        <v>2842</v>
      </c>
      <c r="K447" t="s">
        <v>2843</v>
      </c>
      <c r="L447" t="s">
        <v>2844</v>
      </c>
      <c r="M447" t="s">
        <v>1694</v>
      </c>
      <c r="N447" s="2">
        <v>44684.315196759257</v>
      </c>
      <c r="O447" s="2">
        <v>44684.315208333333</v>
      </c>
      <c r="P447" s="2">
        <v>44684.315196759257</v>
      </c>
      <c r="Q447" t="s">
        <v>2845</v>
      </c>
      <c r="R447">
        <v>5</v>
      </c>
      <c r="S447">
        <v>130</v>
      </c>
    </row>
    <row r="448" spans="1:19" x14ac:dyDescent="0.2">
      <c r="A448" t="s">
        <v>4257</v>
      </c>
      <c r="B448">
        <v>0</v>
      </c>
      <c r="C448" t="s">
        <v>17</v>
      </c>
      <c r="D448">
        <v>2021</v>
      </c>
      <c r="E448" t="s">
        <v>2846</v>
      </c>
      <c r="F448" t="s">
        <v>2847</v>
      </c>
      <c r="G448" t="s">
        <v>2644</v>
      </c>
      <c r="I448" t="s">
        <v>2645</v>
      </c>
      <c r="J448" t="s">
        <v>2848</v>
      </c>
      <c r="K448" t="s">
        <v>2849</v>
      </c>
      <c r="L448" t="s">
        <v>2850</v>
      </c>
      <c r="M448" t="s">
        <v>1694</v>
      </c>
      <c r="N448" s="2">
        <v>44684.315243055556</v>
      </c>
      <c r="O448" s="2">
        <v>44684.315254629626</v>
      </c>
      <c r="P448" s="2">
        <v>44684.315243055556</v>
      </c>
      <c r="Q448" t="s">
        <v>2851</v>
      </c>
      <c r="R448">
        <v>5</v>
      </c>
      <c r="S448">
        <v>130</v>
      </c>
    </row>
    <row r="449" spans="1:19" x14ac:dyDescent="0.2">
      <c r="A449" t="s">
        <v>4258</v>
      </c>
      <c r="B449">
        <v>0</v>
      </c>
      <c r="C449" t="s">
        <v>17</v>
      </c>
      <c r="D449">
        <v>2021</v>
      </c>
      <c r="E449" t="s">
        <v>2852</v>
      </c>
      <c r="F449" t="s">
        <v>2853</v>
      </c>
      <c r="G449" t="s">
        <v>2644</v>
      </c>
      <c r="I449" t="s">
        <v>2645</v>
      </c>
      <c r="J449" t="s">
        <v>2854</v>
      </c>
      <c r="K449" t="s">
        <v>2855</v>
      </c>
      <c r="L449" t="s">
        <v>2856</v>
      </c>
      <c r="M449" t="s">
        <v>1694</v>
      </c>
      <c r="N449" s="2">
        <v>44684.315289351849</v>
      </c>
      <c r="O449" s="2">
        <v>44684.315289351849</v>
      </c>
      <c r="P449" s="2">
        <v>44684.315289351849</v>
      </c>
      <c r="Q449" t="s">
        <v>2857</v>
      </c>
      <c r="R449">
        <v>5</v>
      </c>
      <c r="S449">
        <v>130</v>
      </c>
    </row>
    <row r="450" spans="1:19" x14ac:dyDescent="0.2">
      <c r="A450" t="s">
        <v>4259</v>
      </c>
      <c r="B450">
        <v>0</v>
      </c>
      <c r="C450" t="s">
        <v>17</v>
      </c>
      <c r="D450">
        <v>2021</v>
      </c>
      <c r="E450" t="s">
        <v>2858</v>
      </c>
      <c r="F450" t="s">
        <v>2859</v>
      </c>
      <c r="G450" t="s">
        <v>2644</v>
      </c>
      <c r="I450" t="s">
        <v>2645</v>
      </c>
      <c r="J450" t="s">
        <v>2860</v>
      </c>
      <c r="K450" t="s">
        <v>2861</v>
      </c>
      <c r="L450" t="s">
        <v>2862</v>
      </c>
      <c r="M450" t="s">
        <v>1694</v>
      </c>
      <c r="N450" s="2">
        <v>44684.315335648149</v>
      </c>
      <c r="O450" s="2">
        <v>44684.315347222226</v>
      </c>
      <c r="P450" s="2">
        <v>44684.315335648149</v>
      </c>
      <c r="Q450" t="s">
        <v>2863</v>
      </c>
      <c r="R450">
        <v>5</v>
      </c>
      <c r="S450">
        <v>130</v>
      </c>
    </row>
    <row r="451" spans="1:19" x14ac:dyDescent="0.2">
      <c r="A451" t="s">
        <v>4260</v>
      </c>
      <c r="B451">
        <v>0</v>
      </c>
      <c r="C451" t="s">
        <v>17</v>
      </c>
      <c r="D451">
        <v>2021</v>
      </c>
      <c r="E451" t="s">
        <v>2864</v>
      </c>
      <c r="F451" t="s">
        <v>2865</v>
      </c>
      <c r="G451" t="s">
        <v>2644</v>
      </c>
      <c r="I451" t="s">
        <v>2645</v>
      </c>
      <c r="J451" t="s">
        <v>2866</v>
      </c>
      <c r="K451" t="s">
        <v>2867</v>
      </c>
      <c r="L451" t="s">
        <v>2868</v>
      </c>
      <c r="M451" t="s">
        <v>1694</v>
      </c>
      <c r="N451" s="2">
        <v>44684.315381944441</v>
      </c>
      <c r="O451" s="2">
        <v>44684.315393518518</v>
      </c>
      <c r="P451" s="2">
        <v>44684.315381944441</v>
      </c>
      <c r="Q451" t="s">
        <v>2869</v>
      </c>
      <c r="R451">
        <v>5</v>
      </c>
      <c r="S451">
        <v>130</v>
      </c>
    </row>
    <row r="452" spans="1:19" x14ac:dyDescent="0.2">
      <c r="A452" t="s">
        <v>4261</v>
      </c>
      <c r="B452">
        <v>0</v>
      </c>
      <c r="C452" t="s">
        <v>17</v>
      </c>
      <c r="D452">
        <v>2021</v>
      </c>
      <c r="E452" t="s">
        <v>2870</v>
      </c>
      <c r="F452" t="s">
        <v>2871</v>
      </c>
      <c r="G452" t="s">
        <v>2644</v>
      </c>
      <c r="I452" t="s">
        <v>2645</v>
      </c>
      <c r="J452" t="s">
        <v>2872</v>
      </c>
      <c r="K452" t="s">
        <v>2873</v>
      </c>
      <c r="L452" t="s">
        <v>2874</v>
      </c>
      <c r="M452" t="s">
        <v>1694</v>
      </c>
      <c r="N452" s="2">
        <v>44684.315428240741</v>
      </c>
      <c r="O452" s="2">
        <v>44684.315439814818</v>
      </c>
      <c r="P452" s="2">
        <v>44684.315428240741</v>
      </c>
      <c r="Q452" t="s">
        <v>2875</v>
      </c>
      <c r="R452">
        <v>5</v>
      </c>
      <c r="S452">
        <v>130</v>
      </c>
    </row>
    <row r="453" spans="1:19" x14ac:dyDescent="0.2">
      <c r="A453" t="s">
        <v>4262</v>
      </c>
      <c r="B453">
        <v>0</v>
      </c>
      <c r="C453" t="s">
        <v>17</v>
      </c>
      <c r="D453">
        <v>2021</v>
      </c>
      <c r="E453" t="s">
        <v>2876</v>
      </c>
      <c r="F453" t="s">
        <v>2877</v>
      </c>
      <c r="G453" t="s">
        <v>2644</v>
      </c>
      <c r="I453" t="s">
        <v>2645</v>
      </c>
      <c r="J453" t="s">
        <v>2878</v>
      </c>
      <c r="K453" t="s">
        <v>2879</v>
      </c>
      <c r="M453" t="s">
        <v>1694</v>
      </c>
      <c r="N453" s="2">
        <v>44684.315474537034</v>
      </c>
      <c r="O453" s="2">
        <v>44684.315486111111</v>
      </c>
      <c r="P453" s="2">
        <v>44684.315474537034</v>
      </c>
      <c r="Q453" t="s">
        <v>2880</v>
      </c>
      <c r="R453">
        <v>5</v>
      </c>
      <c r="S453">
        <v>130</v>
      </c>
    </row>
    <row r="454" spans="1:19" x14ac:dyDescent="0.2">
      <c r="A454" t="s">
        <v>4263</v>
      </c>
      <c r="B454">
        <v>0</v>
      </c>
      <c r="C454" t="s">
        <v>17</v>
      </c>
      <c r="D454">
        <v>2021</v>
      </c>
      <c r="E454" t="s">
        <v>2881</v>
      </c>
      <c r="F454" t="s">
        <v>2882</v>
      </c>
      <c r="G454" t="s">
        <v>2644</v>
      </c>
      <c r="I454" t="s">
        <v>2645</v>
      </c>
      <c r="J454" t="s">
        <v>2883</v>
      </c>
      <c r="K454" t="s">
        <v>2884</v>
      </c>
      <c r="L454" t="s">
        <v>2885</v>
      </c>
      <c r="M454" t="s">
        <v>1694</v>
      </c>
      <c r="N454" s="2">
        <v>44684.315520833334</v>
      </c>
      <c r="O454" s="2">
        <v>44684.315520833334</v>
      </c>
      <c r="P454" s="2">
        <v>44684.315520833334</v>
      </c>
      <c r="Q454" t="s">
        <v>2886</v>
      </c>
      <c r="R454">
        <v>5</v>
      </c>
      <c r="S454">
        <v>130</v>
      </c>
    </row>
    <row r="455" spans="1:19" x14ac:dyDescent="0.2">
      <c r="A455" t="s">
        <v>4264</v>
      </c>
      <c r="B455">
        <v>0</v>
      </c>
      <c r="C455" t="s">
        <v>17</v>
      </c>
      <c r="D455">
        <v>2021</v>
      </c>
      <c r="E455" t="s">
        <v>2887</v>
      </c>
      <c r="F455" t="s">
        <v>2888</v>
      </c>
      <c r="G455" t="s">
        <v>2644</v>
      </c>
      <c r="I455" t="s">
        <v>2645</v>
      </c>
      <c r="J455" t="s">
        <v>2889</v>
      </c>
      <c r="K455" t="s">
        <v>2890</v>
      </c>
      <c r="L455" t="s">
        <v>2891</v>
      </c>
      <c r="M455" t="s">
        <v>1694</v>
      </c>
      <c r="N455" s="2">
        <v>44684.315567129626</v>
      </c>
      <c r="O455" s="2">
        <v>44684.315567129626</v>
      </c>
      <c r="P455" s="2">
        <v>44684.315567129626</v>
      </c>
      <c r="Q455" t="s">
        <v>2892</v>
      </c>
      <c r="R455">
        <v>5</v>
      </c>
      <c r="S455">
        <v>130</v>
      </c>
    </row>
    <row r="456" spans="1:19" x14ac:dyDescent="0.2">
      <c r="A456" t="s">
        <v>4265</v>
      </c>
      <c r="B456">
        <v>0</v>
      </c>
      <c r="C456" t="s">
        <v>17</v>
      </c>
      <c r="D456">
        <v>2021</v>
      </c>
      <c r="E456" t="s">
        <v>2893</v>
      </c>
      <c r="F456" t="s">
        <v>2894</v>
      </c>
      <c r="G456" t="s">
        <v>2644</v>
      </c>
      <c r="I456" t="s">
        <v>2645</v>
      </c>
      <c r="J456" t="s">
        <v>2895</v>
      </c>
      <c r="K456" t="s">
        <v>2896</v>
      </c>
      <c r="L456" t="s">
        <v>2897</v>
      </c>
      <c r="M456" t="s">
        <v>1694</v>
      </c>
      <c r="N456" s="2">
        <v>44684.315613425926</v>
      </c>
      <c r="O456" s="2">
        <v>44684.315613425926</v>
      </c>
      <c r="P456" s="2">
        <v>44684.315613425926</v>
      </c>
      <c r="Q456" t="s">
        <v>2898</v>
      </c>
      <c r="R456">
        <v>5</v>
      </c>
      <c r="S456">
        <v>130</v>
      </c>
    </row>
    <row r="457" spans="1:19" x14ac:dyDescent="0.2">
      <c r="A457" t="s">
        <v>4266</v>
      </c>
      <c r="B457">
        <v>0</v>
      </c>
      <c r="C457" t="s">
        <v>17</v>
      </c>
      <c r="D457">
        <v>2021</v>
      </c>
      <c r="E457" t="s">
        <v>2899</v>
      </c>
      <c r="F457" t="s">
        <v>2900</v>
      </c>
      <c r="G457" t="s">
        <v>2644</v>
      </c>
      <c r="I457" t="s">
        <v>2645</v>
      </c>
      <c r="J457" t="s">
        <v>2901</v>
      </c>
      <c r="K457" t="s">
        <v>2902</v>
      </c>
      <c r="M457" t="s">
        <v>1694</v>
      </c>
      <c r="N457" s="2">
        <v>44684.315659722219</v>
      </c>
      <c r="O457" s="2">
        <v>44684.315671296295</v>
      </c>
      <c r="P457" s="2">
        <v>44684.315659722219</v>
      </c>
      <c r="Q457" t="s">
        <v>2903</v>
      </c>
      <c r="R457">
        <v>5</v>
      </c>
      <c r="S457">
        <v>130</v>
      </c>
    </row>
    <row r="458" spans="1:19" x14ac:dyDescent="0.2">
      <c r="A458" t="s">
        <v>4267</v>
      </c>
      <c r="B458">
        <v>0</v>
      </c>
      <c r="C458" t="s">
        <v>17</v>
      </c>
      <c r="D458">
        <v>2021</v>
      </c>
      <c r="E458" t="s">
        <v>2904</v>
      </c>
      <c r="F458" t="s">
        <v>2905</v>
      </c>
      <c r="G458" t="s">
        <v>2644</v>
      </c>
      <c r="I458" t="s">
        <v>2645</v>
      </c>
      <c r="J458" t="s">
        <v>2906</v>
      </c>
      <c r="K458" t="s">
        <v>2907</v>
      </c>
      <c r="L458" t="s">
        <v>2908</v>
      </c>
      <c r="M458" t="s">
        <v>1694</v>
      </c>
      <c r="N458" s="2">
        <v>44684.315717592595</v>
      </c>
      <c r="O458" s="2">
        <v>44684.315729166665</v>
      </c>
      <c r="P458" s="2">
        <v>44684.315717592595</v>
      </c>
      <c r="Q458" t="s">
        <v>2909</v>
      </c>
      <c r="R458">
        <v>5</v>
      </c>
      <c r="S458">
        <v>130</v>
      </c>
    </row>
    <row r="459" spans="1:19" x14ac:dyDescent="0.2">
      <c r="A459" t="s">
        <v>4268</v>
      </c>
      <c r="B459">
        <v>0</v>
      </c>
      <c r="C459" t="s">
        <v>17</v>
      </c>
      <c r="D459">
        <v>2021</v>
      </c>
      <c r="E459" t="s">
        <v>2910</v>
      </c>
      <c r="F459" t="s">
        <v>2911</v>
      </c>
      <c r="G459" t="s">
        <v>2644</v>
      </c>
      <c r="I459" t="s">
        <v>2645</v>
      </c>
      <c r="J459" t="s">
        <v>2912</v>
      </c>
      <c r="K459" t="s">
        <v>2913</v>
      </c>
      <c r="M459" t="s">
        <v>1766</v>
      </c>
      <c r="N459" s="2">
        <v>44684.316099537034</v>
      </c>
      <c r="O459" s="2">
        <v>44684.316099537034</v>
      </c>
      <c r="P459" s="2">
        <v>44684.316099537034</v>
      </c>
      <c r="Q459" t="s">
        <v>2914</v>
      </c>
      <c r="R459">
        <v>6</v>
      </c>
      <c r="S459">
        <v>130</v>
      </c>
    </row>
    <row r="460" spans="1:19" x14ac:dyDescent="0.2">
      <c r="A460" t="s">
        <v>4269</v>
      </c>
      <c r="B460">
        <v>0</v>
      </c>
      <c r="C460" t="s">
        <v>17</v>
      </c>
      <c r="D460">
        <v>2021</v>
      </c>
      <c r="E460" t="s">
        <v>2915</v>
      </c>
      <c r="F460" t="s">
        <v>2916</v>
      </c>
      <c r="G460" t="s">
        <v>2644</v>
      </c>
      <c r="I460" t="s">
        <v>2645</v>
      </c>
      <c r="J460" t="s">
        <v>2917</v>
      </c>
      <c r="K460" t="s">
        <v>2918</v>
      </c>
      <c r="M460" t="s">
        <v>1766</v>
      </c>
      <c r="N460" s="2">
        <v>44684.316134259258</v>
      </c>
      <c r="O460" s="2">
        <v>44684.316145833334</v>
      </c>
      <c r="P460" s="2">
        <v>44684.316134259258</v>
      </c>
      <c r="Q460" t="s">
        <v>2919</v>
      </c>
      <c r="R460">
        <v>6</v>
      </c>
      <c r="S460">
        <v>130</v>
      </c>
    </row>
    <row r="461" spans="1:19" x14ac:dyDescent="0.2">
      <c r="A461" t="s">
        <v>4270</v>
      </c>
      <c r="B461">
        <v>0</v>
      </c>
      <c r="C461" t="s">
        <v>17</v>
      </c>
      <c r="D461">
        <v>2021</v>
      </c>
      <c r="E461" t="s">
        <v>2920</v>
      </c>
      <c r="F461" t="s">
        <v>2921</v>
      </c>
      <c r="G461" t="s">
        <v>2644</v>
      </c>
      <c r="I461" t="s">
        <v>2645</v>
      </c>
      <c r="J461" t="s">
        <v>2922</v>
      </c>
      <c r="K461" t="s">
        <v>2923</v>
      </c>
      <c r="L461" t="s">
        <v>2924</v>
      </c>
      <c r="M461" t="s">
        <v>1766</v>
      </c>
      <c r="N461" s="2">
        <v>44684.316192129627</v>
      </c>
      <c r="O461" s="2">
        <v>44684.316192129627</v>
      </c>
      <c r="P461" s="2">
        <v>44684.316192129627</v>
      </c>
      <c r="Q461" t="s">
        <v>2925</v>
      </c>
      <c r="R461">
        <v>6</v>
      </c>
      <c r="S461">
        <v>130</v>
      </c>
    </row>
    <row r="462" spans="1:19" x14ac:dyDescent="0.2">
      <c r="A462" t="s">
        <v>4271</v>
      </c>
      <c r="B462">
        <v>0</v>
      </c>
      <c r="C462" t="s">
        <v>17</v>
      </c>
      <c r="D462">
        <v>2021</v>
      </c>
      <c r="E462" t="s">
        <v>2926</v>
      </c>
      <c r="F462" t="s">
        <v>2927</v>
      </c>
      <c r="G462" t="s">
        <v>2644</v>
      </c>
      <c r="I462" t="s">
        <v>2645</v>
      </c>
      <c r="J462" t="s">
        <v>2928</v>
      </c>
      <c r="K462" t="s">
        <v>2929</v>
      </c>
      <c r="L462" t="s">
        <v>2930</v>
      </c>
      <c r="M462" t="s">
        <v>1766</v>
      </c>
      <c r="N462" s="2">
        <v>44684.31622685185</v>
      </c>
      <c r="O462" s="2">
        <v>44684.316238425927</v>
      </c>
      <c r="P462" s="2">
        <v>44684.31622685185</v>
      </c>
      <c r="Q462" t="s">
        <v>2931</v>
      </c>
      <c r="R462">
        <v>6</v>
      </c>
      <c r="S462">
        <v>130</v>
      </c>
    </row>
    <row r="463" spans="1:19" x14ac:dyDescent="0.2">
      <c r="A463" t="s">
        <v>4272</v>
      </c>
      <c r="B463">
        <v>0</v>
      </c>
      <c r="C463" t="s">
        <v>17</v>
      </c>
      <c r="D463">
        <v>2021</v>
      </c>
      <c r="E463" t="s">
        <v>2932</v>
      </c>
      <c r="F463" t="s">
        <v>2933</v>
      </c>
      <c r="G463" t="s">
        <v>2644</v>
      </c>
      <c r="I463" t="s">
        <v>2645</v>
      </c>
      <c r="J463" t="s">
        <v>2934</v>
      </c>
      <c r="K463" t="s">
        <v>2935</v>
      </c>
      <c r="L463" t="s">
        <v>2936</v>
      </c>
      <c r="M463" t="s">
        <v>1766</v>
      </c>
      <c r="N463" s="2">
        <v>44684.316284722219</v>
      </c>
      <c r="O463" s="2">
        <v>44684.316284722219</v>
      </c>
      <c r="P463" s="2">
        <v>44684.316284722219</v>
      </c>
      <c r="Q463" t="s">
        <v>2937</v>
      </c>
      <c r="R463">
        <v>6</v>
      </c>
      <c r="S463">
        <v>130</v>
      </c>
    </row>
    <row r="464" spans="1:19" x14ac:dyDescent="0.2">
      <c r="A464" t="s">
        <v>4273</v>
      </c>
      <c r="B464">
        <v>0</v>
      </c>
      <c r="C464" t="s">
        <v>17</v>
      </c>
      <c r="D464">
        <v>2021</v>
      </c>
      <c r="E464" t="s">
        <v>2938</v>
      </c>
      <c r="F464" t="s">
        <v>2939</v>
      </c>
      <c r="G464" t="s">
        <v>2644</v>
      </c>
      <c r="I464" t="s">
        <v>2645</v>
      </c>
      <c r="J464" t="s">
        <v>2940</v>
      </c>
      <c r="K464" t="s">
        <v>2941</v>
      </c>
      <c r="L464" t="s">
        <v>2942</v>
      </c>
      <c r="M464" t="s">
        <v>1766</v>
      </c>
      <c r="N464" s="2">
        <v>44684.316331018519</v>
      </c>
      <c r="O464" s="2">
        <v>44684.316342592596</v>
      </c>
      <c r="P464" s="2">
        <v>44684.316331018519</v>
      </c>
      <c r="Q464" t="s">
        <v>2943</v>
      </c>
      <c r="R464">
        <v>6</v>
      </c>
      <c r="S464">
        <v>130</v>
      </c>
    </row>
    <row r="465" spans="1:19" x14ac:dyDescent="0.2">
      <c r="A465" t="s">
        <v>4274</v>
      </c>
      <c r="B465">
        <v>0</v>
      </c>
      <c r="C465" t="s">
        <v>17</v>
      </c>
      <c r="D465">
        <v>2021</v>
      </c>
      <c r="E465" t="s">
        <v>2944</v>
      </c>
      <c r="F465" t="s">
        <v>2945</v>
      </c>
      <c r="G465" t="s">
        <v>2644</v>
      </c>
      <c r="I465" t="s">
        <v>2645</v>
      </c>
      <c r="J465" t="s">
        <v>2946</v>
      </c>
      <c r="K465" t="s">
        <v>2947</v>
      </c>
      <c r="L465" t="s">
        <v>2948</v>
      </c>
      <c r="M465" t="s">
        <v>1766</v>
      </c>
      <c r="N465" s="2">
        <v>44684.316412037035</v>
      </c>
      <c r="O465" s="2">
        <v>44684.316423611112</v>
      </c>
      <c r="P465" s="2">
        <v>44684.316412037035</v>
      </c>
      <c r="Q465" t="s">
        <v>2949</v>
      </c>
      <c r="R465">
        <v>6</v>
      </c>
      <c r="S465">
        <v>130</v>
      </c>
    </row>
    <row r="466" spans="1:19" x14ac:dyDescent="0.2">
      <c r="A466" t="s">
        <v>4275</v>
      </c>
      <c r="B466">
        <v>0</v>
      </c>
      <c r="C466" t="s">
        <v>17</v>
      </c>
      <c r="D466">
        <v>2021</v>
      </c>
      <c r="E466" t="s">
        <v>2950</v>
      </c>
      <c r="F466" t="s">
        <v>2951</v>
      </c>
      <c r="G466" t="s">
        <v>2644</v>
      </c>
      <c r="I466" t="s">
        <v>2645</v>
      </c>
      <c r="J466" t="s">
        <v>2952</v>
      </c>
      <c r="K466" t="s">
        <v>2953</v>
      </c>
      <c r="L466" t="s">
        <v>2954</v>
      </c>
      <c r="M466" t="s">
        <v>1766</v>
      </c>
      <c r="N466" s="2">
        <v>44684.316458333335</v>
      </c>
      <c r="O466" s="2">
        <v>44684.316469907404</v>
      </c>
      <c r="P466" s="2">
        <v>44684.316458333335</v>
      </c>
      <c r="Q466" t="s">
        <v>2955</v>
      </c>
      <c r="R466">
        <v>6</v>
      </c>
      <c r="S466">
        <v>130</v>
      </c>
    </row>
    <row r="467" spans="1:19" x14ac:dyDescent="0.2">
      <c r="A467" t="s">
        <v>4276</v>
      </c>
      <c r="B467">
        <v>0</v>
      </c>
      <c r="C467" t="s">
        <v>17</v>
      </c>
      <c r="D467">
        <v>2021</v>
      </c>
      <c r="E467" t="s">
        <v>2956</v>
      </c>
      <c r="F467" t="s">
        <v>2957</v>
      </c>
      <c r="G467" t="s">
        <v>2644</v>
      </c>
      <c r="I467" t="s">
        <v>2645</v>
      </c>
      <c r="J467" t="s">
        <v>2958</v>
      </c>
      <c r="K467" t="s">
        <v>2959</v>
      </c>
      <c r="M467" t="s">
        <v>1766</v>
      </c>
      <c r="N467" s="2">
        <v>44684.316504629627</v>
      </c>
      <c r="O467" s="2">
        <v>44684.316516203704</v>
      </c>
      <c r="P467" s="2">
        <v>44684.316504629627</v>
      </c>
      <c r="Q467" t="s">
        <v>2960</v>
      </c>
      <c r="R467">
        <v>6</v>
      </c>
      <c r="S467">
        <v>130</v>
      </c>
    </row>
    <row r="468" spans="1:19" x14ac:dyDescent="0.2">
      <c r="A468" t="s">
        <v>4277</v>
      </c>
      <c r="B468">
        <v>0</v>
      </c>
      <c r="C468" t="s">
        <v>17</v>
      </c>
      <c r="D468">
        <v>2021</v>
      </c>
      <c r="E468" t="s">
        <v>2961</v>
      </c>
      <c r="F468" t="s">
        <v>2962</v>
      </c>
      <c r="G468" t="s">
        <v>2644</v>
      </c>
      <c r="I468" t="s">
        <v>2645</v>
      </c>
      <c r="J468" t="s">
        <v>2963</v>
      </c>
      <c r="K468" t="s">
        <v>2964</v>
      </c>
      <c r="L468" t="s">
        <v>2965</v>
      </c>
      <c r="M468" t="s">
        <v>1766</v>
      </c>
      <c r="N468" s="2">
        <v>44684.31653935185</v>
      </c>
      <c r="O468" s="2">
        <v>44684.316550925927</v>
      </c>
      <c r="P468" s="2">
        <v>44684.31653935185</v>
      </c>
      <c r="Q468" t="s">
        <v>2966</v>
      </c>
      <c r="R468">
        <v>6</v>
      </c>
      <c r="S468">
        <v>130</v>
      </c>
    </row>
    <row r="469" spans="1:19" x14ac:dyDescent="0.2">
      <c r="A469" t="s">
        <v>4278</v>
      </c>
      <c r="B469">
        <v>0</v>
      </c>
      <c r="C469" t="s">
        <v>17</v>
      </c>
      <c r="D469">
        <v>2021</v>
      </c>
      <c r="E469" t="s">
        <v>2967</v>
      </c>
      <c r="F469" t="s">
        <v>2968</v>
      </c>
      <c r="G469" t="s">
        <v>2644</v>
      </c>
      <c r="I469" t="s">
        <v>2645</v>
      </c>
      <c r="J469" t="s">
        <v>2969</v>
      </c>
      <c r="K469" t="s">
        <v>2970</v>
      </c>
      <c r="L469" t="s">
        <v>2971</v>
      </c>
      <c r="M469" t="s">
        <v>1910</v>
      </c>
      <c r="N469" s="2">
        <v>44684.316782407404</v>
      </c>
      <c r="O469" s="2">
        <v>44684.316793981481</v>
      </c>
      <c r="P469" s="2">
        <v>44684.316782407404</v>
      </c>
      <c r="Q469" t="s">
        <v>2972</v>
      </c>
      <c r="R469">
        <v>7</v>
      </c>
      <c r="S469">
        <v>130</v>
      </c>
    </row>
    <row r="470" spans="1:19" x14ac:dyDescent="0.2">
      <c r="A470" t="s">
        <v>4279</v>
      </c>
      <c r="B470">
        <v>0</v>
      </c>
      <c r="C470" t="s">
        <v>17</v>
      </c>
      <c r="D470">
        <v>2021</v>
      </c>
      <c r="E470" t="s">
        <v>2973</v>
      </c>
      <c r="F470" t="s">
        <v>2974</v>
      </c>
      <c r="G470" t="s">
        <v>2644</v>
      </c>
      <c r="I470" t="s">
        <v>2645</v>
      </c>
      <c r="J470" t="s">
        <v>2975</v>
      </c>
      <c r="K470" t="s">
        <v>2976</v>
      </c>
      <c r="L470" t="s">
        <v>2977</v>
      </c>
      <c r="M470" t="s">
        <v>1910</v>
      </c>
      <c r="N470" s="2">
        <v>44684.316828703704</v>
      </c>
      <c r="O470" s="2">
        <v>44684.316840277781</v>
      </c>
      <c r="P470" s="2">
        <v>44684.316828703704</v>
      </c>
      <c r="Q470" t="s">
        <v>2978</v>
      </c>
      <c r="R470">
        <v>7</v>
      </c>
      <c r="S470">
        <v>130</v>
      </c>
    </row>
    <row r="471" spans="1:19" x14ac:dyDescent="0.2">
      <c r="A471" t="s">
        <v>4280</v>
      </c>
      <c r="B471">
        <v>0</v>
      </c>
      <c r="C471" t="s">
        <v>17</v>
      </c>
      <c r="D471">
        <v>2021</v>
      </c>
      <c r="E471" t="s">
        <v>2979</v>
      </c>
      <c r="F471" t="s">
        <v>2980</v>
      </c>
      <c r="G471" t="s">
        <v>2644</v>
      </c>
      <c r="I471" t="s">
        <v>2645</v>
      </c>
      <c r="J471" t="s">
        <v>2981</v>
      </c>
      <c r="K471" t="s">
        <v>2982</v>
      </c>
      <c r="L471" t="s">
        <v>2983</v>
      </c>
      <c r="M471" t="s">
        <v>1910</v>
      </c>
      <c r="N471" s="2">
        <v>44684.316874999997</v>
      </c>
      <c r="O471" s="2">
        <v>44684.316886574074</v>
      </c>
      <c r="P471" s="2">
        <v>44684.316874999997</v>
      </c>
      <c r="Q471" t="s">
        <v>2984</v>
      </c>
      <c r="R471">
        <v>7</v>
      </c>
      <c r="S471">
        <v>130</v>
      </c>
    </row>
    <row r="472" spans="1:19" x14ac:dyDescent="0.2">
      <c r="A472" t="s">
        <v>4281</v>
      </c>
      <c r="B472">
        <v>0</v>
      </c>
      <c r="C472" t="s">
        <v>17</v>
      </c>
      <c r="D472">
        <v>2021</v>
      </c>
      <c r="E472" t="s">
        <v>2985</v>
      </c>
      <c r="F472" t="s">
        <v>2986</v>
      </c>
      <c r="G472" t="s">
        <v>2644</v>
      </c>
      <c r="I472" t="s">
        <v>2645</v>
      </c>
      <c r="J472" t="s">
        <v>2987</v>
      </c>
      <c r="K472" t="s">
        <v>2988</v>
      </c>
      <c r="L472" t="s">
        <v>2989</v>
      </c>
      <c r="M472" t="s">
        <v>1910</v>
      </c>
      <c r="N472" s="2">
        <v>44684.316944444443</v>
      </c>
      <c r="O472" s="2">
        <v>44684.31695601852</v>
      </c>
      <c r="P472" s="2">
        <v>44684.316944444443</v>
      </c>
      <c r="Q472" t="s">
        <v>2990</v>
      </c>
      <c r="R472">
        <v>7</v>
      </c>
      <c r="S472">
        <v>130</v>
      </c>
    </row>
    <row r="473" spans="1:19" x14ac:dyDescent="0.2">
      <c r="A473" t="s">
        <v>4282</v>
      </c>
      <c r="B473">
        <v>0</v>
      </c>
      <c r="C473" t="s">
        <v>17</v>
      </c>
      <c r="D473">
        <v>2021</v>
      </c>
      <c r="E473" t="s">
        <v>2991</v>
      </c>
      <c r="F473" t="s">
        <v>2992</v>
      </c>
      <c r="G473" t="s">
        <v>2644</v>
      </c>
      <c r="I473" t="s">
        <v>2645</v>
      </c>
      <c r="J473" t="s">
        <v>2993</v>
      </c>
      <c r="K473" t="s">
        <v>2994</v>
      </c>
      <c r="L473" t="s">
        <v>2995</v>
      </c>
      <c r="M473" t="s">
        <v>1910</v>
      </c>
      <c r="N473" s="2">
        <v>44684.316990740743</v>
      </c>
      <c r="O473" s="2">
        <v>44684.317002314812</v>
      </c>
      <c r="P473" s="2">
        <v>44684.316990740743</v>
      </c>
      <c r="Q473" t="s">
        <v>2996</v>
      </c>
      <c r="R473">
        <v>7</v>
      </c>
      <c r="S473">
        <v>130</v>
      </c>
    </row>
    <row r="474" spans="1:19" x14ac:dyDescent="0.2">
      <c r="A474" t="s">
        <v>4283</v>
      </c>
      <c r="B474">
        <v>0</v>
      </c>
      <c r="C474" t="s">
        <v>17</v>
      </c>
      <c r="D474">
        <v>2021</v>
      </c>
      <c r="E474" t="s">
        <v>2997</v>
      </c>
      <c r="F474" t="s">
        <v>2998</v>
      </c>
      <c r="G474" t="s">
        <v>2644</v>
      </c>
      <c r="I474" t="s">
        <v>2645</v>
      </c>
      <c r="J474" t="s">
        <v>2999</v>
      </c>
      <c r="K474" t="s">
        <v>3000</v>
      </c>
      <c r="L474" t="s">
        <v>3001</v>
      </c>
      <c r="M474" t="s">
        <v>1910</v>
      </c>
      <c r="N474" s="2">
        <v>44684.317037037035</v>
      </c>
      <c r="O474" s="2">
        <v>44684.317048611112</v>
      </c>
      <c r="P474" s="2">
        <v>44684.317037037035</v>
      </c>
      <c r="Q474" t="s">
        <v>3002</v>
      </c>
      <c r="R474">
        <v>7</v>
      </c>
      <c r="S474">
        <v>130</v>
      </c>
    </row>
    <row r="475" spans="1:19" x14ac:dyDescent="0.2">
      <c r="A475" t="s">
        <v>4284</v>
      </c>
      <c r="B475">
        <v>0</v>
      </c>
      <c r="C475" t="s">
        <v>17</v>
      </c>
      <c r="D475">
        <v>2021</v>
      </c>
      <c r="E475" t="s">
        <v>3003</v>
      </c>
      <c r="F475" t="s">
        <v>3004</v>
      </c>
      <c r="G475" t="s">
        <v>2644</v>
      </c>
      <c r="I475" t="s">
        <v>2645</v>
      </c>
      <c r="J475" t="s">
        <v>3005</v>
      </c>
      <c r="K475" t="s">
        <v>3006</v>
      </c>
      <c r="M475" t="s">
        <v>1910</v>
      </c>
      <c r="N475" s="2">
        <v>44684.317083333335</v>
      </c>
      <c r="O475" s="2">
        <v>44684.317094907405</v>
      </c>
      <c r="P475" s="2">
        <v>44684.317083333335</v>
      </c>
      <c r="Q475" t="s">
        <v>3007</v>
      </c>
      <c r="R475">
        <v>7</v>
      </c>
      <c r="S475">
        <v>130</v>
      </c>
    </row>
    <row r="476" spans="1:19" x14ac:dyDescent="0.2">
      <c r="A476" t="s">
        <v>4285</v>
      </c>
      <c r="B476">
        <v>0</v>
      </c>
      <c r="C476" t="s">
        <v>17</v>
      </c>
      <c r="D476">
        <v>2021</v>
      </c>
      <c r="E476" t="s">
        <v>3008</v>
      </c>
      <c r="F476" t="s">
        <v>3009</v>
      </c>
      <c r="G476" t="s">
        <v>2644</v>
      </c>
      <c r="I476" t="s">
        <v>2645</v>
      </c>
      <c r="J476" t="s">
        <v>3010</v>
      </c>
      <c r="K476" t="s">
        <v>3011</v>
      </c>
      <c r="L476" t="s">
        <v>3012</v>
      </c>
      <c r="M476" t="s">
        <v>1910</v>
      </c>
      <c r="N476" s="2">
        <v>44684.317152777781</v>
      </c>
      <c r="O476" s="2">
        <v>44684.317164351851</v>
      </c>
      <c r="P476" s="2">
        <v>44684.317152777781</v>
      </c>
      <c r="Q476" t="s">
        <v>3013</v>
      </c>
      <c r="R476">
        <v>7</v>
      </c>
      <c r="S476">
        <v>130</v>
      </c>
    </row>
    <row r="477" spans="1:19" x14ac:dyDescent="0.2">
      <c r="A477" t="s">
        <v>4286</v>
      </c>
      <c r="B477">
        <v>0</v>
      </c>
      <c r="C477" t="s">
        <v>17</v>
      </c>
      <c r="D477">
        <v>2021</v>
      </c>
      <c r="E477" t="s">
        <v>3014</v>
      </c>
      <c r="F477" t="s">
        <v>3015</v>
      </c>
      <c r="G477" t="s">
        <v>2644</v>
      </c>
      <c r="I477" t="s">
        <v>2645</v>
      </c>
      <c r="J477" t="s">
        <v>3016</v>
      </c>
      <c r="K477" t="s">
        <v>3017</v>
      </c>
      <c r="L477" t="s">
        <v>3018</v>
      </c>
      <c r="M477" t="s">
        <v>1910</v>
      </c>
      <c r="N477" s="2">
        <v>44684.31722222222</v>
      </c>
      <c r="O477" s="2">
        <v>44684.31722222222</v>
      </c>
      <c r="P477" s="2">
        <v>44684.31722222222</v>
      </c>
      <c r="Q477" t="s">
        <v>3019</v>
      </c>
      <c r="R477">
        <v>7</v>
      </c>
      <c r="S477">
        <v>130</v>
      </c>
    </row>
    <row r="478" spans="1:19" x14ac:dyDescent="0.2">
      <c r="A478" t="s">
        <v>4287</v>
      </c>
      <c r="B478">
        <v>0</v>
      </c>
      <c r="C478" t="s">
        <v>17</v>
      </c>
      <c r="D478">
        <v>2021</v>
      </c>
      <c r="E478" t="s">
        <v>3020</v>
      </c>
      <c r="F478" t="s">
        <v>3021</v>
      </c>
      <c r="G478" t="s">
        <v>2644</v>
      </c>
      <c r="I478" t="s">
        <v>2645</v>
      </c>
      <c r="J478" t="s">
        <v>3022</v>
      </c>
      <c r="K478" t="s">
        <v>3023</v>
      </c>
      <c r="M478" t="s">
        <v>1910</v>
      </c>
      <c r="N478" s="2">
        <v>44684.317118055558</v>
      </c>
      <c r="O478" s="2">
        <v>44684.31758101852</v>
      </c>
      <c r="P478" s="2">
        <v>44684.317442129628</v>
      </c>
      <c r="Q478" t="s">
        <v>3024</v>
      </c>
      <c r="R478">
        <v>7</v>
      </c>
      <c r="S478">
        <v>130</v>
      </c>
    </row>
    <row r="479" spans="1:19" x14ac:dyDescent="0.2">
      <c r="A479" t="s">
        <v>4288</v>
      </c>
      <c r="B479">
        <v>0</v>
      </c>
      <c r="C479" t="s">
        <v>17</v>
      </c>
      <c r="D479">
        <v>2021</v>
      </c>
      <c r="E479" t="s">
        <v>3025</v>
      </c>
      <c r="F479" t="s">
        <v>3026</v>
      </c>
      <c r="G479" t="s">
        <v>2644</v>
      </c>
      <c r="I479" t="s">
        <v>2645</v>
      </c>
      <c r="J479" t="s">
        <v>3027</v>
      </c>
      <c r="K479" t="s">
        <v>3028</v>
      </c>
      <c r="L479" t="s">
        <v>3029</v>
      </c>
      <c r="M479" t="s">
        <v>1997</v>
      </c>
      <c r="N479" s="2">
        <v>44684.317939814813</v>
      </c>
      <c r="O479" s="2">
        <v>44684.31795138889</v>
      </c>
      <c r="P479" s="2">
        <v>44684.317939814813</v>
      </c>
      <c r="Q479" t="s">
        <v>3030</v>
      </c>
      <c r="R479">
        <v>8</v>
      </c>
      <c r="S479">
        <v>130</v>
      </c>
    </row>
    <row r="480" spans="1:19" x14ac:dyDescent="0.2">
      <c r="A480" t="s">
        <v>4289</v>
      </c>
      <c r="B480">
        <v>0</v>
      </c>
      <c r="C480" t="s">
        <v>17</v>
      </c>
      <c r="D480">
        <v>2021</v>
      </c>
      <c r="E480" t="s">
        <v>3031</v>
      </c>
      <c r="F480" t="s">
        <v>3032</v>
      </c>
      <c r="G480" t="s">
        <v>2644</v>
      </c>
      <c r="I480" t="s">
        <v>2645</v>
      </c>
      <c r="J480" t="s">
        <v>3033</v>
      </c>
      <c r="K480" t="s">
        <v>3034</v>
      </c>
      <c r="L480" t="s">
        <v>3035</v>
      </c>
      <c r="M480" t="s">
        <v>1997</v>
      </c>
      <c r="N480" s="2">
        <v>44684.317997685182</v>
      </c>
      <c r="O480" s="2">
        <v>44684.318009259259</v>
      </c>
      <c r="P480" s="2">
        <v>44684.317997685182</v>
      </c>
      <c r="Q480" t="s">
        <v>3036</v>
      </c>
      <c r="R480">
        <v>8</v>
      </c>
      <c r="S480">
        <v>130</v>
      </c>
    </row>
    <row r="481" spans="1:19" x14ac:dyDescent="0.2">
      <c r="A481" t="s">
        <v>4290</v>
      </c>
      <c r="B481">
        <v>0</v>
      </c>
      <c r="C481" t="s">
        <v>17</v>
      </c>
      <c r="D481">
        <v>2021</v>
      </c>
      <c r="E481" t="s">
        <v>3037</v>
      </c>
      <c r="F481" t="s">
        <v>3038</v>
      </c>
      <c r="G481" t="s">
        <v>2644</v>
      </c>
      <c r="I481" t="s">
        <v>2645</v>
      </c>
      <c r="J481" t="s">
        <v>3039</v>
      </c>
      <c r="K481" t="s">
        <v>3040</v>
      </c>
      <c r="L481" t="s">
        <v>3041</v>
      </c>
      <c r="M481" t="s">
        <v>1997</v>
      </c>
      <c r="N481" s="2">
        <v>44684.318043981482</v>
      </c>
      <c r="O481" s="2">
        <v>44684.318055555559</v>
      </c>
      <c r="P481" s="2">
        <v>44684.318043981482</v>
      </c>
      <c r="Q481" t="s">
        <v>3042</v>
      </c>
      <c r="R481">
        <v>8</v>
      </c>
      <c r="S481">
        <v>130</v>
      </c>
    </row>
    <row r="482" spans="1:19" x14ac:dyDescent="0.2">
      <c r="A482" t="s">
        <v>4291</v>
      </c>
      <c r="B482">
        <v>0</v>
      </c>
      <c r="C482" t="s">
        <v>17</v>
      </c>
      <c r="D482">
        <v>2021</v>
      </c>
      <c r="E482" t="s">
        <v>3043</v>
      </c>
      <c r="F482" t="s">
        <v>3044</v>
      </c>
      <c r="G482" t="s">
        <v>2644</v>
      </c>
      <c r="I482" t="s">
        <v>2645</v>
      </c>
      <c r="J482" t="s">
        <v>3045</v>
      </c>
      <c r="K482" t="s">
        <v>3046</v>
      </c>
      <c r="L482" t="s">
        <v>3047</v>
      </c>
      <c r="M482" t="s">
        <v>1997</v>
      </c>
      <c r="N482" s="2">
        <v>44684.318159722221</v>
      </c>
      <c r="O482" s="2">
        <v>44684.318171296298</v>
      </c>
      <c r="P482" s="2">
        <v>44684.318159722221</v>
      </c>
      <c r="Q482" t="s">
        <v>3048</v>
      </c>
      <c r="R482">
        <v>8</v>
      </c>
      <c r="S482">
        <v>130</v>
      </c>
    </row>
    <row r="483" spans="1:19" x14ac:dyDescent="0.2">
      <c r="A483" t="s">
        <v>4292</v>
      </c>
      <c r="B483">
        <v>0</v>
      </c>
      <c r="C483" t="s">
        <v>17</v>
      </c>
      <c r="D483">
        <v>2021</v>
      </c>
      <c r="E483" t="s">
        <v>3049</v>
      </c>
      <c r="F483" t="s">
        <v>3050</v>
      </c>
      <c r="G483" t="s">
        <v>2644</v>
      </c>
      <c r="I483" t="s">
        <v>2645</v>
      </c>
      <c r="J483" t="s">
        <v>3051</v>
      </c>
      <c r="K483" t="s">
        <v>3052</v>
      </c>
      <c r="L483" t="s">
        <v>3053</v>
      </c>
      <c r="M483" t="s">
        <v>1997</v>
      </c>
      <c r="N483" s="2">
        <v>44684.318206018521</v>
      </c>
      <c r="O483" s="2">
        <v>44684.31821759259</v>
      </c>
      <c r="P483" s="2">
        <v>44684.318206018521</v>
      </c>
      <c r="Q483" t="s">
        <v>3054</v>
      </c>
      <c r="R483">
        <v>8</v>
      </c>
      <c r="S483">
        <v>130</v>
      </c>
    </row>
    <row r="484" spans="1:19" x14ac:dyDescent="0.2">
      <c r="A484" t="s">
        <v>4293</v>
      </c>
      <c r="B484">
        <v>0</v>
      </c>
      <c r="C484" t="s">
        <v>17</v>
      </c>
      <c r="D484">
        <v>2021</v>
      </c>
      <c r="E484" t="s">
        <v>3055</v>
      </c>
      <c r="F484" t="s">
        <v>3056</v>
      </c>
      <c r="G484" t="s">
        <v>2644</v>
      </c>
      <c r="I484" t="s">
        <v>2645</v>
      </c>
      <c r="J484" t="s">
        <v>3057</v>
      </c>
      <c r="K484" t="s">
        <v>3058</v>
      </c>
      <c r="L484" t="s">
        <v>3059</v>
      </c>
      <c r="M484" t="s">
        <v>1997</v>
      </c>
      <c r="N484" s="2">
        <v>44684.31826388889</v>
      </c>
      <c r="O484" s="2">
        <v>44684.31827546296</v>
      </c>
      <c r="P484" s="2">
        <v>44684.31826388889</v>
      </c>
      <c r="Q484" t="s">
        <v>3060</v>
      </c>
      <c r="R484">
        <v>8</v>
      </c>
      <c r="S484">
        <v>130</v>
      </c>
    </row>
    <row r="485" spans="1:19" x14ac:dyDescent="0.2">
      <c r="A485" t="s">
        <v>4294</v>
      </c>
      <c r="B485">
        <v>0</v>
      </c>
      <c r="C485" t="s">
        <v>17</v>
      </c>
      <c r="D485">
        <v>2021</v>
      </c>
      <c r="E485" t="s">
        <v>3061</v>
      </c>
      <c r="F485" t="s">
        <v>3062</v>
      </c>
      <c r="G485" t="s">
        <v>2644</v>
      </c>
      <c r="I485" t="s">
        <v>2645</v>
      </c>
      <c r="J485" t="s">
        <v>3063</v>
      </c>
      <c r="K485" t="s">
        <v>3064</v>
      </c>
      <c r="L485" t="s">
        <v>3065</v>
      </c>
      <c r="M485" t="s">
        <v>1997</v>
      </c>
      <c r="N485" s="2">
        <v>44684.318310185183</v>
      </c>
      <c r="O485" s="2">
        <v>44684.31832175926</v>
      </c>
      <c r="P485" s="2">
        <v>44684.318310185183</v>
      </c>
      <c r="Q485" t="s">
        <v>3066</v>
      </c>
      <c r="R485">
        <v>8</v>
      </c>
      <c r="S485">
        <v>130</v>
      </c>
    </row>
    <row r="486" spans="1:19" x14ac:dyDescent="0.2">
      <c r="A486" t="s">
        <v>4295</v>
      </c>
      <c r="B486">
        <v>0</v>
      </c>
      <c r="C486" t="s">
        <v>17</v>
      </c>
      <c r="D486">
        <v>2021</v>
      </c>
      <c r="E486" t="s">
        <v>3067</v>
      </c>
      <c r="F486" t="s">
        <v>3068</v>
      </c>
      <c r="G486" t="s">
        <v>2644</v>
      </c>
      <c r="I486" t="s">
        <v>2645</v>
      </c>
      <c r="J486" t="s">
        <v>3069</v>
      </c>
      <c r="K486" t="s">
        <v>3070</v>
      </c>
      <c r="M486" t="s">
        <v>1997</v>
      </c>
      <c r="N486" s="2">
        <v>44684.318113425928</v>
      </c>
      <c r="O486" s="2">
        <v>44684.31890046296</v>
      </c>
      <c r="P486" s="2">
        <v>44684.318437499998</v>
      </c>
      <c r="Q486" t="s">
        <v>3071</v>
      </c>
      <c r="R486">
        <v>8</v>
      </c>
      <c r="S486">
        <v>130</v>
      </c>
    </row>
    <row r="487" spans="1:19" x14ac:dyDescent="0.2">
      <c r="A487" t="s">
        <v>4296</v>
      </c>
      <c r="B487">
        <v>0</v>
      </c>
      <c r="C487" t="s">
        <v>17</v>
      </c>
      <c r="D487">
        <v>2021</v>
      </c>
      <c r="E487" t="s">
        <v>3072</v>
      </c>
      <c r="F487" t="s">
        <v>3073</v>
      </c>
      <c r="G487" t="s">
        <v>2644</v>
      </c>
      <c r="I487" t="s">
        <v>2645</v>
      </c>
      <c r="J487" t="s">
        <v>3074</v>
      </c>
      <c r="K487" t="s">
        <v>3075</v>
      </c>
      <c r="M487" t="s">
        <v>1997</v>
      </c>
      <c r="N487" s="2">
        <v>44684.318078703705</v>
      </c>
      <c r="O487" s="2">
        <v>44684.318854166668</v>
      </c>
      <c r="P487" s="2">
        <v>44684.318622685183</v>
      </c>
      <c r="Q487" t="s">
        <v>3076</v>
      </c>
      <c r="R487">
        <v>8</v>
      </c>
      <c r="S487">
        <v>130</v>
      </c>
    </row>
    <row r="488" spans="1:19" x14ac:dyDescent="0.2">
      <c r="A488" t="s">
        <v>4297</v>
      </c>
      <c r="B488">
        <v>1</v>
      </c>
      <c r="C488" t="s">
        <v>17</v>
      </c>
      <c r="D488">
        <v>2021</v>
      </c>
      <c r="E488" t="s">
        <v>3077</v>
      </c>
      <c r="F488" t="s">
        <v>3078</v>
      </c>
      <c r="G488" t="s">
        <v>3079</v>
      </c>
      <c r="I488" t="s">
        <v>3080</v>
      </c>
      <c r="J488" t="s">
        <v>3081</v>
      </c>
      <c r="K488" t="s">
        <v>3082</v>
      </c>
      <c r="M488" t="s">
        <v>1694</v>
      </c>
      <c r="N488" s="2">
        <v>44684.319479166668</v>
      </c>
      <c r="O488" s="2">
        <v>44684.319479166668</v>
      </c>
      <c r="P488" s="2">
        <v>44684.319479166668</v>
      </c>
      <c r="Q488" t="s">
        <v>3083</v>
      </c>
      <c r="R488">
        <v>1</v>
      </c>
      <c r="S488">
        <v>121</v>
      </c>
    </row>
    <row r="489" spans="1:19" x14ac:dyDescent="0.2">
      <c r="A489" t="s">
        <v>4298</v>
      </c>
      <c r="B489">
        <v>1</v>
      </c>
      <c r="C489" t="s">
        <v>17</v>
      </c>
      <c r="D489">
        <v>2021</v>
      </c>
      <c r="E489" t="s">
        <v>3084</v>
      </c>
      <c r="F489" t="s">
        <v>3085</v>
      </c>
      <c r="G489" t="s">
        <v>3079</v>
      </c>
      <c r="I489" t="s">
        <v>3080</v>
      </c>
      <c r="J489" t="s">
        <v>3086</v>
      </c>
      <c r="K489" t="s">
        <v>3087</v>
      </c>
      <c r="L489" t="s">
        <v>3088</v>
      </c>
      <c r="M489" t="s">
        <v>1694</v>
      </c>
      <c r="N489" s="2">
        <v>44684.319525462961</v>
      </c>
      <c r="O489" s="2">
        <v>44684.319525462961</v>
      </c>
      <c r="P489" s="2">
        <v>44684.319525462961</v>
      </c>
      <c r="Q489" t="s">
        <v>3089</v>
      </c>
      <c r="R489">
        <v>1</v>
      </c>
      <c r="S489">
        <v>121</v>
      </c>
    </row>
    <row r="490" spans="1:19" x14ac:dyDescent="0.2">
      <c r="A490" t="s">
        <v>4299</v>
      </c>
      <c r="B490">
        <v>1</v>
      </c>
      <c r="C490" t="s">
        <v>17</v>
      </c>
      <c r="D490">
        <v>2021</v>
      </c>
      <c r="E490" t="s">
        <v>3090</v>
      </c>
      <c r="F490" t="s">
        <v>3091</v>
      </c>
      <c r="G490" t="s">
        <v>3079</v>
      </c>
      <c r="I490" t="s">
        <v>3080</v>
      </c>
      <c r="J490" t="s">
        <v>3092</v>
      </c>
      <c r="K490" t="s">
        <v>3093</v>
      </c>
      <c r="L490" t="s">
        <v>3094</v>
      </c>
      <c r="M490" t="s">
        <v>1694</v>
      </c>
      <c r="N490" s="2">
        <v>44684.31958333333</v>
      </c>
      <c r="O490" s="2">
        <v>44684.319594907407</v>
      </c>
      <c r="P490" s="2">
        <v>44684.31958333333</v>
      </c>
      <c r="Q490" t="s">
        <v>3095</v>
      </c>
      <c r="R490">
        <v>1</v>
      </c>
      <c r="S490">
        <v>121</v>
      </c>
    </row>
    <row r="491" spans="1:19" x14ac:dyDescent="0.2">
      <c r="A491" t="s">
        <v>4300</v>
      </c>
      <c r="B491">
        <v>1</v>
      </c>
      <c r="C491" t="s">
        <v>17</v>
      </c>
      <c r="D491">
        <v>2021</v>
      </c>
      <c r="E491" t="s">
        <v>3096</v>
      </c>
      <c r="F491" t="s">
        <v>3097</v>
      </c>
      <c r="G491" t="s">
        <v>3079</v>
      </c>
      <c r="I491" t="s">
        <v>3080</v>
      </c>
      <c r="J491" t="s">
        <v>3098</v>
      </c>
      <c r="K491" t="s">
        <v>3099</v>
      </c>
      <c r="L491" t="s">
        <v>3100</v>
      </c>
      <c r="M491" t="s">
        <v>1694</v>
      </c>
      <c r="N491" s="2">
        <v>44684.319652777776</v>
      </c>
      <c r="O491" s="2">
        <v>44684.319652777776</v>
      </c>
      <c r="P491" s="2">
        <v>44684.319652777776</v>
      </c>
      <c r="Q491" t="s">
        <v>3101</v>
      </c>
      <c r="R491">
        <v>1</v>
      </c>
      <c r="S491">
        <v>121</v>
      </c>
    </row>
    <row r="492" spans="1:19" x14ac:dyDescent="0.2">
      <c r="A492" t="s">
        <v>4301</v>
      </c>
      <c r="B492">
        <v>1</v>
      </c>
      <c r="C492" t="s">
        <v>17</v>
      </c>
      <c r="D492">
        <v>2021</v>
      </c>
      <c r="E492" t="s">
        <v>3102</v>
      </c>
      <c r="F492" t="s">
        <v>3103</v>
      </c>
      <c r="G492" t="s">
        <v>3079</v>
      </c>
      <c r="I492" t="s">
        <v>3080</v>
      </c>
      <c r="J492" t="s">
        <v>3104</v>
      </c>
      <c r="K492" t="s">
        <v>3105</v>
      </c>
      <c r="M492" t="s">
        <v>1694</v>
      </c>
      <c r="N492" s="2">
        <v>44684.319710648146</v>
      </c>
      <c r="O492" s="2">
        <v>44684.319722222222</v>
      </c>
      <c r="P492" s="2">
        <v>44684.319710648146</v>
      </c>
      <c r="Q492" t="s">
        <v>3106</v>
      </c>
      <c r="R492">
        <v>1</v>
      </c>
      <c r="S492">
        <v>121</v>
      </c>
    </row>
    <row r="493" spans="1:19" x14ac:dyDescent="0.2">
      <c r="A493" t="s">
        <v>4302</v>
      </c>
      <c r="B493">
        <v>1</v>
      </c>
      <c r="C493" t="s">
        <v>17</v>
      </c>
      <c r="D493">
        <v>2021</v>
      </c>
      <c r="E493" t="s">
        <v>3107</v>
      </c>
      <c r="F493" t="s">
        <v>3108</v>
      </c>
      <c r="G493" t="s">
        <v>3079</v>
      </c>
      <c r="I493" t="s">
        <v>3080</v>
      </c>
      <c r="J493" t="s">
        <v>3109</v>
      </c>
      <c r="K493" t="s">
        <v>3110</v>
      </c>
      <c r="L493" t="s">
        <v>3111</v>
      </c>
      <c r="M493" t="s">
        <v>1694</v>
      </c>
      <c r="N493" s="2">
        <v>44684.319768518515</v>
      </c>
      <c r="O493" s="2">
        <v>44684.319780092592</v>
      </c>
      <c r="P493" s="2">
        <v>44684.319768518515</v>
      </c>
      <c r="Q493" t="s">
        <v>3112</v>
      </c>
      <c r="R493">
        <v>1</v>
      </c>
      <c r="S493">
        <v>121</v>
      </c>
    </row>
    <row r="494" spans="1:19" x14ac:dyDescent="0.2">
      <c r="A494" t="s">
        <v>4303</v>
      </c>
      <c r="B494">
        <v>1</v>
      </c>
      <c r="C494" t="s">
        <v>17</v>
      </c>
      <c r="D494">
        <v>2021</v>
      </c>
      <c r="E494" t="s">
        <v>3113</v>
      </c>
      <c r="F494" t="s">
        <v>3114</v>
      </c>
      <c r="G494" t="s">
        <v>3079</v>
      </c>
      <c r="I494" t="s">
        <v>3080</v>
      </c>
      <c r="J494" t="s">
        <v>3115</v>
      </c>
      <c r="K494" t="s">
        <v>3116</v>
      </c>
      <c r="L494" t="s">
        <v>3117</v>
      </c>
      <c r="M494" t="s">
        <v>1694</v>
      </c>
      <c r="N494" s="2">
        <v>44684.319872685184</v>
      </c>
      <c r="O494" s="2">
        <v>44684.319872685184</v>
      </c>
      <c r="P494" s="2">
        <v>44684.319872685184</v>
      </c>
      <c r="Q494" s="3">
        <v>44562</v>
      </c>
      <c r="R494">
        <v>1</v>
      </c>
      <c r="S494">
        <v>121</v>
      </c>
    </row>
    <row r="495" spans="1:19" x14ac:dyDescent="0.2">
      <c r="A495" t="s">
        <v>4304</v>
      </c>
      <c r="B495">
        <v>1</v>
      </c>
      <c r="C495" t="s">
        <v>17</v>
      </c>
      <c r="D495">
        <v>2021</v>
      </c>
      <c r="E495" t="s">
        <v>3118</v>
      </c>
      <c r="F495" t="s">
        <v>3119</v>
      </c>
      <c r="G495" t="s">
        <v>3079</v>
      </c>
      <c r="I495" t="s">
        <v>3080</v>
      </c>
      <c r="J495" t="s">
        <v>3120</v>
      </c>
      <c r="K495" t="s">
        <v>3121</v>
      </c>
      <c r="M495" t="s">
        <v>1694</v>
      </c>
      <c r="N495" s="2">
        <v>44684.319548611114</v>
      </c>
      <c r="O495" s="2">
        <v>44684.32203703704</v>
      </c>
      <c r="P495" s="2">
        <v>44684.320208333331</v>
      </c>
      <c r="Q495" t="s">
        <v>3122</v>
      </c>
      <c r="R495">
        <v>1</v>
      </c>
      <c r="S495">
        <v>121</v>
      </c>
    </row>
    <row r="496" spans="1:19" x14ac:dyDescent="0.2">
      <c r="A496" t="s">
        <v>4305</v>
      </c>
      <c r="B496">
        <v>1</v>
      </c>
      <c r="C496" t="s">
        <v>17</v>
      </c>
      <c r="D496">
        <v>2021</v>
      </c>
      <c r="E496" t="s">
        <v>3123</v>
      </c>
      <c r="F496" t="s">
        <v>3124</v>
      </c>
      <c r="G496" t="s">
        <v>3079</v>
      </c>
      <c r="I496" t="s">
        <v>3080</v>
      </c>
      <c r="J496" t="s">
        <v>3125</v>
      </c>
      <c r="K496" t="s">
        <v>3126</v>
      </c>
      <c r="M496" t="s">
        <v>1694</v>
      </c>
      <c r="N496" s="2">
        <v>44684.320405092592</v>
      </c>
      <c r="O496" s="2">
        <v>44684.320405092592</v>
      </c>
      <c r="P496" s="2">
        <v>44684.320405092592</v>
      </c>
      <c r="Q496" t="s">
        <v>3127</v>
      </c>
      <c r="R496">
        <v>1</v>
      </c>
      <c r="S496">
        <v>121</v>
      </c>
    </row>
    <row r="497" spans="1:19" x14ac:dyDescent="0.2">
      <c r="A497" t="s">
        <v>4306</v>
      </c>
      <c r="B497">
        <v>1</v>
      </c>
      <c r="C497" t="s">
        <v>17</v>
      </c>
      <c r="D497">
        <v>2021</v>
      </c>
      <c r="E497" t="s">
        <v>3128</v>
      </c>
      <c r="F497" t="s">
        <v>3129</v>
      </c>
      <c r="G497" t="s">
        <v>3079</v>
      </c>
      <c r="I497" t="s">
        <v>3080</v>
      </c>
      <c r="J497" t="s">
        <v>3130</v>
      </c>
      <c r="K497" t="s">
        <v>3131</v>
      </c>
      <c r="M497" t="s">
        <v>1694</v>
      </c>
      <c r="N497" s="2">
        <v>44684.319837962961</v>
      </c>
      <c r="O497" s="2">
        <v>44684.322175925925</v>
      </c>
      <c r="P497" s="2">
        <v>44684.321168981478</v>
      </c>
      <c r="Q497" t="s">
        <v>3132</v>
      </c>
      <c r="R497">
        <v>1</v>
      </c>
      <c r="S497">
        <v>121</v>
      </c>
    </row>
    <row r="498" spans="1:19" x14ac:dyDescent="0.2">
      <c r="A498" t="s">
        <v>4307</v>
      </c>
      <c r="B498">
        <v>1</v>
      </c>
      <c r="C498" t="s">
        <v>17</v>
      </c>
      <c r="D498">
        <v>2021</v>
      </c>
      <c r="E498" t="s">
        <v>3133</v>
      </c>
      <c r="F498" t="s">
        <v>3134</v>
      </c>
      <c r="G498" t="s">
        <v>3079</v>
      </c>
      <c r="I498" t="s">
        <v>3080</v>
      </c>
      <c r="J498" t="s">
        <v>3135</v>
      </c>
      <c r="K498" t="s">
        <v>3136</v>
      </c>
      <c r="M498" t="s">
        <v>1694</v>
      </c>
      <c r="N498" s="2">
        <v>44684.319814814815</v>
      </c>
      <c r="O498" s="2">
        <v>44684.322118055556</v>
      </c>
      <c r="P498" s="2">
        <v>44684.321446759262</v>
      </c>
      <c r="Q498" t="s">
        <v>3137</v>
      </c>
      <c r="R498">
        <v>1</v>
      </c>
      <c r="S498">
        <v>121</v>
      </c>
    </row>
    <row r="499" spans="1:19" x14ac:dyDescent="0.2">
      <c r="A499" t="s">
        <v>4308</v>
      </c>
      <c r="B499">
        <v>1</v>
      </c>
      <c r="C499" t="s">
        <v>17</v>
      </c>
      <c r="D499">
        <v>2021</v>
      </c>
      <c r="E499" t="s">
        <v>3138</v>
      </c>
      <c r="F499" t="s">
        <v>3139</v>
      </c>
      <c r="G499" t="s">
        <v>3079</v>
      </c>
      <c r="I499" t="s">
        <v>3080</v>
      </c>
      <c r="J499" t="s">
        <v>3140</v>
      </c>
      <c r="K499" t="s">
        <v>3141</v>
      </c>
      <c r="M499" t="s">
        <v>1694</v>
      </c>
      <c r="N499" s="2">
        <v>44684.319675925923</v>
      </c>
      <c r="O499" s="2">
        <v>44684.322083333333</v>
      </c>
      <c r="P499" s="2">
        <v>44684.321666666663</v>
      </c>
      <c r="Q499" t="s">
        <v>3142</v>
      </c>
      <c r="R499">
        <v>1</v>
      </c>
      <c r="S499">
        <v>121</v>
      </c>
    </row>
    <row r="500" spans="1:19" x14ac:dyDescent="0.2">
      <c r="A500" t="s">
        <v>4309</v>
      </c>
      <c r="B500">
        <v>1</v>
      </c>
      <c r="C500" t="s">
        <v>17</v>
      </c>
      <c r="D500">
        <v>2021</v>
      </c>
      <c r="E500" t="s">
        <v>3143</v>
      </c>
      <c r="F500" t="s">
        <v>3144</v>
      </c>
      <c r="G500" t="s">
        <v>3079</v>
      </c>
      <c r="I500" t="s">
        <v>3080</v>
      </c>
      <c r="J500" t="s">
        <v>3145</v>
      </c>
      <c r="K500" t="s">
        <v>3146</v>
      </c>
      <c r="L500" t="s">
        <v>3147</v>
      </c>
      <c r="M500" t="s">
        <v>1766</v>
      </c>
      <c r="N500" s="2">
        <v>44684.322476851848</v>
      </c>
      <c r="O500" s="2">
        <v>44684.322488425925</v>
      </c>
      <c r="P500" s="2">
        <v>44684.322476851848</v>
      </c>
      <c r="Q500" t="s">
        <v>3148</v>
      </c>
      <c r="R500">
        <v>2</v>
      </c>
      <c r="S500">
        <v>121</v>
      </c>
    </row>
    <row r="501" spans="1:19" x14ac:dyDescent="0.2">
      <c r="A501" t="s">
        <v>4310</v>
      </c>
      <c r="B501">
        <v>1</v>
      </c>
      <c r="C501" t="s">
        <v>17</v>
      </c>
      <c r="D501">
        <v>2021</v>
      </c>
      <c r="E501" t="s">
        <v>3149</v>
      </c>
      <c r="F501" t="s">
        <v>3150</v>
      </c>
      <c r="G501" t="s">
        <v>3079</v>
      </c>
      <c r="I501" t="s">
        <v>3080</v>
      </c>
      <c r="J501" t="s">
        <v>3151</v>
      </c>
      <c r="K501" t="s">
        <v>3152</v>
      </c>
      <c r="L501" t="s">
        <v>3153</v>
      </c>
      <c r="M501" t="s">
        <v>1766</v>
      </c>
      <c r="N501" s="2">
        <v>44684.322534722225</v>
      </c>
      <c r="O501" s="2">
        <v>44684.322546296295</v>
      </c>
      <c r="P501" s="2">
        <v>44684.322534722225</v>
      </c>
      <c r="Q501" t="s">
        <v>3154</v>
      </c>
      <c r="R501">
        <v>2</v>
      </c>
      <c r="S501">
        <v>121</v>
      </c>
    </row>
    <row r="502" spans="1:19" x14ac:dyDescent="0.2">
      <c r="A502" t="s">
        <v>4311</v>
      </c>
      <c r="B502">
        <v>1</v>
      </c>
      <c r="C502" t="s">
        <v>17</v>
      </c>
      <c r="D502">
        <v>2021</v>
      </c>
      <c r="E502" t="s">
        <v>3155</v>
      </c>
      <c r="F502" t="s">
        <v>3156</v>
      </c>
      <c r="G502" t="s">
        <v>3079</v>
      </c>
      <c r="I502" t="s">
        <v>3080</v>
      </c>
      <c r="J502" t="s">
        <v>3157</v>
      </c>
      <c r="K502" t="s">
        <v>3158</v>
      </c>
      <c r="L502" t="s">
        <v>3159</v>
      </c>
      <c r="M502" t="s">
        <v>1766</v>
      </c>
      <c r="N502" s="2">
        <v>44684.322604166664</v>
      </c>
      <c r="O502" s="2">
        <v>44684.322615740741</v>
      </c>
      <c r="P502" s="2">
        <v>44684.322604166664</v>
      </c>
      <c r="Q502" t="s">
        <v>3160</v>
      </c>
      <c r="R502">
        <v>2</v>
      </c>
      <c r="S502">
        <v>121</v>
      </c>
    </row>
    <row r="503" spans="1:19" x14ac:dyDescent="0.2">
      <c r="A503" t="s">
        <v>4312</v>
      </c>
      <c r="B503">
        <v>1</v>
      </c>
      <c r="C503" t="s">
        <v>17</v>
      </c>
      <c r="D503">
        <v>2021</v>
      </c>
      <c r="E503" t="s">
        <v>3161</v>
      </c>
      <c r="F503" t="s">
        <v>3162</v>
      </c>
      <c r="G503" t="s">
        <v>3079</v>
      </c>
      <c r="I503" t="s">
        <v>3080</v>
      </c>
      <c r="J503" t="s">
        <v>3163</v>
      </c>
      <c r="K503" t="s">
        <v>3164</v>
      </c>
      <c r="L503" t="s">
        <v>3165</v>
      </c>
      <c r="M503" t="s">
        <v>1766</v>
      </c>
      <c r="N503" s="2">
        <v>44684.322662037041</v>
      </c>
      <c r="O503" s="2">
        <v>44684.322662037041</v>
      </c>
      <c r="P503" s="2">
        <v>44684.322662037041</v>
      </c>
      <c r="Q503" t="s">
        <v>3166</v>
      </c>
      <c r="R503">
        <v>2</v>
      </c>
      <c r="S503">
        <v>121</v>
      </c>
    </row>
    <row r="504" spans="1:19" x14ac:dyDescent="0.2">
      <c r="A504" t="s">
        <v>4313</v>
      </c>
      <c r="B504">
        <v>1</v>
      </c>
      <c r="C504" t="s">
        <v>17</v>
      </c>
      <c r="D504">
        <v>2021</v>
      </c>
      <c r="E504" t="s">
        <v>3167</v>
      </c>
      <c r="F504" t="s">
        <v>3168</v>
      </c>
      <c r="G504" t="s">
        <v>3079</v>
      </c>
      <c r="I504" t="s">
        <v>3080</v>
      </c>
      <c r="J504" t="s">
        <v>3169</v>
      </c>
      <c r="K504" t="s">
        <v>3170</v>
      </c>
      <c r="L504" t="s">
        <v>3171</v>
      </c>
      <c r="M504" t="s">
        <v>1766</v>
      </c>
      <c r="N504" s="2">
        <v>44684.322696759256</v>
      </c>
      <c r="O504" s="2">
        <v>44684.322696759256</v>
      </c>
      <c r="P504" s="2">
        <v>44684.322696759256</v>
      </c>
      <c r="Q504" t="s">
        <v>3172</v>
      </c>
      <c r="R504">
        <v>2</v>
      </c>
      <c r="S504">
        <v>121</v>
      </c>
    </row>
    <row r="505" spans="1:19" x14ac:dyDescent="0.2">
      <c r="A505" t="s">
        <v>4314</v>
      </c>
      <c r="B505">
        <v>1</v>
      </c>
      <c r="C505" t="s">
        <v>17</v>
      </c>
      <c r="D505">
        <v>2021</v>
      </c>
      <c r="E505" t="s">
        <v>3173</v>
      </c>
      <c r="F505" t="s">
        <v>3174</v>
      </c>
      <c r="G505" t="s">
        <v>3079</v>
      </c>
      <c r="I505" t="s">
        <v>3080</v>
      </c>
      <c r="J505" t="s">
        <v>3175</v>
      </c>
      <c r="K505" t="s">
        <v>3176</v>
      </c>
      <c r="L505" t="s">
        <v>3177</v>
      </c>
      <c r="M505" t="s">
        <v>1766</v>
      </c>
      <c r="N505" s="2">
        <v>44684.322731481479</v>
      </c>
      <c r="O505" s="2">
        <v>44684.322743055556</v>
      </c>
      <c r="P505" s="2">
        <v>44684.322731481479</v>
      </c>
      <c r="Q505" t="s">
        <v>3178</v>
      </c>
      <c r="R505">
        <v>2</v>
      </c>
      <c r="S505">
        <v>121</v>
      </c>
    </row>
    <row r="506" spans="1:19" x14ac:dyDescent="0.2">
      <c r="A506" t="s">
        <v>4315</v>
      </c>
      <c r="B506">
        <v>1</v>
      </c>
      <c r="C506" t="s">
        <v>17</v>
      </c>
      <c r="D506">
        <v>2021</v>
      </c>
      <c r="E506" t="s">
        <v>3179</v>
      </c>
      <c r="F506" t="s">
        <v>3180</v>
      </c>
      <c r="G506" t="s">
        <v>3079</v>
      </c>
      <c r="I506" t="s">
        <v>3080</v>
      </c>
      <c r="J506" t="s">
        <v>3181</v>
      </c>
      <c r="K506" t="s">
        <v>3182</v>
      </c>
      <c r="M506" t="s">
        <v>1766</v>
      </c>
      <c r="N506" s="2">
        <v>44684.322789351849</v>
      </c>
      <c r="O506" s="2">
        <v>44684.322789351849</v>
      </c>
      <c r="P506" s="2">
        <v>44684.322789351849</v>
      </c>
      <c r="Q506" t="s">
        <v>3183</v>
      </c>
      <c r="R506">
        <v>2</v>
      </c>
      <c r="S506">
        <v>121</v>
      </c>
    </row>
    <row r="507" spans="1:19" x14ac:dyDescent="0.2">
      <c r="A507" t="s">
        <v>4316</v>
      </c>
      <c r="B507">
        <v>1</v>
      </c>
      <c r="C507" t="s">
        <v>17</v>
      </c>
      <c r="D507">
        <v>2021</v>
      </c>
      <c r="E507" t="s">
        <v>3184</v>
      </c>
      <c r="F507" t="s">
        <v>3185</v>
      </c>
      <c r="G507" t="s">
        <v>3079</v>
      </c>
      <c r="I507" t="s">
        <v>3080</v>
      </c>
      <c r="J507" t="s">
        <v>3186</v>
      </c>
      <c r="K507" t="s">
        <v>3187</v>
      </c>
      <c r="L507" t="s">
        <v>3188</v>
      </c>
      <c r="M507" t="s">
        <v>1766</v>
      </c>
      <c r="N507" s="2">
        <v>44684.322916666664</v>
      </c>
      <c r="O507" s="2">
        <v>44684.322928240741</v>
      </c>
      <c r="P507" s="2">
        <v>44684.322916666664</v>
      </c>
      <c r="Q507" t="s">
        <v>3189</v>
      </c>
      <c r="R507">
        <v>2</v>
      </c>
      <c r="S507">
        <v>121</v>
      </c>
    </row>
    <row r="508" spans="1:19" x14ac:dyDescent="0.2">
      <c r="A508" t="s">
        <v>4317</v>
      </c>
      <c r="B508">
        <v>0</v>
      </c>
      <c r="C508" t="s">
        <v>17</v>
      </c>
      <c r="D508">
        <v>2021</v>
      </c>
      <c r="E508" t="s">
        <v>3190</v>
      </c>
      <c r="F508" t="s">
        <v>3191</v>
      </c>
      <c r="G508" t="s">
        <v>3079</v>
      </c>
      <c r="I508" t="s">
        <v>3080</v>
      </c>
      <c r="J508" t="s">
        <v>3192</v>
      </c>
      <c r="K508" t="s">
        <v>3193</v>
      </c>
      <c r="M508" t="s">
        <v>1766</v>
      </c>
      <c r="N508" s="2">
        <v>44684.322569444441</v>
      </c>
      <c r="O508" s="2">
        <v>44684.325254629628</v>
      </c>
      <c r="P508" s="2">
        <v>44684.323530092595</v>
      </c>
      <c r="Q508" t="s">
        <v>3194</v>
      </c>
      <c r="R508">
        <v>2</v>
      </c>
      <c r="S508">
        <v>121</v>
      </c>
    </row>
    <row r="509" spans="1:19" x14ac:dyDescent="0.2">
      <c r="A509" t="s">
        <v>4318</v>
      </c>
      <c r="B509">
        <v>0</v>
      </c>
      <c r="C509" t="s">
        <v>17</v>
      </c>
      <c r="D509">
        <v>2021</v>
      </c>
      <c r="E509" t="s">
        <v>3195</v>
      </c>
      <c r="F509" t="s">
        <v>3196</v>
      </c>
      <c r="G509" t="s">
        <v>3079</v>
      </c>
      <c r="I509" t="s">
        <v>3080</v>
      </c>
      <c r="J509" t="s">
        <v>3197</v>
      </c>
      <c r="K509" t="s">
        <v>3198</v>
      </c>
      <c r="M509" t="s">
        <v>1766</v>
      </c>
      <c r="N509" s="2">
        <v>44684.322812500002</v>
      </c>
      <c r="O509" s="2">
        <v>44684.325231481482</v>
      </c>
      <c r="P509" s="2">
        <v>44684.324097222219</v>
      </c>
      <c r="Q509" t="s">
        <v>3199</v>
      </c>
      <c r="R509">
        <v>2</v>
      </c>
      <c r="S509">
        <v>121</v>
      </c>
    </row>
    <row r="510" spans="1:19" x14ac:dyDescent="0.2">
      <c r="A510" t="s">
        <v>4319</v>
      </c>
      <c r="B510">
        <v>0</v>
      </c>
      <c r="C510" t="s">
        <v>17</v>
      </c>
      <c r="D510">
        <v>2021</v>
      </c>
      <c r="E510" t="s">
        <v>3200</v>
      </c>
      <c r="F510" t="s">
        <v>3201</v>
      </c>
      <c r="G510" t="s">
        <v>3079</v>
      </c>
      <c r="I510" t="s">
        <v>3080</v>
      </c>
      <c r="J510" t="s">
        <v>3202</v>
      </c>
      <c r="K510" t="s">
        <v>3203</v>
      </c>
      <c r="M510" t="s">
        <v>1766</v>
      </c>
      <c r="N510" s="2">
        <v>44684.322881944441</v>
      </c>
      <c r="O510" s="2">
        <v>44684.325196759259</v>
      </c>
      <c r="P510" s="2">
        <v>44684.324641203704</v>
      </c>
      <c r="Q510" t="s">
        <v>3204</v>
      </c>
      <c r="R510">
        <v>2</v>
      </c>
      <c r="S510">
        <v>121</v>
      </c>
    </row>
    <row r="511" spans="1:19" x14ac:dyDescent="0.2">
      <c r="A511" t="s">
        <v>4320</v>
      </c>
      <c r="B511">
        <v>0</v>
      </c>
      <c r="C511" t="s">
        <v>17</v>
      </c>
      <c r="D511">
        <v>2021</v>
      </c>
      <c r="E511" t="s">
        <v>3205</v>
      </c>
      <c r="F511" t="s">
        <v>3206</v>
      </c>
      <c r="G511" t="s">
        <v>3079</v>
      </c>
      <c r="I511" t="s">
        <v>3080</v>
      </c>
      <c r="J511" t="s">
        <v>3207</v>
      </c>
      <c r="K511" t="s">
        <v>3208</v>
      </c>
      <c r="M511" t="s">
        <v>1766</v>
      </c>
      <c r="N511" s="2">
        <v>44684.322951388887</v>
      </c>
      <c r="O511" s="2">
        <v>44684.325150462966</v>
      </c>
      <c r="P511" s="2">
        <v>44684.324976851851</v>
      </c>
      <c r="Q511" t="s">
        <v>3209</v>
      </c>
      <c r="R511">
        <v>2</v>
      </c>
      <c r="S511">
        <v>121</v>
      </c>
    </row>
    <row r="512" spans="1:19" x14ac:dyDescent="0.2">
      <c r="A512" t="s">
        <v>4321</v>
      </c>
      <c r="B512">
        <v>0</v>
      </c>
      <c r="C512" t="s">
        <v>17</v>
      </c>
      <c r="D512">
        <v>2021</v>
      </c>
      <c r="E512" t="s">
        <v>3210</v>
      </c>
      <c r="F512" t="s">
        <v>3211</v>
      </c>
      <c r="G512" t="s">
        <v>3079</v>
      </c>
      <c r="I512" t="s">
        <v>3080</v>
      </c>
      <c r="J512" t="s">
        <v>3212</v>
      </c>
      <c r="K512" t="s">
        <v>3213</v>
      </c>
      <c r="M512" t="s">
        <v>1766</v>
      </c>
      <c r="N512" s="2">
        <v>44684.325532407405</v>
      </c>
      <c r="O512" s="2">
        <v>44684.325532407405</v>
      </c>
      <c r="P512" s="2">
        <v>44684.325532407405</v>
      </c>
      <c r="Q512" t="s">
        <v>3214</v>
      </c>
      <c r="R512">
        <v>2</v>
      </c>
      <c r="S512">
        <v>121</v>
      </c>
    </row>
    <row r="513" spans="1:19" x14ac:dyDescent="0.2">
      <c r="A513" t="s">
        <v>4322</v>
      </c>
      <c r="B513">
        <v>0</v>
      </c>
      <c r="C513" t="s">
        <v>17</v>
      </c>
      <c r="D513">
        <v>2021</v>
      </c>
      <c r="E513" t="s">
        <v>3215</v>
      </c>
      <c r="F513" t="s">
        <v>3216</v>
      </c>
      <c r="G513" t="s">
        <v>3079</v>
      </c>
      <c r="I513" t="s">
        <v>3080</v>
      </c>
      <c r="J513" t="s">
        <v>3217</v>
      </c>
      <c r="K513" t="s">
        <v>3218</v>
      </c>
      <c r="L513" t="s">
        <v>3219</v>
      </c>
      <c r="M513" t="s">
        <v>1830</v>
      </c>
      <c r="N513" s="2">
        <v>44684.326215277775</v>
      </c>
      <c r="O513" s="2">
        <v>44684.326226851852</v>
      </c>
      <c r="P513" s="2">
        <v>44684.326215277775</v>
      </c>
      <c r="Q513" t="s">
        <v>3220</v>
      </c>
      <c r="R513">
        <v>3</v>
      </c>
      <c r="S513">
        <v>121</v>
      </c>
    </row>
    <row r="514" spans="1:19" x14ac:dyDescent="0.2">
      <c r="A514" t="s">
        <v>4323</v>
      </c>
      <c r="B514">
        <v>0</v>
      </c>
      <c r="C514" t="s">
        <v>17</v>
      </c>
      <c r="D514">
        <v>2021</v>
      </c>
      <c r="E514" t="s">
        <v>3221</v>
      </c>
      <c r="F514" t="s">
        <v>3222</v>
      </c>
      <c r="G514" t="s">
        <v>3079</v>
      </c>
      <c r="I514" t="s">
        <v>3080</v>
      </c>
      <c r="J514" t="s">
        <v>3223</v>
      </c>
      <c r="K514" t="s">
        <v>3224</v>
      </c>
      <c r="L514" t="s">
        <v>3225</v>
      </c>
      <c r="M514" t="s">
        <v>1830</v>
      </c>
      <c r="N514" s="2">
        <v>44684.326261574075</v>
      </c>
      <c r="O514" s="2">
        <v>44684.326261574075</v>
      </c>
      <c r="P514" s="2">
        <v>44684.326261574075</v>
      </c>
      <c r="Q514" t="s">
        <v>3226</v>
      </c>
      <c r="R514">
        <v>3</v>
      </c>
      <c r="S514">
        <v>121</v>
      </c>
    </row>
    <row r="515" spans="1:19" x14ac:dyDescent="0.2">
      <c r="A515" t="s">
        <v>4324</v>
      </c>
      <c r="B515">
        <v>0</v>
      </c>
      <c r="C515" t="s">
        <v>17</v>
      </c>
      <c r="D515">
        <v>2021</v>
      </c>
      <c r="E515" t="s">
        <v>3227</v>
      </c>
      <c r="F515" t="s">
        <v>3228</v>
      </c>
      <c r="G515" t="s">
        <v>3079</v>
      </c>
      <c r="I515" t="s">
        <v>3080</v>
      </c>
      <c r="J515" t="s">
        <v>3229</v>
      </c>
      <c r="K515" t="s">
        <v>3230</v>
      </c>
      <c r="L515" t="s">
        <v>3231</v>
      </c>
      <c r="M515" t="s">
        <v>1830</v>
      </c>
      <c r="N515" s="2">
        <v>44684.326296296298</v>
      </c>
      <c r="O515" s="2">
        <v>44684.326307870368</v>
      </c>
      <c r="P515" s="2">
        <v>44684.326296296298</v>
      </c>
      <c r="Q515" t="s">
        <v>3232</v>
      </c>
      <c r="R515">
        <v>3</v>
      </c>
      <c r="S515">
        <v>121</v>
      </c>
    </row>
    <row r="516" spans="1:19" x14ac:dyDescent="0.2">
      <c r="A516" t="s">
        <v>4325</v>
      </c>
      <c r="B516">
        <v>0</v>
      </c>
      <c r="C516" t="s">
        <v>17</v>
      </c>
      <c r="D516">
        <v>2021</v>
      </c>
      <c r="E516" t="s">
        <v>3233</v>
      </c>
      <c r="F516" t="s">
        <v>3234</v>
      </c>
      <c r="G516" t="s">
        <v>3079</v>
      </c>
      <c r="I516" t="s">
        <v>3080</v>
      </c>
      <c r="J516" t="s">
        <v>3235</v>
      </c>
      <c r="K516" t="s">
        <v>3236</v>
      </c>
      <c r="L516" t="s">
        <v>3237</v>
      </c>
      <c r="M516" t="s">
        <v>1830</v>
      </c>
      <c r="N516" s="2">
        <v>44684.326388888891</v>
      </c>
      <c r="O516" s="2">
        <v>44684.32640046296</v>
      </c>
      <c r="P516" s="2">
        <v>44684.326388888891</v>
      </c>
      <c r="Q516" t="s">
        <v>3238</v>
      </c>
      <c r="R516">
        <v>3</v>
      </c>
      <c r="S516">
        <v>121</v>
      </c>
    </row>
    <row r="517" spans="1:19" x14ac:dyDescent="0.2">
      <c r="A517" t="s">
        <v>4326</v>
      </c>
      <c r="B517">
        <v>0</v>
      </c>
      <c r="C517" t="s">
        <v>17</v>
      </c>
      <c r="D517">
        <v>2021</v>
      </c>
      <c r="E517" t="s">
        <v>3239</v>
      </c>
      <c r="F517" t="s">
        <v>3240</v>
      </c>
      <c r="G517" t="s">
        <v>3079</v>
      </c>
      <c r="I517" t="s">
        <v>3080</v>
      </c>
      <c r="J517" t="s">
        <v>3241</v>
      </c>
      <c r="K517" t="s">
        <v>3242</v>
      </c>
      <c r="L517" t="s">
        <v>3243</v>
      </c>
      <c r="M517" t="s">
        <v>1830</v>
      </c>
      <c r="N517" s="2">
        <v>44684.326435185183</v>
      </c>
      <c r="O517" s="2">
        <v>44684.326435185183</v>
      </c>
      <c r="P517" s="2">
        <v>44684.326435185183</v>
      </c>
      <c r="Q517" t="s">
        <v>3244</v>
      </c>
      <c r="R517">
        <v>3</v>
      </c>
      <c r="S517">
        <v>121</v>
      </c>
    </row>
    <row r="518" spans="1:19" x14ac:dyDescent="0.2">
      <c r="A518" t="s">
        <v>4327</v>
      </c>
      <c r="B518">
        <v>0</v>
      </c>
      <c r="C518" t="s">
        <v>17</v>
      </c>
      <c r="D518">
        <v>2021</v>
      </c>
      <c r="E518" t="s">
        <v>3245</v>
      </c>
      <c r="F518" t="s">
        <v>3246</v>
      </c>
      <c r="G518" t="s">
        <v>3079</v>
      </c>
      <c r="I518" t="s">
        <v>3080</v>
      </c>
      <c r="J518" t="s">
        <v>3247</v>
      </c>
      <c r="K518" t="s">
        <v>3248</v>
      </c>
      <c r="L518" t="s">
        <v>3249</v>
      </c>
      <c r="M518" t="s">
        <v>1830</v>
      </c>
      <c r="N518" s="2">
        <v>44684.326493055552</v>
      </c>
      <c r="O518" s="2">
        <v>44684.326493055552</v>
      </c>
      <c r="P518" s="2">
        <v>44684.326493055552</v>
      </c>
      <c r="Q518" t="s">
        <v>3250</v>
      </c>
      <c r="R518">
        <v>3</v>
      </c>
      <c r="S518">
        <v>121</v>
      </c>
    </row>
    <row r="519" spans="1:19" x14ac:dyDescent="0.2">
      <c r="A519" t="s">
        <v>4328</v>
      </c>
      <c r="B519">
        <v>0</v>
      </c>
      <c r="C519" t="s">
        <v>17</v>
      </c>
      <c r="D519">
        <v>2021</v>
      </c>
      <c r="E519" t="s">
        <v>3251</v>
      </c>
      <c r="F519" t="s">
        <v>3252</v>
      </c>
      <c r="G519" t="s">
        <v>3079</v>
      </c>
      <c r="I519" t="s">
        <v>3080</v>
      </c>
      <c r="J519" t="s">
        <v>3253</v>
      </c>
      <c r="K519" t="s">
        <v>3254</v>
      </c>
      <c r="L519" t="s">
        <v>3255</v>
      </c>
      <c r="M519" t="s">
        <v>1830</v>
      </c>
      <c r="N519" s="2">
        <v>44684.326643518521</v>
      </c>
      <c r="O519" s="2">
        <v>44684.326655092591</v>
      </c>
      <c r="P519" s="2">
        <v>44684.326643518521</v>
      </c>
      <c r="Q519" t="s">
        <v>3256</v>
      </c>
      <c r="R519">
        <v>3</v>
      </c>
      <c r="S519">
        <v>121</v>
      </c>
    </row>
    <row r="520" spans="1:19" x14ac:dyDescent="0.2">
      <c r="A520" t="s">
        <v>4329</v>
      </c>
      <c r="B520">
        <v>0</v>
      </c>
      <c r="C520" t="s">
        <v>17</v>
      </c>
      <c r="D520">
        <v>2021</v>
      </c>
      <c r="E520" t="s">
        <v>3257</v>
      </c>
      <c r="F520" t="s">
        <v>3258</v>
      </c>
      <c r="G520" t="s">
        <v>3079</v>
      </c>
      <c r="I520" t="s">
        <v>3080</v>
      </c>
      <c r="J520" t="s">
        <v>3259</v>
      </c>
      <c r="K520" t="s">
        <v>3260</v>
      </c>
      <c r="M520" t="s">
        <v>1830</v>
      </c>
      <c r="N520" s="2">
        <v>44684.326180555552</v>
      </c>
      <c r="O520" s="2">
        <v>44684.328738425924</v>
      </c>
      <c r="P520" s="2">
        <v>44684.327106481483</v>
      </c>
      <c r="Q520" t="s">
        <v>3261</v>
      </c>
      <c r="R520">
        <v>3</v>
      </c>
      <c r="S520">
        <v>121</v>
      </c>
    </row>
    <row r="521" spans="1:19" x14ac:dyDescent="0.2">
      <c r="A521" t="s">
        <v>4330</v>
      </c>
      <c r="B521">
        <v>0</v>
      </c>
      <c r="C521" t="s">
        <v>17</v>
      </c>
      <c r="D521">
        <v>2021</v>
      </c>
      <c r="E521" t="s">
        <v>3262</v>
      </c>
      <c r="F521" t="s">
        <v>3263</v>
      </c>
      <c r="G521" t="s">
        <v>3079</v>
      </c>
      <c r="I521" t="s">
        <v>3080</v>
      </c>
      <c r="J521" t="s">
        <v>3264</v>
      </c>
      <c r="K521" t="s">
        <v>3265</v>
      </c>
      <c r="M521" t="s">
        <v>1830</v>
      </c>
      <c r="N521" s="2">
        <v>44684.326342592591</v>
      </c>
      <c r="O521" s="2">
        <v>44684.328668981485</v>
      </c>
      <c r="P521" s="2">
        <v>44684.327708333331</v>
      </c>
      <c r="Q521" t="s">
        <v>3266</v>
      </c>
      <c r="R521">
        <v>3</v>
      </c>
      <c r="S521">
        <v>121</v>
      </c>
    </row>
    <row r="522" spans="1:19" x14ac:dyDescent="0.2">
      <c r="A522" t="s">
        <v>4331</v>
      </c>
      <c r="B522">
        <v>0</v>
      </c>
      <c r="C522" t="s">
        <v>17</v>
      </c>
      <c r="D522">
        <v>2021</v>
      </c>
      <c r="E522" t="s">
        <v>3267</v>
      </c>
      <c r="F522" t="s">
        <v>3268</v>
      </c>
      <c r="G522" t="s">
        <v>3079</v>
      </c>
      <c r="I522" t="s">
        <v>3080</v>
      </c>
      <c r="J522" t="s">
        <v>3269</v>
      </c>
      <c r="K522" t="s">
        <v>3270</v>
      </c>
      <c r="M522" t="s">
        <v>1830</v>
      </c>
      <c r="N522" s="2">
        <v>44684.326562499999</v>
      </c>
      <c r="O522" s="2">
        <v>44684.328622685185</v>
      </c>
      <c r="P522" s="2">
        <v>44684.328252314815</v>
      </c>
      <c r="Q522" t="s">
        <v>3271</v>
      </c>
      <c r="R522">
        <v>3</v>
      </c>
      <c r="S522">
        <v>121</v>
      </c>
    </row>
    <row r="523" spans="1:19" x14ac:dyDescent="0.2">
      <c r="A523" t="s">
        <v>4332</v>
      </c>
      <c r="B523">
        <v>0</v>
      </c>
      <c r="C523" t="s">
        <v>17</v>
      </c>
      <c r="D523">
        <v>2021</v>
      </c>
      <c r="E523" t="s">
        <v>3272</v>
      </c>
      <c r="F523" t="s">
        <v>3273</v>
      </c>
      <c r="G523" t="s">
        <v>2644</v>
      </c>
      <c r="I523" t="s">
        <v>2645</v>
      </c>
      <c r="J523" t="s">
        <v>3274</v>
      </c>
      <c r="K523" t="s">
        <v>3275</v>
      </c>
      <c r="M523" t="s">
        <v>1997</v>
      </c>
      <c r="N523" s="2">
        <v>44684.318356481483</v>
      </c>
      <c r="O523" s="2">
        <v>44684.329479166663</v>
      </c>
      <c r="P523" s="2">
        <v>44684.329236111109</v>
      </c>
      <c r="Q523" t="s">
        <v>3276</v>
      </c>
      <c r="R523">
        <v>8</v>
      </c>
      <c r="S523">
        <v>130</v>
      </c>
    </row>
    <row r="524" spans="1:19" x14ac:dyDescent="0.2">
      <c r="A524" t="s">
        <v>4333</v>
      </c>
      <c r="B524">
        <v>0</v>
      </c>
      <c r="C524" t="s">
        <v>17</v>
      </c>
      <c r="D524">
        <v>2021</v>
      </c>
      <c r="E524" t="s">
        <v>3277</v>
      </c>
      <c r="F524" t="s">
        <v>3278</v>
      </c>
      <c r="G524" t="s">
        <v>3079</v>
      </c>
      <c r="I524" t="s">
        <v>3080</v>
      </c>
      <c r="J524" t="s">
        <v>3279</v>
      </c>
      <c r="K524" t="s">
        <v>3280</v>
      </c>
      <c r="M524" t="s">
        <v>1830</v>
      </c>
      <c r="N524" s="2">
        <v>44684.329861111109</v>
      </c>
      <c r="O524" s="2">
        <v>44684.329861111109</v>
      </c>
      <c r="P524" s="2">
        <v>44684.329861111109</v>
      </c>
      <c r="Q524" t="s">
        <v>3281</v>
      </c>
      <c r="R524">
        <v>3</v>
      </c>
      <c r="S524">
        <v>121</v>
      </c>
    </row>
    <row r="525" spans="1:19" x14ac:dyDescent="0.2">
      <c r="A525" t="s">
        <v>4334</v>
      </c>
      <c r="B525">
        <v>0</v>
      </c>
      <c r="C525" t="s">
        <v>17</v>
      </c>
      <c r="D525">
        <v>2021</v>
      </c>
      <c r="E525" t="s">
        <v>3282</v>
      </c>
      <c r="F525" t="s">
        <v>3283</v>
      </c>
      <c r="G525" t="s">
        <v>3079</v>
      </c>
      <c r="I525" t="s">
        <v>3080</v>
      </c>
      <c r="J525" t="s">
        <v>3284</v>
      </c>
      <c r="K525" t="s">
        <v>3285</v>
      </c>
      <c r="M525" t="s">
        <v>1830</v>
      </c>
      <c r="N525" s="2">
        <v>44684.330555555556</v>
      </c>
      <c r="O525" s="2">
        <v>44684.330555555556</v>
      </c>
      <c r="P525" s="2">
        <v>44684.330555555556</v>
      </c>
      <c r="Q525" t="s">
        <v>3286</v>
      </c>
      <c r="R525">
        <v>3</v>
      </c>
      <c r="S525">
        <v>121</v>
      </c>
    </row>
    <row r="526" spans="1:19" x14ac:dyDescent="0.2">
      <c r="A526" t="s">
        <v>4335</v>
      </c>
      <c r="B526">
        <v>0</v>
      </c>
      <c r="C526" t="s">
        <v>17</v>
      </c>
      <c r="D526">
        <v>2021</v>
      </c>
      <c r="E526" t="s">
        <v>3287</v>
      </c>
      <c r="F526" t="s">
        <v>3288</v>
      </c>
      <c r="G526" t="s">
        <v>3079</v>
      </c>
      <c r="I526" t="s">
        <v>3080</v>
      </c>
      <c r="J526" t="s">
        <v>3289</v>
      </c>
      <c r="K526" t="s">
        <v>3290</v>
      </c>
      <c r="L526" t="s">
        <v>3291</v>
      </c>
      <c r="M526" t="s">
        <v>1910</v>
      </c>
      <c r="N526" s="2">
        <v>44684.33520833333</v>
      </c>
      <c r="O526" s="2">
        <v>44684.335219907407</v>
      </c>
      <c r="P526" s="2">
        <v>44684.33520833333</v>
      </c>
      <c r="Q526" t="s">
        <v>3292</v>
      </c>
      <c r="R526">
        <v>4</v>
      </c>
      <c r="S526">
        <v>121</v>
      </c>
    </row>
    <row r="527" spans="1:19" x14ac:dyDescent="0.2">
      <c r="A527" t="s">
        <v>4336</v>
      </c>
      <c r="B527">
        <v>0</v>
      </c>
      <c r="C527" t="s">
        <v>17</v>
      </c>
      <c r="D527">
        <v>2021</v>
      </c>
      <c r="E527" t="s">
        <v>3293</v>
      </c>
      <c r="F527" t="s">
        <v>3294</v>
      </c>
      <c r="G527" t="s">
        <v>3079</v>
      </c>
      <c r="I527" t="s">
        <v>3080</v>
      </c>
      <c r="J527" t="s">
        <v>3295</v>
      </c>
      <c r="K527" t="s">
        <v>3296</v>
      </c>
      <c r="L527" t="s">
        <v>3297</v>
      </c>
      <c r="M527" t="s">
        <v>1910</v>
      </c>
      <c r="N527" s="2">
        <v>44684.335335648146</v>
      </c>
      <c r="O527" s="2">
        <v>44684.335347222222</v>
      </c>
      <c r="P527" s="2">
        <v>44684.335335648146</v>
      </c>
      <c r="Q527" t="s">
        <v>3298</v>
      </c>
      <c r="R527">
        <v>4</v>
      </c>
      <c r="S527">
        <v>121</v>
      </c>
    </row>
    <row r="528" spans="1:19" x14ac:dyDescent="0.2">
      <c r="A528" t="s">
        <v>4337</v>
      </c>
      <c r="B528">
        <v>0</v>
      </c>
      <c r="C528" t="s">
        <v>17</v>
      </c>
      <c r="D528">
        <v>2021</v>
      </c>
      <c r="E528" t="s">
        <v>3299</v>
      </c>
      <c r="F528" t="s">
        <v>3300</v>
      </c>
      <c r="G528" t="s">
        <v>3079</v>
      </c>
      <c r="I528" t="s">
        <v>3080</v>
      </c>
      <c r="J528" t="s">
        <v>3301</v>
      </c>
      <c r="K528" t="s">
        <v>3302</v>
      </c>
      <c r="L528" t="s">
        <v>3303</v>
      </c>
      <c r="M528" t="s">
        <v>1910</v>
      </c>
      <c r="N528" s="2">
        <v>44684.335381944446</v>
      </c>
      <c r="O528" s="2">
        <v>44684.335381944446</v>
      </c>
      <c r="P528" s="2">
        <v>44684.335381944446</v>
      </c>
      <c r="Q528" t="s">
        <v>3304</v>
      </c>
      <c r="R528">
        <v>4</v>
      </c>
      <c r="S528">
        <v>121</v>
      </c>
    </row>
    <row r="529" spans="1:19" x14ac:dyDescent="0.2">
      <c r="A529" t="s">
        <v>4338</v>
      </c>
      <c r="B529">
        <v>0</v>
      </c>
      <c r="C529" t="s">
        <v>17</v>
      </c>
      <c r="D529">
        <v>2021</v>
      </c>
      <c r="E529" t="s">
        <v>3305</v>
      </c>
      <c r="F529" t="s">
        <v>3306</v>
      </c>
      <c r="G529" t="s">
        <v>3079</v>
      </c>
      <c r="I529" t="s">
        <v>3080</v>
      </c>
      <c r="J529" t="s">
        <v>3307</v>
      </c>
      <c r="K529" t="s">
        <v>3308</v>
      </c>
      <c r="L529" t="s">
        <v>3309</v>
      </c>
      <c r="M529" t="s">
        <v>1910</v>
      </c>
      <c r="N529" s="2">
        <v>44684.335428240738</v>
      </c>
      <c r="O529" s="2">
        <v>44684.335428240738</v>
      </c>
      <c r="P529" s="2">
        <v>44684.335428240738</v>
      </c>
      <c r="Q529" t="s">
        <v>3310</v>
      </c>
      <c r="R529">
        <v>4</v>
      </c>
      <c r="S529">
        <v>121</v>
      </c>
    </row>
    <row r="530" spans="1:19" x14ac:dyDescent="0.2">
      <c r="A530" t="s">
        <v>4339</v>
      </c>
      <c r="B530">
        <v>0</v>
      </c>
      <c r="C530" t="s">
        <v>17</v>
      </c>
      <c r="D530">
        <v>2021</v>
      </c>
      <c r="E530" t="s">
        <v>3311</v>
      </c>
      <c r="F530" t="s">
        <v>3312</v>
      </c>
      <c r="G530" t="s">
        <v>3079</v>
      </c>
      <c r="I530" t="s">
        <v>3080</v>
      </c>
      <c r="J530" t="s">
        <v>3313</v>
      </c>
      <c r="K530" t="s">
        <v>3314</v>
      </c>
      <c r="L530" t="s">
        <v>3315</v>
      </c>
      <c r="M530" t="s">
        <v>1910</v>
      </c>
      <c r="N530" s="2">
        <v>44684.335474537038</v>
      </c>
      <c r="O530" s="2">
        <v>44684.335486111115</v>
      </c>
      <c r="P530" s="2">
        <v>44684.335474537038</v>
      </c>
      <c r="Q530" t="s">
        <v>3316</v>
      </c>
      <c r="R530">
        <v>4</v>
      </c>
      <c r="S530">
        <v>121</v>
      </c>
    </row>
    <row r="531" spans="1:19" x14ac:dyDescent="0.2">
      <c r="A531" t="s">
        <v>4340</v>
      </c>
      <c r="B531">
        <v>0</v>
      </c>
      <c r="C531" t="s">
        <v>17</v>
      </c>
      <c r="D531">
        <v>2021</v>
      </c>
      <c r="E531" t="s">
        <v>3317</v>
      </c>
      <c r="F531" t="s">
        <v>3318</v>
      </c>
      <c r="G531" t="s">
        <v>3079</v>
      </c>
      <c r="I531" t="s">
        <v>3080</v>
      </c>
      <c r="J531" t="s">
        <v>3319</v>
      </c>
      <c r="K531" t="s">
        <v>3320</v>
      </c>
      <c r="L531" t="s">
        <v>3321</v>
      </c>
      <c r="M531" t="s">
        <v>1910</v>
      </c>
      <c r="N531" s="2">
        <v>44684.335555555554</v>
      </c>
      <c r="O531" s="2">
        <v>44684.33556712963</v>
      </c>
      <c r="P531" s="2">
        <v>44684.335555555554</v>
      </c>
      <c r="Q531" t="s">
        <v>3322</v>
      </c>
      <c r="R531">
        <v>4</v>
      </c>
      <c r="S531">
        <v>121</v>
      </c>
    </row>
    <row r="532" spans="1:19" x14ac:dyDescent="0.2">
      <c r="A532" t="s">
        <v>4341</v>
      </c>
      <c r="B532">
        <v>0</v>
      </c>
      <c r="C532" t="s">
        <v>17</v>
      </c>
      <c r="D532">
        <v>2021</v>
      </c>
      <c r="E532" t="s">
        <v>3323</v>
      </c>
      <c r="F532" t="s">
        <v>3324</v>
      </c>
      <c r="G532" t="s">
        <v>3079</v>
      </c>
      <c r="I532" t="s">
        <v>3080</v>
      </c>
      <c r="J532" t="s">
        <v>3325</v>
      </c>
      <c r="K532" t="s">
        <v>3326</v>
      </c>
      <c r="L532" t="s">
        <v>3327</v>
      </c>
      <c r="M532" t="s">
        <v>1910</v>
      </c>
      <c r="N532" s="2">
        <v>44684.335636574076</v>
      </c>
      <c r="O532" s="2">
        <v>44684.335636574076</v>
      </c>
      <c r="P532" s="2">
        <v>44684.335636574076</v>
      </c>
      <c r="Q532" t="s">
        <v>3328</v>
      </c>
      <c r="R532">
        <v>4</v>
      </c>
      <c r="S532">
        <v>121</v>
      </c>
    </row>
    <row r="533" spans="1:19" x14ac:dyDescent="0.2">
      <c r="A533" t="s">
        <v>4342</v>
      </c>
      <c r="B533">
        <v>0</v>
      </c>
      <c r="C533" t="s">
        <v>17</v>
      </c>
      <c r="D533">
        <v>2021</v>
      </c>
      <c r="E533" t="s">
        <v>3329</v>
      </c>
      <c r="F533" t="s">
        <v>3330</v>
      </c>
      <c r="G533" t="s">
        <v>3079</v>
      </c>
      <c r="I533" t="s">
        <v>3080</v>
      </c>
      <c r="J533" t="s">
        <v>3331</v>
      </c>
      <c r="K533" t="s">
        <v>3332</v>
      </c>
      <c r="M533" t="s">
        <v>1910</v>
      </c>
      <c r="N533" s="2">
        <v>44684.33525462963</v>
      </c>
      <c r="O533" s="2">
        <v>44684.337071759262</v>
      </c>
      <c r="P533" s="2">
        <v>44684.336041666669</v>
      </c>
      <c r="Q533" t="s">
        <v>3333</v>
      </c>
      <c r="R533">
        <v>4</v>
      </c>
      <c r="S533">
        <v>121</v>
      </c>
    </row>
    <row r="534" spans="1:19" x14ac:dyDescent="0.2">
      <c r="A534" t="s">
        <v>4343</v>
      </c>
      <c r="B534">
        <v>0</v>
      </c>
      <c r="C534" t="s">
        <v>17</v>
      </c>
      <c r="D534">
        <v>2021</v>
      </c>
      <c r="E534" t="s">
        <v>3334</v>
      </c>
      <c r="F534" t="s">
        <v>3335</v>
      </c>
      <c r="G534" t="s">
        <v>3079</v>
      </c>
      <c r="I534" t="s">
        <v>3080</v>
      </c>
      <c r="J534" t="s">
        <v>3336</v>
      </c>
      <c r="K534" t="s">
        <v>3337</v>
      </c>
      <c r="M534" t="s">
        <v>1910</v>
      </c>
      <c r="N534" s="2">
        <v>44684.335277777776</v>
      </c>
      <c r="O534" s="2">
        <v>44684.337037037039</v>
      </c>
      <c r="P534" s="2">
        <v>44684.336388888885</v>
      </c>
      <c r="Q534" t="s">
        <v>3338</v>
      </c>
      <c r="R534">
        <v>4</v>
      </c>
      <c r="S534">
        <v>121</v>
      </c>
    </row>
    <row r="535" spans="1:19" x14ac:dyDescent="0.2">
      <c r="A535" t="s">
        <v>4344</v>
      </c>
      <c r="B535">
        <v>0</v>
      </c>
      <c r="C535" t="s">
        <v>17</v>
      </c>
      <c r="D535">
        <v>2021</v>
      </c>
      <c r="E535" t="s">
        <v>3339</v>
      </c>
      <c r="F535" t="s">
        <v>3340</v>
      </c>
      <c r="G535" t="s">
        <v>3079</v>
      </c>
      <c r="I535" t="s">
        <v>3080</v>
      </c>
      <c r="J535" t="s">
        <v>3341</v>
      </c>
      <c r="K535" t="s">
        <v>3342</v>
      </c>
      <c r="M535" t="s">
        <v>1910</v>
      </c>
      <c r="N535" s="2">
        <v>44684.335578703707</v>
      </c>
      <c r="O535" s="2">
        <v>44684.337002314816</v>
      </c>
      <c r="P535" s="2">
        <v>44684.336724537039</v>
      </c>
      <c r="Q535" t="s">
        <v>3343</v>
      </c>
      <c r="R535">
        <v>4</v>
      </c>
      <c r="S535">
        <v>121</v>
      </c>
    </row>
    <row r="536" spans="1:19" x14ac:dyDescent="0.2">
      <c r="A536" t="s">
        <v>4345</v>
      </c>
      <c r="B536">
        <v>0</v>
      </c>
      <c r="C536" t="s">
        <v>17</v>
      </c>
      <c r="D536">
        <v>2021</v>
      </c>
      <c r="E536" t="s">
        <v>3344</v>
      </c>
      <c r="F536" t="s">
        <v>3345</v>
      </c>
      <c r="G536" t="s">
        <v>3079</v>
      </c>
      <c r="I536" t="s">
        <v>3080</v>
      </c>
      <c r="J536" t="s">
        <v>3346</v>
      </c>
      <c r="K536" t="s">
        <v>3347</v>
      </c>
      <c r="M536" t="s">
        <v>1910</v>
      </c>
      <c r="N536" s="2">
        <v>44684.337314814817</v>
      </c>
      <c r="O536" s="2">
        <v>44684.337314814817</v>
      </c>
      <c r="P536" s="2">
        <v>44684.337314814817</v>
      </c>
      <c r="Q536" t="s">
        <v>3348</v>
      </c>
      <c r="R536">
        <v>4</v>
      </c>
      <c r="S536">
        <v>121</v>
      </c>
    </row>
    <row r="537" spans="1:19" x14ac:dyDescent="0.2">
      <c r="A537" t="s">
        <v>4346</v>
      </c>
      <c r="B537">
        <v>0</v>
      </c>
      <c r="C537" t="s">
        <v>17</v>
      </c>
      <c r="D537">
        <v>2021</v>
      </c>
      <c r="E537" t="s">
        <v>3349</v>
      </c>
      <c r="F537" t="s">
        <v>3350</v>
      </c>
      <c r="G537" t="s">
        <v>3079</v>
      </c>
      <c r="I537" t="s">
        <v>3080</v>
      </c>
      <c r="J537" t="s">
        <v>3351</v>
      </c>
      <c r="K537" t="s">
        <v>3352</v>
      </c>
      <c r="L537" t="s">
        <v>3353</v>
      </c>
      <c r="M537" t="s">
        <v>1997</v>
      </c>
      <c r="N537" s="2">
        <v>44684.337962962964</v>
      </c>
      <c r="O537" s="2">
        <v>44684.33797453704</v>
      </c>
      <c r="P537" s="2">
        <v>44684.337962962964</v>
      </c>
      <c r="Q537" t="s">
        <v>3354</v>
      </c>
      <c r="R537">
        <v>5</v>
      </c>
      <c r="S537">
        <v>121</v>
      </c>
    </row>
    <row r="538" spans="1:19" x14ac:dyDescent="0.2">
      <c r="A538" t="s">
        <v>4347</v>
      </c>
      <c r="B538">
        <v>0</v>
      </c>
      <c r="C538" t="s">
        <v>17</v>
      </c>
      <c r="D538">
        <v>2021</v>
      </c>
      <c r="E538" t="s">
        <v>3355</v>
      </c>
      <c r="F538" t="s">
        <v>3356</v>
      </c>
      <c r="G538" t="s">
        <v>3079</v>
      </c>
      <c r="I538" t="s">
        <v>3080</v>
      </c>
      <c r="J538" t="s">
        <v>3357</v>
      </c>
      <c r="K538" t="s">
        <v>3358</v>
      </c>
      <c r="L538" t="s">
        <v>3359</v>
      </c>
      <c r="M538" t="s">
        <v>1997</v>
      </c>
      <c r="N538" s="2">
        <v>44684.338020833333</v>
      </c>
      <c r="O538" s="2">
        <v>44684.338020833333</v>
      </c>
      <c r="P538" s="2">
        <v>44684.338020833333</v>
      </c>
      <c r="Q538" t="s">
        <v>3360</v>
      </c>
      <c r="R538">
        <v>5</v>
      </c>
      <c r="S538">
        <v>121</v>
      </c>
    </row>
    <row r="539" spans="1:19" x14ac:dyDescent="0.2">
      <c r="A539" t="s">
        <v>4348</v>
      </c>
      <c r="B539">
        <v>0</v>
      </c>
      <c r="C539" t="s">
        <v>17</v>
      </c>
      <c r="D539">
        <v>2021</v>
      </c>
      <c r="E539" t="s">
        <v>3361</v>
      </c>
      <c r="F539" t="s">
        <v>3362</v>
      </c>
      <c r="G539" t="s">
        <v>3079</v>
      </c>
      <c r="I539" t="s">
        <v>3080</v>
      </c>
      <c r="J539" t="s">
        <v>3363</v>
      </c>
      <c r="K539" t="s">
        <v>3364</v>
      </c>
      <c r="L539" t="s">
        <v>3365</v>
      </c>
      <c r="M539" t="s">
        <v>1997</v>
      </c>
      <c r="N539" s="2">
        <v>44684.338055555556</v>
      </c>
      <c r="O539" s="2">
        <v>44684.338067129633</v>
      </c>
      <c r="P539" s="2">
        <v>44684.338055555556</v>
      </c>
      <c r="Q539" t="s">
        <v>3366</v>
      </c>
      <c r="R539">
        <v>5</v>
      </c>
      <c r="S539">
        <v>121</v>
      </c>
    </row>
    <row r="540" spans="1:19" x14ac:dyDescent="0.2">
      <c r="A540" t="s">
        <v>4349</v>
      </c>
      <c r="B540">
        <v>0</v>
      </c>
      <c r="C540" t="s">
        <v>17</v>
      </c>
      <c r="D540">
        <v>2021</v>
      </c>
      <c r="E540" t="s">
        <v>3367</v>
      </c>
      <c r="F540" t="s">
        <v>3368</v>
      </c>
      <c r="G540" t="s">
        <v>3079</v>
      </c>
      <c r="I540" t="s">
        <v>3080</v>
      </c>
      <c r="J540" t="s">
        <v>3369</v>
      </c>
      <c r="K540" t="s">
        <v>3370</v>
      </c>
      <c r="L540" t="s">
        <v>3371</v>
      </c>
      <c r="M540" t="s">
        <v>1997</v>
      </c>
      <c r="N540" s="2">
        <v>44684.338125000002</v>
      </c>
      <c r="O540" s="2">
        <v>44684.338136574072</v>
      </c>
      <c r="P540" s="2">
        <v>44684.338125000002</v>
      </c>
      <c r="Q540" t="s">
        <v>3372</v>
      </c>
      <c r="R540">
        <v>5</v>
      </c>
      <c r="S540">
        <v>121</v>
      </c>
    </row>
    <row r="541" spans="1:19" x14ac:dyDescent="0.2">
      <c r="A541" t="s">
        <v>4350</v>
      </c>
      <c r="B541">
        <v>0</v>
      </c>
      <c r="C541" t="s">
        <v>17</v>
      </c>
      <c r="D541">
        <v>2021</v>
      </c>
      <c r="E541" t="s">
        <v>3373</v>
      </c>
      <c r="F541" t="s">
        <v>3374</v>
      </c>
      <c r="G541" t="s">
        <v>3079</v>
      </c>
      <c r="I541" t="s">
        <v>3080</v>
      </c>
      <c r="J541" t="s">
        <v>3375</v>
      </c>
      <c r="K541" t="s">
        <v>3376</v>
      </c>
      <c r="L541" t="s">
        <v>3377</v>
      </c>
      <c r="M541" t="s">
        <v>1997</v>
      </c>
      <c r="N541" s="2">
        <v>44684.338229166664</v>
      </c>
      <c r="O541" s="2">
        <v>44684.338240740741</v>
      </c>
      <c r="P541" s="2">
        <v>44684.338229166664</v>
      </c>
      <c r="Q541" t="s">
        <v>3378</v>
      </c>
      <c r="R541">
        <v>5</v>
      </c>
      <c r="S541">
        <v>121</v>
      </c>
    </row>
    <row r="542" spans="1:19" x14ac:dyDescent="0.2">
      <c r="A542" t="s">
        <v>4351</v>
      </c>
      <c r="B542">
        <v>0</v>
      </c>
      <c r="C542" t="s">
        <v>17</v>
      </c>
      <c r="D542">
        <v>2021</v>
      </c>
      <c r="E542" t="s">
        <v>3379</v>
      </c>
      <c r="F542" t="s">
        <v>3380</v>
      </c>
      <c r="G542" t="s">
        <v>3079</v>
      </c>
      <c r="I542" t="s">
        <v>3080</v>
      </c>
      <c r="J542" t="s">
        <v>3381</v>
      </c>
      <c r="K542" t="s">
        <v>3382</v>
      </c>
      <c r="M542" t="s">
        <v>1997</v>
      </c>
      <c r="N542" s="2">
        <v>44684.338368055556</v>
      </c>
      <c r="O542" s="2">
        <v>44684.338368055556</v>
      </c>
      <c r="P542" s="2">
        <v>44684.338368055556</v>
      </c>
      <c r="Q542" t="s">
        <v>3383</v>
      </c>
      <c r="R542">
        <v>5</v>
      </c>
      <c r="S542">
        <v>121</v>
      </c>
    </row>
    <row r="543" spans="1:19" x14ac:dyDescent="0.2">
      <c r="A543" t="s">
        <v>4352</v>
      </c>
      <c r="B543">
        <v>0</v>
      </c>
      <c r="C543" t="s">
        <v>17</v>
      </c>
      <c r="D543">
        <v>2021</v>
      </c>
      <c r="E543" t="s">
        <v>3384</v>
      </c>
      <c r="F543" t="s">
        <v>3385</v>
      </c>
      <c r="G543" t="s">
        <v>3079</v>
      </c>
      <c r="I543" t="s">
        <v>3080</v>
      </c>
      <c r="J543" t="s">
        <v>3386</v>
      </c>
      <c r="K543" t="s">
        <v>3387</v>
      </c>
      <c r="M543" t="s">
        <v>1997</v>
      </c>
      <c r="N543" s="2">
        <v>44684.338090277779</v>
      </c>
      <c r="O543" s="2">
        <v>44684.341620370367</v>
      </c>
      <c r="P543" s="2">
        <v>44684.338622685187</v>
      </c>
      <c r="Q543" t="s">
        <v>3388</v>
      </c>
      <c r="R543">
        <v>5</v>
      </c>
      <c r="S543">
        <v>121</v>
      </c>
    </row>
    <row r="544" spans="1:19" x14ac:dyDescent="0.2">
      <c r="A544" t="s">
        <v>4353</v>
      </c>
      <c r="B544">
        <v>0</v>
      </c>
      <c r="C544" t="s">
        <v>17</v>
      </c>
      <c r="D544">
        <v>2021</v>
      </c>
      <c r="E544" t="s">
        <v>3389</v>
      </c>
      <c r="F544" t="s">
        <v>3390</v>
      </c>
      <c r="G544" t="s">
        <v>3079</v>
      </c>
      <c r="I544" t="s">
        <v>3080</v>
      </c>
      <c r="J544" t="s">
        <v>3391</v>
      </c>
      <c r="K544" t="s">
        <v>3392</v>
      </c>
      <c r="M544" t="s">
        <v>1997</v>
      </c>
      <c r="N544" s="2">
        <v>44684.339502314811</v>
      </c>
      <c r="O544" s="2">
        <v>44684.339502314811</v>
      </c>
      <c r="P544" s="2">
        <v>44684.339502314811</v>
      </c>
      <c r="Q544" t="s">
        <v>3393</v>
      </c>
      <c r="R544">
        <v>5</v>
      </c>
      <c r="S544">
        <v>121</v>
      </c>
    </row>
    <row r="545" spans="1:19" x14ac:dyDescent="0.2">
      <c r="A545" t="s">
        <v>4354</v>
      </c>
      <c r="B545">
        <v>0</v>
      </c>
      <c r="C545" t="s">
        <v>17</v>
      </c>
      <c r="D545">
        <v>2021</v>
      </c>
      <c r="E545" t="s">
        <v>3394</v>
      </c>
      <c r="F545" t="s">
        <v>3395</v>
      </c>
      <c r="G545" t="s">
        <v>3079</v>
      </c>
      <c r="I545" t="s">
        <v>3080</v>
      </c>
      <c r="J545" t="s">
        <v>3396</v>
      </c>
      <c r="K545" t="s">
        <v>3397</v>
      </c>
      <c r="M545" t="s">
        <v>1997</v>
      </c>
      <c r="N545" s="2">
        <v>44684.338263888887</v>
      </c>
      <c r="O545" s="2">
        <v>44684.341574074075</v>
      </c>
      <c r="P545" s="2">
        <v>44684.340208333335</v>
      </c>
      <c r="Q545" t="s">
        <v>3398</v>
      </c>
      <c r="R545">
        <v>5</v>
      </c>
      <c r="S545">
        <v>121</v>
      </c>
    </row>
    <row r="546" spans="1:19" x14ac:dyDescent="0.2">
      <c r="A546" t="s">
        <v>4355</v>
      </c>
      <c r="B546">
        <v>0</v>
      </c>
      <c r="C546" t="s">
        <v>17</v>
      </c>
      <c r="D546">
        <v>2021</v>
      </c>
      <c r="E546" t="s">
        <v>3399</v>
      </c>
      <c r="F546" t="s">
        <v>3400</v>
      </c>
      <c r="G546" t="s">
        <v>3079</v>
      </c>
      <c r="I546" t="s">
        <v>3080</v>
      </c>
      <c r="J546" t="s">
        <v>3401</v>
      </c>
      <c r="K546" t="s">
        <v>3402</v>
      </c>
      <c r="M546" t="s">
        <v>1997</v>
      </c>
      <c r="N546" s="2">
        <v>44684.340810185182</v>
      </c>
      <c r="O546" s="2">
        <v>44684.340810185182</v>
      </c>
      <c r="P546" s="2">
        <v>44684.340810185182</v>
      </c>
      <c r="Q546" t="s">
        <v>3403</v>
      </c>
      <c r="R546">
        <v>5</v>
      </c>
      <c r="S546">
        <v>121</v>
      </c>
    </row>
    <row r="547" spans="1:19" x14ac:dyDescent="0.2">
      <c r="A547" t="s">
        <v>4356</v>
      </c>
      <c r="B547">
        <v>0</v>
      </c>
      <c r="C547" t="s">
        <v>17</v>
      </c>
      <c r="D547">
        <v>2021</v>
      </c>
      <c r="E547" t="s">
        <v>3404</v>
      </c>
      <c r="F547" t="s">
        <v>3405</v>
      </c>
      <c r="G547" t="s">
        <v>3079</v>
      </c>
      <c r="I547" t="s">
        <v>3080</v>
      </c>
      <c r="J547" t="s">
        <v>3406</v>
      </c>
      <c r="K547" t="s">
        <v>3407</v>
      </c>
      <c r="L547" t="s">
        <v>3408</v>
      </c>
      <c r="M547" t="s">
        <v>2079</v>
      </c>
      <c r="N547" s="2">
        <v>44684.341967592591</v>
      </c>
      <c r="O547" s="2">
        <v>44684.341967592591</v>
      </c>
      <c r="P547" s="2">
        <v>44684.341967592591</v>
      </c>
      <c r="Q547" t="s">
        <v>3409</v>
      </c>
      <c r="R547">
        <v>6</v>
      </c>
      <c r="S547">
        <v>121</v>
      </c>
    </row>
    <row r="548" spans="1:19" x14ac:dyDescent="0.2">
      <c r="A548" t="s">
        <v>4357</v>
      </c>
      <c r="B548">
        <v>0</v>
      </c>
      <c r="C548" t="s">
        <v>17</v>
      </c>
      <c r="D548">
        <v>2021</v>
      </c>
      <c r="E548" t="s">
        <v>3410</v>
      </c>
      <c r="F548" t="s">
        <v>3411</v>
      </c>
      <c r="G548" t="s">
        <v>3079</v>
      </c>
      <c r="I548" t="s">
        <v>3080</v>
      </c>
      <c r="J548" t="s">
        <v>3412</v>
      </c>
      <c r="K548" t="s">
        <v>3413</v>
      </c>
      <c r="L548" t="s">
        <v>3414</v>
      </c>
      <c r="M548" t="s">
        <v>2079</v>
      </c>
      <c r="N548" s="2">
        <v>44684.342048611114</v>
      </c>
      <c r="O548" s="2">
        <v>44684.342060185183</v>
      </c>
      <c r="P548" s="2">
        <v>44684.342048611114</v>
      </c>
      <c r="Q548" t="s">
        <v>3415</v>
      </c>
      <c r="R548">
        <v>6</v>
      </c>
      <c r="S548">
        <v>121</v>
      </c>
    </row>
    <row r="549" spans="1:19" x14ac:dyDescent="0.2">
      <c r="A549" t="s">
        <v>4358</v>
      </c>
      <c r="B549">
        <v>0</v>
      </c>
      <c r="C549" t="s">
        <v>17</v>
      </c>
      <c r="D549">
        <v>2021</v>
      </c>
      <c r="E549" t="s">
        <v>3416</v>
      </c>
      <c r="F549" t="s">
        <v>3417</v>
      </c>
      <c r="G549" t="s">
        <v>3079</v>
      </c>
      <c r="I549" t="s">
        <v>3080</v>
      </c>
      <c r="J549" t="s">
        <v>3418</v>
      </c>
      <c r="K549" t="s">
        <v>3419</v>
      </c>
      <c r="M549" t="s">
        <v>2079</v>
      </c>
      <c r="N549" s="2">
        <v>44684.342106481483</v>
      </c>
      <c r="O549" s="2">
        <v>44684.342118055552</v>
      </c>
      <c r="P549" s="2">
        <v>44684.342106481483</v>
      </c>
      <c r="Q549" t="s">
        <v>3420</v>
      </c>
      <c r="R549">
        <v>6</v>
      </c>
      <c r="S549">
        <v>121</v>
      </c>
    </row>
    <row r="550" spans="1:19" x14ac:dyDescent="0.2">
      <c r="A550" t="s">
        <v>4359</v>
      </c>
      <c r="B550">
        <v>0</v>
      </c>
      <c r="C550" t="s">
        <v>17</v>
      </c>
      <c r="D550">
        <v>2021</v>
      </c>
      <c r="E550" t="s">
        <v>3421</v>
      </c>
      <c r="F550" t="s">
        <v>3422</v>
      </c>
      <c r="G550" t="s">
        <v>3079</v>
      </c>
      <c r="I550" t="s">
        <v>3080</v>
      </c>
      <c r="J550" t="s">
        <v>3423</v>
      </c>
      <c r="K550" t="s">
        <v>3424</v>
      </c>
      <c r="L550" t="s">
        <v>3425</v>
      </c>
      <c r="M550" t="s">
        <v>2079</v>
      </c>
      <c r="N550" s="2">
        <v>44684.342152777775</v>
      </c>
      <c r="O550" s="2">
        <v>44684.342164351852</v>
      </c>
      <c r="P550" s="2">
        <v>44684.342152777775</v>
      </c>
      <c r="Q550" t="s">
        <v>3426</v>
      </c>
      <c r="R550">
        <v>6</v>
      </c>
      <c r="S550">
        <v>121</v>
      </c>
    </row>
    <row r="551" spans="1:19" x14ac:dyDescent="0.2">
      <c r="A551" t="s">
        <v>4360</v>
      </c>
      <c r="B551">
        <v>0</v>
      </c>
      <c r="C551" t="s">
        <v>17</v>
      </c>
      <c r="D551">
        <v>2021</v>
      </c>
      <c r="F551" t="s">
        <v>3427</v>
      </c>
      <c r="G551" t="s">
        <v>3079</v>
      </c>
      <c r="I551" t="s">
        <v>3080</v>
      </c>
      <c r="J551" t="s">
        <v>3428</v>
      </c>
      <c r="K551" t="s">
        <v>3429</v>
      </c>
      <c r="M551" t="s">
        <v>2079</v>
      </c>
      <c r="N551" s="2">
        <v>44684.342557870368</v>
      </c>
      <c r="O551" s="2">
        <v>44684.342870370368</v>
      </c>
      <c r="P551" s="2">
        <v>44684.342557870368</v>
      </c>
      <c r="Q551" t="s">
        <v>3430</v>
      </c>
      <c r="R551">
        <v>6</v>
      </c>
      <c r="S551">
        <v>121</v>
      </c>
    </row>
    <row r="552" spans="1:19" x14ac:dyDescent="0.2">
      <c r="A552" t="s">
        <v>4361</v>
      </c>
      <c r="B552">
        <v>0</v>
      </c>
      <c r="C552" t="s">
        <v>17</v>
      </c>
      <c r="D552">
        <v>2021</v>
      </c>
      <c r="E552" t="s">
        <v>3431</v>
      </c>
      <c r="F552" t="s">
        <v>3432</v>
      </c>
      <c r="G552" t="s">
        <v>3079</v>
      </c>
      <c r="I552" t="s">
        <v>3080</v>
      </c>
      <c r="J552" t="s">
        <v>3433</v>
      </c>
      <c r="K552" t="s">
        <v>3434</v>
      </c>
      <c r="M552" t="s">
        <v>2079</v>
      </c>
      <c r="N552" s="2">
        <v>44684.343206018515</v>
      </c>
      <c r="O552" s="2">
        <v>44684.343206018515</v>
      </c>
      <c r="P552" s="2">
        <v>44684.343206018515</v>
      </c>
      <c r="Q552" t="s">
        <v>3435</v>
      </c>
      <c r="R552">
        <v>6</v>
      </c>
      <c r="S552">
        <v>121</v>
      </c>
    </row>
    <row r="553" spans="1:19" x14ac:dyDescent="0.2">
      <c r="A553" t="s">
        <v>4362</v>
      </c>
      <c r="B553">
        <v>0</v>
      </c>
      <c r="C553" t="s">
        <v>17</v>
      </c>
      <c r="D553">
        <v>2021</v>
      </c>
      <c r="E553" t="s">
        <v>3436</v>
      </c>
      <c r="F553" t="s">
        <v>3437</v>
      </c>
      <c r="G553" t="s">
        <v>3079</v>
      </c>
      <c r="I553" t="s">
        <v>3080</v>
      </c>
      <c r="J553" t="s">
        <v>3438</v>
      </c>
      <c r="K553" t="s">
        <v>3439</v>
      </c>
      <c r="M553" t="s">
        <v>2079</v>
      </c>
      <c r="N553" s="2">
        <v>44684.342187499999</v>
      </c>
      <c r="O553" s="2">
        <v>44684.3437962963</v>
      </c>
      <c r="P553" s="2">
        <v>44684.343414351853</v>
      </c>
      <c r="Q553" t="s">
        <v>3440</v>
      </c>
      <c r="R553">
        <v>6</v>
      </c>
      <c r="S553">
        <v>121</v>
      </c>
    </row>
    <row r="554" spans="1:19" x14ac:dyDescent="0.2">
      <c r="A554" t="s">
        <v>4363</v>
      </c>
      <c r="B554">
        <v>0</v>
      </c>
      <c r="C554" t="s">
        <v>17</v>
      </c>
      <c r="D554">
        <v>2021</v>
      </c>
      <c r="E554" t="s">
        <v>3441</v>
      </c>
      <c r="F554" t="s">
        <v>3442</v>
      </c>
      <c r="G554" t="s">
        <v>3079</v>
      </c>
      <c r="I554" t="s">
        <v>3080</v>
      </c>
      <c r="J554" t="s">
        <v>3443</v>
      </c>
      <c r="K554" t="s">
        <v>3444</v>
      </c>
      <c r="M554" t="s">
        <v>2079</v>
      </c>
      <c r="N554" s="2">
        <v>44684.342233796298</v>
      </c>
      <c r="O554" s="2">
        <v>44684.343761574077</v>
      </c>
      <c r="P554" s="2">
        <v>44684.343599537038</v>
      </c>
      <c r="Q554" t="s">
        <v>3445</v>
      </c>
      <c r="R554">
        <v>6</v>
      </c>
      <c r="S554">
        <v>121</v>
      </c>
    </row>
    <row r="555" spans="1:19" x14ac:dyDescent="0.2">
      <c r="A555" t="s">
        <v>4364</v>
      </c>
      <c r="B555">
        <v>0</v>
      </c>
      <c r="C555" t="s">
        <v>17</v>
      </c>
      <c r="D555">
        <v>2021</v>
      </c>
      <c r="E555" t="s">
        <v>3446</v>
      </c>
      <c r="F555" t="s">
        <v>3447</v>
      </c>
      <c r="G555" t="s">
        <v>2162</v>
      </c>
      <c r="I555" t="s">
        <v>2163</v>
      </c>
      <c r="J555" t="s">
        <v>3448</v>
      </c>
      <c r="K555" t="s">
        <v>3449</v>
      </c>
      <c r="M555" t="s">
        <v>1910</v>
      </c>
      <c r="N555" s="2">
        <v>44684.309479166666</v>
      </c>
      <c r="O555" s="2">
        <v>44684.345138888886</v>
      </c>
      <c r="P555" s="2">
        <v>44684.344849537039</v>
      </c>
      <c r="Q555" t="s">
        <v>3450</v>
      </c>
      <c r="R555">
        <v>10</v>
      </c>
      <c r="S555">
        <v>89</v>
      </c>
    </row>
    <row r="556" spans="1:19" x14ac:dyDescent="0.2">
      <c r="A556" t="s">
        <v>4365</v>
      </c>
      <c r="B556">
        <v>1</v>
      </c>
      <c r="C556" t="s">
        <v>17</v>
      </c>
      <c r="D556">
        <v>2021</v>
      </c>
      <c r="E556" t="s">
        <v>3451</v>
      </c>
      <c r="F556" t="s">
        <v>3452</v>
      </c>
      <c r="G556" t="s">
        <v>3453</v>
      </c>
      <c r="I556" t="s">
        <v>3454</v>
      </c>
      <c r="J556" t="s">
        <v>3455</v>
      </c>
      <c r="K556" t="s">
        <v>3456</v>
      </c>
      <c r="L556" t="s">
        <v>3457</v>
      </c>
      <c r="M556" s="1">
        <v>44197</v>
      </c>
      <c r="N556" s="2">
        <v>44684.346678240741</v>
      </c>
      <c r="O556" s="2">
        <v>44684.346678240741</v>
      </c>
      <c r="P556" s="2">
        <v>44684.346608796295</v>
      </c>
      <c r="Q556">
        <v>104078</v>
      </c>
      <c r="S556">
        <v>92</v>
      </c>
    </row>
    <row r="557" spans="1:19" x14ac:dyDescent="0.2">
      <c r="A557" t="s">
        <v>4366</v>
      </c>
      <c r="B557">
        <v>1</v>
      </c>
      <c r="C557" t="s">
        <v>17</v>
      </c>
      <c r="D557">
        <v>2021</v>
      </c>
      <c r="E557" t="s">
        <v>3458</v>
      </c>
      <c r="F557" t="s">
        <v>3459</v>
      </c>
      <c r="G557" t="s">
        <v>3453</v>
      </c>
      <c r="I557" t="s">
        <v>3454</v>
      </c>
      <c r="J557" t="s">
        <v>3460</v>
      </c>
      <c r="K557" t="s">
        <v>3461</v>
      </c>
      <c r="L557" t="s">
        <v>3462</v>
      </c>
      <c r="M557" s="1">
        <v>44197</v>
      </c>
      <c r="N557" s="2">
        <v>44684.346678240741</v>
      </c>
      <c r="O557" s="2">
        <v>44684.346678240741</v>
      </c>
      <c r="P557" s="2">
        <v>44684.346608796295</v>
      </c>
      <c r="Q557">
        <v>104051</v>
      </c>
      <c r="S557">
        <v>92</v>
      </c>
    </row>
    <row r="558" spans="1:19" x14ac:dyDescent="0.2">
      <c r="A558" t="s">
        <v>4367</v>
      </c>
      <c r="B558">
        <v>1</v>
      </c>
      <c r="C558" t="s">
        <v>17</v>
      </c>
      <c r="D558">
        <v>2021</v>
      </c>
      <c r="E558" t="s">
        <v>3463</v>
      </c>
      <c r="F558" t="s">
        <v>3464</v>
      </c>
      <c r="G558" t="s">
        <v>3453</v>
      </c>
      <c r="I558" t="s">
        <v>3454</v>
      </c>
      <c r="J558" t="s">
        <v>3465</v>
      </c>
      <c r="K558" t="s">
        <v>3466</v>
      </c>
      <c r="L558" t="s">
        <v>3467</v>
      </c>
      <c r="M558" s="1">
        <v>44197</v>
      </c>
      <c r="N558" s="2">
        <v>44684.346678240741</v>
      </c>
      <c r="O558" s="2">
        <v>44684.346678240741</v>
      </c>
      <c r="P558" s="2">
        <v>44684.346608796295</v>
      </c>
      <c r="Q558">
        <v>104062</v>
      </c>
      <c r="S558">
        <v>92</v>
      </c>
    </row>
    <row r="559" spans="1:19" x14ac:dyDescent="0.2">
      <c r="A559" t="s">
        <v>4368</v>
      </c>
      <c r="B559">
        <v>1</v>
      </c>
      <c r="C559" t="s">
        <v>17</v>
      </c>
      <c r="D559">
        <v>2021</v>
      </c>
      <c r="E559" t="s">
        <v>3468</v>
      </c>
      <c r="F559" t="s">
        <v>3469</v>
      </c>
      <c r="G559" t="s">
        <v>3453</v>
      </c>
      <c r="I559" t="s">
        <v>3454</v>
      </c>
      <c r="J559" t="s">
        <v>3470</v>
      </c>
      <c r="K559" t="s">
        <v>3471</v>
      </c>
      <c r="L559" t="s">
        <v>3472</v>
      </c>
      <c r="M559" s="1">
        <v>44197</v>
      </c>
      <c r="N559" s="2">
        <v>44684.346678240741</v>
      </c>
      <c r="O559" s="2">
        <v>44684.346678240741</v>
      </c>
      <c r="P559" s="2">
        <v>44684.346620370372</v>
      </c>
      <c r="Q559">
        <v>104066</v>
      </c>
      <c r="S559">
        <v>92</v>
      </c>
    </row>
    <row r="560" spans="1:19" x14ac:dyDescent="0.2">
      <c r="A560" t="s">
        <v>4369</v>
      </c>
      <c r="B560">
        <v>1</v>
      </c>
      <c r="C560" t="s">
        <v>17</v>
      </c>
      <c r="D560">
        <v>2021</v>
      </c>
      <c r="E560" t="s">
        <v>3473</v>
      </c>
      <c r="F560" t="s">
        <v>3474</v>
      </c>
      <c r="G560" t="s">
        <v>3453</v>
      </c>
      <c r="I560" t="s">
        <v>3454</v>
      </c>
      <c r="J560" t="s">
        <v>3475</v>
      </c>
      <c r="K560" t="s">
        <v>3476</v>
      </c>
      <c r="L560" t="s">
        <v>3477</v>
      </c>
      <c r="M560" s="1">
        <v>44197</v>
      </c>
      <c r="N560" s="2">
        <v>44684.346678240741</v>
      </c>
      <c r="O560" s="2">
        <v>44684.346678240741</v>
      </c>
      <c r="P560" s="2">
        <v>44684.346620370372</v>
      </c>
      <c r="Q560">
        <v>104059</v>
      </c>
      <c r="S560">
        <v>92</v>
      </c>
    </row>
    <row r="561" spans="1:19" x14ac:dyDescent="0.2">
      <c r="A561" t="s">
        <v>4370</v>
      </c>
      <c r="B561">
        <v>1</v>
      </c>
      <c r="C561" t="s">
        <v>17</v>
      </c>
      <c r="D561">
        <v>2021</v>
      </c>
      <c r="E561" t="s">
        <v>3478</v>
      </c>
      <c r="F561" t="s">
        <v>3479</v>
      </c>
      <c r="G561" t="s">
        <v>3453</v>
      </c>
      <c r="I561" t="s">
        <v>3454</v>
      </c>
      <c r="J561" t="s">
        <v>3480</v>
      </c>
      <c r="K561" t="s">
        <v>3481</v>
      </c>
      <c r="L561" t="s">
        <v>3482</v>
      </c>
      <c r="M561" s="1">
        <v>44197</v>
      </c>
      <c r="N561" s="2">
        <v>44684.346678240741</v>
      </c>
      <c r="O561" s="2">
        <v>44684.346678240741</v>
      </c>
      <c r="P561" s="2">
        <v>44684.346631944441</v>
      </c>
      <c r="Q561">
        <v>104079</v>
      </c>
      <c r="S561">
        <v>92</v>
      </c>
    </row>
    <row r="562" spans="1:19" x14ac:dyDescent="0.2">
      <c r="A562" t="s">
        <v>4371</v>
      </c>
      <c r="B562">
        <v>1</v>
      </c>
      <c r="C562" t="s">
        <v>17</v>
      </c>
      <c r="D562">
        <v>2021</v>
      </c>
      <c r="E562" t="s">
        <v>3483</v>
      </c>
      <c r="F562" t="s">
        <v>3484</v>
      </c>
      <c r="G562" t="s">
        <v>3453</v>
      </c>
      <c r="I562" t="s">
        <v>3454</v>
      </c>
      <c r="J562" t="s">
        <v>3485</v>
      </c>
      <c r="K562" t="s">
        <v>3486</v>
      </c>
      <c r="L562" t="s">
        <v>3487</v>
      </c>
      <c r="M562" s="1">
        <v>44197</v>
      </c>
      <c r="N562" s="2">
        <v>44684.346678240741</v>
      </c>
      <c r="O562" s="2">
        <v>44684.346678240741</v>
      </c>
      <c r="P562" s="2">
        <v>44684.346631944441</v>
      </c>
      <c r="Q562">
        <v>104052</v>
      </c>
      <c r="S562">
        <v>92</v>
      </c>
    </row>
    <row r="563" spans="1:19" x14ac:dyDescent="0.2">
      <c r="A563" t="s">
        <v>4372</v>
      </c>
      <c r="B563">
        <v>1</v>
      </c>
      <c r="C563" t="s">
        <v>17</v>
      </c>
      <c r="D563">
        <v>2021</v>
      </c>
      <c r="E563" t="s">
        <v>3488</v>
      </c>
      <c r="F563" t="s">
        <v>3489</v>
      </c>
      <c r="G563" t="s">
        <v>3453</v>
      </c>
      <c r="I563" t="s">
        <v>3454</v>
      </c>
      <c r="J563" t="s">
        <v>3490</v>
      </c>
      <c r="K563" t="s">
        <v>3491</v>
      </c>
      <c r="L563" t="s">
        <v>3492</v>
      </c>
      <c r="M563" s="1">
        <v>44197</v>
      </c>
      <c r="N563" s="2">
        <v>44684.346678240741</v>
      </c>
      <c r="O563" s="2">
        <v>44684.346678240741</v>
      </c>
      <c r="P563" s="2">
        <v>44684.346631944441</v>
      </c>
      <c r="Q563">
        <v>104053</v>
      </c>
      <c r="S563">
        <v>92</v>
      </c>
    </row>
    <row r="564" spans="1:19" x14ac:dyDescent="0.2">
      <c r="A564" t="s">
        <v>4373</v>
      </c>
      <c r="B564">
        <v>1</v>
      </c>
      <c r="C564" t="s">
        <v>17</v>
      </c>
      <c r="D564">
        <v>2021</v>
      </c>
      <c r="E564" t="s">
        <v>3493</v>
      </c>
      <c r="F564" t="s">
        <v>3494</v>
      </c>
      <c r="G564" t="s">
        <v>3453</v>
      </c>
      <c r="I564" t="s">
        <v>3454</v>
      </c>
      <c r="J564" t="s">
        <v>3495</v>
      </c>
      <c r="K564" t="s">
        <v>3496</v>
      </c>
      <c r="L564" t="s">
        <v>3497</v>
      </c>
      <c r="M564" s="1">
        <v>44197</v>
      </c>
      <c r="N564" s="2">
        <v>44684.346678240741</v>
      </c>
      <c r="O564" s="2">
        <v>44684.346678240741</v>
      </c>
      <c r="P564" s="2">
        <v>44684.346643518518</v>
      </c>
      <c r="Q564">
        <v>104056</v>
      </c>
      <c r="S564">
        <v>92</v>
      </c>
    </row>
    <row r="565" spans="1:19" x14ac:dyDescent="0.2">
      <c r="A565" t="s">
        <v>4374</v>
      </c>
      <c r="B565">
        <v>1</v>
      </c>
      <c r="C565" t="s">
        <v>17</v>
      </c>
      <c r="D565">
        <v>2021</v>
      </c>
      <c r="E565" t="s">
        <v>3498</v>
      </c>
      <c r="F565" t="s">
        <v>3499</v>
      </c>
      <c r="G565" t="s">
        <v>3453</v>
      </c>
      <c r="I565" t="s">
        <v>3454</v>
      </c>
      <c r="J565" t="s">
        <v>3500</v>
      </c>
      <c r="K565" t="s">
        <v>3501</v>
      </c>
      <c r="L565" t="s">
        <v>3502</v>
      </c>
      <c r="M565" s="1">
        <v>44197</v>
      </c>
      <c r="N565" s="2">
        <v>44684.346678240741</v>
      </c>
      <c r="O565" s="2">
        <v>44684.346678240741</v>
      </c>
      <c r="P565" s="2">
        <v>44684.346643518518</v>
      </c>
      <c r="Q565">
        <v>104067</v>
      </c>
      <c r="S565">
        <v>92</v>
      </c>
    </row>
    <row r="566" spans="1:19" x14ac:dyDescent="0.2">
      <c r="A566" t="s">
        <v>4375</v>
      </c>
      <c r="B566">
        <v>1</v>
      </c>
      <c r="C566" t="s">
        <v>17</v>
      </c>
      <c r="D566">
        <v>2021</v>
      </c>
      <c r="E566" t="s">
        <v>3503</v>
      </c>
      <c r="F566" t="s">
        <v>3504</v>
      </c>
      <c r="G566" t="s">
        <v>3453</v>
      </c>
      <c r="I566" t="s">
        <v>3454</v>
      </c>
      <c r="J566" t="s">
        <v>3505</v>
      </c>
      <c r="K566" t="s">
        <v>3506</v>
      </c>
      <c r="L566" t="s">
        <v>3507</v>
      </c>
      <c r="M566" s="1">
        <v>44197</v>
      </c>
      <c r="N566" s="2">
        <v>44684.346678240741</v>
      </c>
      <c r="O566" s="2">
        <v>44684.346678240741</v>
      </c>
      <c r="P566" s="2">
        <v>44684.346655092595</v>
      </c>
      <c r="Q566">
        <v>104050</v>
      </c>
      <c r="S566">
        <v>92</v>
      </c>
    </row>
    <row r="567" spans="1:19" x14ac:dyDescent="0.2">
      <c r="A567" t="s">
        <v>4376</v>
      </c>
      <c r="B567">
        <v>1</v>
      </c>
      <c r="C567" t="s">
        <v>17</v>
      </c>
      <c r="D567">
        <v>2021</v>
      </c>
      <c r="E567" t="s">
        <v>3508</v>
      </c>
      <c r="F567" t="s">
        <v>3509</v>
      </c>
      <c r="G567" t="s">
        <v>3453</v>
      </c>
      <c r="I567" t="s">
        <v>3454</v>
      </c>
      <c r="J567" t="s">
        <v>3510</v>
      </c>
      <c r="K567" t="s">
        <v>3511</v>
      </c>
      <c r="L567" t="s">
        <v>3512</v>
      </c>
      <c r="M567" s="1">
        <v>44197</v>
      </c>
      <c r="N567" s="2">
        <v>44684.346678240741</v>
      </c>
      <c r="O567" s="2">
        <v>44684.346678240741</v>
      </c>
      <c r="P567" s="2">
        <v>44684.346655092595</v>
      </c>
      <c r="Q567">
        <v>104061</v>
      </c>
      <c r="S567">
        <v>92</v>
      </c>
    </row>
    <row r="568" spans="1:19" x14ac:dyDescent="0.2">
      <c r="A568" t="s">
        <v>4377</v>
      </c>
      <c r="B568">
        <v>1</v>
      </c>
      <c r="C568" t="s">
        <v>17</v>
      </c>
      <c r="D568">
        <v>2021</v>
      </c>
      <c r="E568" t="s">
        <v>3513</v>
      </c>
      <c r="F568" t="s">
        <v>3514</v>
      </c>
      <c r="G568" t="s">
        <v>3453</v>
      </c>
      <c r="I568" t="s">
        <v>3454</v>
      </c>
      <c r="J568" t="s">
        <v>3515</v>
      </c>
      <c r="K568" t="s">
        <v>3516</v>
      </c>
      <c r="L568" t="s">
        <v>3517</v>
      </c>
      <c r="M568" s="1">
        <v>44197</v>
      </c>
      <c r="N568" s="2">
        <v>44684.346678240741</v>
      </c>
      <c r="O568" s="2">
        <v>44684.346678240741</v>
      </c>
      <c r="P568" s="2">
        <v>44684.346655092595</v>
      </c>
      <c r="Q568">
        <v>104054</v>
      </c>
      <c r="S568">
        <v>92</v>
      </c>
    </row>
    <row r="569" spans="1:19" x14ac:dyDescent="0.2">
      <c r="A569" t="s">
        <v>4378</v>
      </c>
      <c r="B569">
        <v>1</v>
      </c>
      <c r="C569" t="s">
        <v>17</v>
      </c>
      <c r="D569">
        <v>2021</v>
      </c>
      <c r="E569" t="s">
        <v>3518</v>
      </c>
      <c r="F569" t="s">
        <v>3519</v>
      </c>
      <c r="G569" t="s">
        <v>3453</v>
      </c>
      <c r="I569" t="s">
        <v>3454</v>
      </c>
      <c r="J569" t="s">
        <v>3520</v>
      </c>
      <c r="K569" t="s">
        <v>3521</v>
      </c>
      <c r="L569" t="s">
        <v>3522</v>
      </c>
      <c r="M569" s="1">
        <v>44197</v>
      </c>
      <c r="N569" s="2">
        <v>44684.346678240741</v>
      </c>
      <c r="O569" s="2">
        <v>44684.346678240741</v>
      </c>
      <c r="P569" s="2">
        <v>44684.346666666665</v>
      </c>
      <c r="Q569">
        <v>104057</v>
      </c>
      <c r="S569">
        <v>92</v>
      </c>
    </row>
    <row r="570" spans="1:19" x14ac:dyDescent="0.2">
      <c r="A570" t="s">
        <v>4379</v>
      </c>
      <c r="B570">
        <v>1</v>
      </c>
      <c r="C570" t="s">
        <v>17</v>
      </c>
      <c r="D570">
        <v>2021</v>
      </c>
      <c r="E570" t="s">
        <v>3523</v>
      </c>
      <c r="F570" t="s">
        <v>3524</v>
      </c>
      <c r="G570" t="s">
        <v>3453</v>
      </c>
      <c r="I570" t="s">
        <v>3454</v>
      </c>
      <c r="J570" t="s">
        <v>3525</v>
      </c>
      <c r="K570" t="s">
        <v>3526</v>
      </c>
      <c r="L570" t="s">
        <v>3527</v>
      </c>
      <c r="M570" s="1">
        <v>44197</v>
      </c>
      <c r="N570" s="2">
        <v>44684.346678240741</v>
      </c>
      <c r="O570" s="2">
        <v>44684.346678240741</v>
      </c>
      <c r="P570" s="2">
        <v>44684.346666666665</v>
      </c>
      <c r="Q570">
        <v>104065</v>
      </c>
      <c r="S570">
        <v>92</v>
      </c>
    </row>
    <row r="571" spans="1:19" x14ac:dyDescent="0.2">
      <c r="A571" t="s">
        <v>4380</v>
      </c>
      <c r="B571">
        <v>1</v>
      </c>
      <c r="C571" t="s">
        <v>17</v>
      </c>
      <c r="D571">
        <v>2021</v>
      </c>
      <c r="E571" t="s">
        <v>3528</v>
      </c>
      <c r="F571" t="s">
        <v>3529</v>
      </c>
      <c r="G571" t="s">
        <v>3453</v>
      </c>
      <c r="I571" t="s">
        <v>3454</v>
      </c>
      <c r="J571" t="s">
        <v>3530</v>
      </c>
      <c r="K571" t="s">
        <v>3531</v>
      </c>
      <c r="L571" t="s">
        <v>3532</v>
      </c>
      <c r="M571" s="1">
        <v>44197</v>
      </c>
      <c r="N571" s="2">
        <v>44684.346678240741</v>
      </c>
      <c r="O571" s="2">
        <v>44684.346678240741</v>
      </c>
      <c r="P571" s="2">
        <v>44684.346678240741</v>
      </c>
      <c r="Q571">
        <v>104058</v>
      </c>
      <c r="S571">
        <v>92</v>
      </c>
    </row>
    <row r="572" spans="1:19" x14ac:dyDescent="0.2">
      <c r="A572" t="s">
        <v>4381</v>
      </c>
      <c r="B572">
        <v>1</v>
      </c>
      <c r="C572" t="s">
        <v>17</v>
      </c>
      <c r="D572">
        <v>2021</v>
      </c>
      <c r="E572" t="s">
        <v>3533</v>
      </c>
      <c r="F572" t="s">
        <v>3534</v>
      </c>
      <c r="G572" t="s">
        <v>3453</v>
      </c>
      <c r="I572" t="s">
        <v>3454</v>
      </c>
      <c r="J572" t="s">
        <v>3535</v>
      </c>
      <c r="K572" t="s">
        <v>3536</v>
      </c>
      <c r="L572" t="s">
        <v>3537</v>
      </c>
      <c r="M572" s="1">
        <v>44197</v>
      </c>
      <c r="N572" s="2">
        <v>44684.346678240741</v>
      </c>
      <c r="O572" s="2">
        <v>44684.346678240741</v>
      </c>
      <c r="P572" s="2">
        <v>44684.346678240741</v>
      </c>
      <c r="Q572">
        <v>104080</v>
      </c>
      <c r="S572">
        <v>92</v>
      </c>
    </row>
    <row r="573" spans="1:19" x14ac:dyDescent="0.2">
      <c r="A573" t="s">
        <v>4382</v>
      </c>
      <c r="B573">
        <v>1</v>
      </c>
      <c r="C573" t="s">
        <v>17</v>
      </c>
      <c r="D573">
        <v>2021</v>
      </c>
      <c r="E573" t="s">
        <v>3538</v>
      </c>
      <c r="F573" t="s">
        <v>3539</v>
      </c>
      <c r="G573" t="s">
        <v>3453</v>
      </c>
      <c r="I573" t="s">
        <v>3454</v>
      </c>
      <c r="J573" t="s">
        <v>3540</v>
      </c>
      <c r="K573" t="s">
        <v>3541</v>
      </c>
      <c r="L573" t="s">
        <v>3542</v>
      </c>
      <c r="M573" s="1">
        <v>44256</v>
      </c>
      <c r="N573" s="2">
        <v>44684.350497685184</v>
      </c>
      <c r="O573" s="2">
        <v>44684.350497685184</v>
      </c>
      <c r="P573" s="2">
        <v>44684.350451388891</v>
      </c>
      <c r="Q573">
        <v>104087</v>
      </c>
      <c r="S573">
        <v>93</v>
      </c>
    </row>
    <row r="574" spans="1:19" x14ac:dyDescent="0.2">
      <c r="A574" t="s">
        <v>4383</v>
      </c>
      <c r="B574">
        <v>1</v>
      </c>
      <c r="C574" t="s">
        <v>17</v>
      </c>
      <c r="D574">
        <v>2021</v>
      </c>
      <c r="E574" t="s">
        <v>3543</v>
      </c>
      <c r="F574" t="s">
        <v>3544</v>
      </c>
      <c r="G574" t="s">
        <v>3453</v>
      </c>
      <c r="I574" t="s">
        <v>3454</v>
      </c>
      <c r="J574" t="s">
        <v>3545</v>
      </c>
      <c r="K574" t="s">
        <v>3546</v>
      </c>
      <c r="L574" t="s">
        <v>3547</v>
      </c>
      <c r="M574" s="1">
        <v>44256</v>
      </c>
      <c r="N574" s="2">
        <v>44684.350497685184</v>
      </c>
      <c r="O574" s="2">
        <v>44684.350497685184</v>
      </c>
      <c r="P574" s="2">
        <v>44684.350451388891</v>
      </c>
      <c r="Q574">
        <v>104082</v>
      </c>
      <c r="S574">
        <v>93</v>
      </c>
    </row>
    <row r="575" spans="1:19" x14ac:dyDescent="0.2">
      <c r="A575" t="s">
        <v>4384</v>
      </c>
      <c r="B575">
        <v>1</v>
      </c>
      <c r="C575" t="s">
        <v>17</v>
      </c>
      <c r="D575">
        <v>2021</v>
      </c>
      <c r="E575" t="s">
        <v>3548</v>
      </c>
      <c r="F575" t="s">
        <v>3549</v>
      </c>
      <c r="G575" t="s">
        <v>3453</v>
      </c>
      <c r="I575" t="s">
        <v>3454</v>
      </c>
      <c r="J575" t="s">
        <v>3550</v>
      </c>
      <c r="K575" t="s">
        <v>3551</v>
      </c>
      <c r="L575" t="s">
        <v>3552</v>
      </c>
      <c r="M575" s="1">
        <v>44256</v>
      </c>
      <c r="N575" s="2">
        <v>44684.350497685184</v>
      </c>
      <c r="O575" s="2">
        <v>44684.350497685184</v>
      </c>
      <c r="P575" s="2">
        <v>44684.350451388891</v>
      </c>
      <c r="Q575">
        <v>104096</v>
      </c>
      <c r="S575">
        <v>93</v>
      </c>
    </row>
    <row r="576" spans="1:19" x14ac:dyDescent="0.2">
      <c r="A576" t="s">
        <v>4385</v>
      </c>
      <c r="B576">
        <v>0</v>
      </c>
      <c r="C576" t="s">
        <v>17</v>
      </c>
      <c r="D576">
        <v>2021</v>
      </c>
      <c r="E576" t="s">
        <v>3553</v>
      </c>
      <c r="F576" t="s">
        <v>3554</v>
      </c>
      <c r="G576" t="s">
        <v>3453</v>
      </c>
      <c r="I576" t="s">
        <v>3454</v>
      </c>
      <c r="J576" t="s">
        <v>3555</v>
      </c>
      <c r="K576" t="s">
        <v>3556</v>
      </c>
      <c r="L576" t="s">
        <v>3557</v>
      </c>
      <c r="M576" s="1">
        <v>44256</v>
      </c>
      <c r="N576" s="2">
        <v>44684.350497685184</v>
      </c>
      <c r="O576" s="2">
        <v>44684.350497685184</v>
      </c>
      <c r="P576" s="2">
        <v>44684.350462962961</v>
      </c>
      <c r="Q576">
        <v>104100</v>
      </c>
      <c r="S576">
        <v>93</v>
      </c>
    </row>
    <row r="577" spans="1:19" x14ac:dyDescent="0.2">
      <c r="A577" t="s">
        <v>4386</v>
      </c>
      <c r="B577">
        <v>0</v>
      </c>
      <c r="C577" t="s">
        <v>17</v>
      </c>
      <c r="D577">
        <v>2021</v>
      </c>
      <c r="E577" t="s">
        <v>3558</v>
      </c>
      <c r="F577" t="s">
        <v>3559</v>
      </c>
      <c r="G577" t="s">
        <v>3453</v>
      </c>
      <c r="I577" t="s">
        <v>3454</v>
      </c>
      <c r="J577" t="s">
        <v>3560</v>
      </c>
      <c r="K577" t="s">
        <v>3561</v>
      </c>
      <c r="L577" t="s">
        <v>3562</v>
      </c>
      <c r="M577" s="1">
        <v>44256</v>
      </c>
      <c r="N577" s="2">
        <v>44684.350497685184</v>
      </c>
      <c r="O577" s="2">
        <v>44684.350497685184</v>
      </c>
      <c r="P577" s="2">
        <v>44684.350462962961</v>
      </c>
      <c r="Q577">
        <v>104083</v>
      </c>
      <c r="S577">
        <v>93</v>
      </c>
    </row>
    <row r="578" spans="1:19" x14ac:dyDescent="0.2">
      <c r="A578" t="s">
        <v>4387</v>
      </c>
      <c r="B578">
        <v>0</v>
      </c>
      <c r="C578" t="s">
        <v>17</v>
      </c>
      <c r="D578">
        <v>2021</v>
      </c>
      <c r="E578" t="s">
        <v>3563</v>
      </c>
      <c r="F578" t="s">
        <v>3564</v>
      </c>
      <c r="G578" t="s">
        <v>3453</v>
      </c>
      <c r="I578" t="s">
        <v>3454</v>
      </c>
      <c r="J578" t="s">
        <v>3565</v>
      </c>
      <c r="K578" t="s">
        <v>3566</v>
      </c>
      <c r="L578" t="s">
        <v>3567</v>
      </c>
      <c r="M578" s="1">
        <v>44256</v>
      </c>
      <c r="N578" s="2">
        <v>44684.350497685184</v>
      </c>
      <c r="O578" s="2">
        <v>44684.350497685184</v>
      </c>
      <c r="P578" s="2">
        <v>44684.350474537037</v>
      </c>
      <c r="Q578">
        <v>104060</v>
      </c>
      <c r="S578">
        <v>93</v>
      </c>
    </row>
    <row r="579" spans="1:19" x14ac:dyDescent="0.2">
      <c r="A579" t="s">
        <v>4388</v>
      </c>
      <c r="B579">
        <v>0</v>
      </c>
      <c r="C579" t="s">
        <v>17</v>
      </c>
      <c r="D579">
        <v>2021</v>
      </c>
      <c r="E579" t="s">
        <v>3568</v>
      </c>
      <c r="F579" t="s">
        <v>3569</v>
      </c>
      <c r="G579" t="s">
        <v>3453</v>
      </c>
      <c r="I579" t="s">
        <v>3454</v>
      </c>
      <c r="J579" t="s">
        <v>3570</v>
      </c>
      <c r="K579" t="s">
        <v>3571</v>
      </c>
      <c r="L579" t="s">
        <v>3572</v>
      </c>
      <c r="M579" s="1">
        <v>44256</v>
      </c>
      <c r="N579" s="2">
        <v>44684.350497685184</v>
      </c>
      <c r="O579" s="2">
        <v>44684.350497685184</v>
      </c>
      <c r="P579" s="2">
        <v>44684.350474537037</v>
      </c>
      <c r="Q579">
        <v>104098</v>
      </c>
      <c r="S579">
        <v>93</v>
      </c>
    </row>
    <row r="580" spans="1:19" x14ac:dyDescent="0.2">
      <c r="A580" t="s">
        <v>4389</v>
      </c>
      <c r="B580">
        <v>0</v>
      </c>
      <c r="C580" t="s">
        <v>17</v>
      </c>
      <c r="D580">
        <v>2021</v>
      </c>
      <c r="E580" t="s">
        <v>3573</v>
      </c>
      <c r="F580" t="s">
        <v>3574</v>
      </c>
      <c r="G580" t="s">
        <v>3453</v>
      </c>
      <c r="I580" t="s">
        <v>3454</v>
      </c>
      <c r="J580" t="s">
        <v>3575</v>
      </c>
      <c r="K580" t="s">
        <v>3576</v>
      </c>
      <c r="L580" t="s">
        <v>3577</v>
      </c>
      <c r="M580" s="1">
        <v>44256</v>
      </c>
      <c r="N580" s="2">
        <v>44684.350497685184</v>
      </c>
      <c r="O580" s="2">
        <v>44684.350497685184</v>
      </c>
      <c r="P580" s="2">
        <v>44684.350486111114</v>
      </c>
      <c r="Q580">
        <v>104086</v>
      </c>
      <c r="S580">
        <v>93</v>
      </c>
    </row>
    <row r="581" spans="1:19" x14ac:dyDescent="0.2">
      <c r="A581" t="s">
        <v>4390</v>
      </c>
      <c r="B581">
        <v>0</v>
      </c>
      <c r="C581" t="s">
        <v>17</v>
      </c>
      <c r="D581">
        <v>2021</v>
      </c>
      <c r="E581" t="s">
        <v>3578</v>
      </c>
      <c r="F581" t="s">
        <v>3579</v>
      </c>
      <c r="G581" t="s">
        <v>3453</v>
      </c>
      <c r="I581" t="s">
        <v>3454</v>
      </c>
      <c r="J581" t="s">
        <v>3580</v>
      </c>
      <c r="K581" t="s">
        <v>3581</v>
      </c>
      <c r="L581" t="s">
        <v>3582</v>
      </c>
      <c r="M581" s="1">
        <v>44256</v>
      </c>
      <c r="N581" s="2">
        <v>44684.350497685184</v>
      </c>
      <c r="O581" s="2">
        <v>44684.350497685184</v>
      </c>
      <c r="P581" s="2">
        <v>44684.350486111114</v>
      </c>
      <c r="Q581">
        <v>104081</v>
      </c>
      <c r="S581">
        <v>93</v>
      </c>
    </row>
    <row r="582" spans="1:19" x14ac:dyDescent="0.2">
      <c r="A582" t="s">
        <v>4391</v>
      </c>
      <c r="B582">
        <v>0</v>
      </c>
      <c r="C582" t="s">
        <v>17</v>
      </c>
      <c r="D582">
        <v>2021</v>
      </c>
      <c r="E582" t="s">
        <v>3583</v>
      </c>
      <c r="F582" t="s">
        <v>3584</v>
      </c>
      <c r="G582" t="s">
        <v>3453</v>
      </c>
      <c r="I582" t="s">
        <v>3454</v>
      </c>
      <c r="J582" t="s">
        <v>3585</v>
      </c>
      <c r="K582" t="s">
        <v>3586</v>
      </c>
      <c r="L582" t="s">
        <v>3587</v>
      </c>
      <c r="M582" s="1">
        <v>44256</v>
      </c>
      <c r="N582" s="2">
        <v>44684.350497685184</v>
      </c>
      <c r="O582" s="2">
        <v>44684.350497685184</v>
      </c>
      <c r="P582" s="2">
        <v>44684.350486111114</v>
      </c>
      <c r="Q582">
        <v>104085</v>
      </c>
      <c r="S582">
        <v>93</v>
      </c>
    </row>
    <row r="583" spans="1:19" x14ac:dyDescent="0.2">
      <c r="A583" t="s">
        <v>4392</v>
      </c>
      <c r="B583">
        <v>0</v>
      </c>
      <c r="C583" t="s">
        <v>17</v>
      </c>
      <c r="D583">
        <v>2021</v>
      </c>
      <c r="E583" t="s">
        <v>3588</v>
      </c>
      <c r="F583" t="s">
        <v>3589</v>
      </c>
      <c r="G583" t="s">
        <v>3453</v>
      </c>
      <c r="I583" t="s">
        <v>3454</v>
      </c>
      <c r="J583" t="s">
        <v>3590</v>
      </c>
      <c r="K583" t="s">
        <v>3591</v>
      </c>
      <c r="L583" t="s">
        <v>3592</v>
      </c>
      <c r="M583" s="1">
        <v>44256</v>
      </c>
      <c r="N583" s="2">
        <v>44684.350497685184</v>
      </c>
      <c r="O583" s="2">
        <v>44684.350497685184</v>
      </c>
      <c r="P583" s="2">
        <v>44684.350497685184</v>
      </c>
      <c r="Q583">
        <v>104084</v>
      </c>
      <c r="S583">
        <v>93</v>
      </c>
    </row>
    <row r="584" spans="1:19" x14ac:dyDescent="0.2">
      <c r="A584" t="s">
        <v>4393</v>
      </c>
      <c r="B584">
        <v>0</v>
      </c>
      <c r="C584" t="s">
        <v>17</v>
      </c>
      <c r="D584">
        <v>2021</v>
      </c>
      <c r="E584" t="s">
        <v>3593</v>
      </c>
      <c r="F584" t="s">
        <v>3594</v>
      </c>
      <c r="G584" t="s">
        <v>3453</v>
      </c>
      <c r="I584" t="s">
        <v>3454</v>
      </c>
      <c r="J584" t="s">
        <v>3595</v>
      </c>
      <c r="K584" t="s">
        <v>3596</v>
      </c>
      <c r="L584" t="s">
        <v>3597</v>
      </c>
      <c r="M584" s="1">
        <v>44317</v>
      </c>
      <c r="N584" s="2">
        <v>44684.352453703701</v>
      </c>
      <c r="O584" s="2">
        <v>44684.352453703701</v>
      </c>
      <c r="P584" s="2">
        <v>44684.352407407408</v>
      </c>
      <c r="Q584">
        <v>104102</v>
      </c>
      <c r="S584">
        <v>94</v>
      </c>
    </row>
    <row r="585" spans="1:19" x14ac:dyDescent="0.2">
      <c r="A585" t="s">
        <v>4394</v>
      </c>
      <c r="B585">
        <v>0</v>
      </c>
      <c r="C585" t="s">
        <v>17</v>
      </c>
      <c r="D585">
        <v>2021</v>
      </c>
      <c r="E585" t="s">
        <v>3598</v>
      </c>
      <c r="F585" t="s">
        <v>3599</v>
      </c>
      <c r="G585" t="s">
        <v>3453</v>
      </c>
      <c r="I585" t="s">
        <v>3454</v>
      </c>
      <c r="J585" t="s">
        <v>3600</v>
      </c>
      <c r="K585" t="s">
        <v>3601</v>
      </c>
      <c r="L585" t="s">
        <v>3602</v>
      </c>
      <c r="M585" s="1">
        <v>44317</v>
      </c>
      <c r="N585" s="2">
        <v>44684.352453703701</v>
      </c>
      <c r="O585" s="2">
        <v>44684.352453703701</v>
      </c>
      <c r="P585" s="2">
        <v>44684.352418981478</v>
      </c>
      <c r="Q585">
        <v>104114</v>
      </c>
      <c r="S585">
        <v>94</v>
      </c>
    </row>
    <row r="586" spans="1:19" x14ac:dyDescent="0.2">
      <c r="A586" t="s">
        <v>4395</v>
      </c>
      <c r="B586">
        <v>0</v>
      </c>
      <c r="C586" t="s">
        <v>17</v>
      </c>
      <c r="D586">
        <v>2021</v>
      </c>
      <c r="E586" t="s">
        <v>3603</v>
      </c>
      <c r="F586" t="s">
        <v>3604</v>
      </c>
      <c r="G586" t="s">
        <v>3453</v>
      </c>
      <c r="I586" t="s">
        <v>3454</v>
      </c>
      <c r="J586" t="s">
        <v>3605</v>
      </c>
      <c r="K586" t="s">
        <v>3606</v>
      </c>
      <c r="L586" t="s">
        <v>3607</v>
      </c>
      <c r="M586" s="1">
        <v>44317</v>
      </c>
      <c r="N586" s="2">
        <v>44684.352453703701</v>
      </c>
      <c r="O586" s="2">
        <v>44684.352453703701</v>
      </c>
      <c r="P586" s="2">
        <v>44684.352418981478</v>
      </c>
      <c r="Q586">
        <v>104115</v>
      </c>
      <c r="S586">
        <v>94</v>
      </c>
    </row>
    <row r="587" spans="1:19" x14ac:dyDescent="0.2">
      <c r="A587" t="s">
        <v>4396</v>
      </c>
      <c r="B587">
        <v>0</v>
      </c>
      <c r="C587" t="s">
        <v>17</v>
      </c>
      <c r="D587">
        <v>2021</v>
      </c>
      <c r="E587" t="s">
        <v>3608</v>
      </c>
      <c r="F587" t="s">
        <v>3609</v>
      </c>
      <c r="G587" t="s">
        <v>3453</v>
      </c>
      <c r="I587" t="s">
        <v>3454</v>
      </c>
      <c r="J587" t="s">
        <v>3610</v>
      </c>
      <c r="K587" t="s">
        <v>3611</v>
      </c>
      <c r="L587" t="s">
        <v>3612</v>
      </c>
      <c r="M587" s="1">
        <v>44317</v>
      </c>
      <c r="N587" s="2">
        <v>44684.352453703701</v>
      </c>
      <c r="O587" s="2">
        <v>44684.352453703701</v>
      </c>
      <c r="P587" s="2">
        <v>44684.352418981478</v>
      </c>
      <c r="Q587">
        <v>104097</v>
      </c>
      <c r="S587">
        <v>94</v>
      </c>
    </row>
    <row r="588" spans="1:19" x14ac:dyDescent="0.2">
      <c r="A588" t="s">
        <v>4397</v>
      </c>
      <c r="B588">
        <v>0</v>
      </c>
      <c r="C588" t="s">
        <v>17</v>
      </c>
      <c r="D588">
        <v>2021</v>
      </c>
      <c r="E588" t="s">
        <v>3613</v>
      </c>
      <c r="F588" t="s">
        <v>3614</v>
      </c>
      <c r="G588" t="s">
        <v>3453</v>
      </c>
      <c r="I588" t="s">
        <v>3454</v>
      </c>
      <c r="J588" t="s">
        <v>3615</v>
      </c>
      <c r="K588" t="s">
        <v>3616</v>
      </c>
      <c r="L588" t="s">
        <v>3617</v>
      </c>
      <c r="M588" s="1">
        <v>44317</v>
      </c>
      <c r="N588" s="2">
        <v>44684.352453703701</v>
      </c>
      <c r="O588" s="2">
        <v>44684.352453703701</v>
      </c>
      <c r="P588" s="2">
        <v>44684.352430555555</v>
      </c>
      <c r="Q588">
        <v>104101</v>
      </c>
      <c r="S588">
        <v>94</v>
      </c>
    </row>
    <row r="589" spans="1:19" x14ac:dyDescent="0.2">
      <c r="A589" t="s">
        <v>4398</v>
      </c>
      <c r="B589">
        <v>0</v>
      </c>
      <c r="C589" t="s">
        <v>17</v>
      </c>
      <c r="D589">
        <v>2021</v>
      </c>
      <c r="E589" t="s">
        <v>3618</v>
      </c>
      <c r="F589" t="s">
        <v>3619</v>
      </c>
      <c r="G589" t="s">
        <v>3453</v>
      </c>
      <c r="I589" t="s">
        <v>3454</v>
      </c>
      <c r="J589" t="s">
        <v>3620</v>
      </c>
      <c r="K589" t="s">
        <v>3621</v>
      </c>
      <c r="L589" t="s">
        <v>3622</v>
      </c>
      <c r="M589" s="1">
        <v>44317</v>
      </c>
      <c r="N589" s="2">
        <v>44684.352453703701</v>
      </c>
      <c r="O589" s="2">
        <v>44684.352453703701</v>
      </c>
      <c r="P589" s="2">
        <v>44684.352430555555</v>
      </c>
      <c r="Q589">
        <v>104103</v>
      </c>
      <c r="S589">
        <v>94</v>
      </c>
    </row>
    <row r="590" spans="1:19" x14ac:dyDescent="0.2">
      <c r="A590" t="s">
        <v>4399</v>
      </c>
      <c r="B590">
        <v>0</v>
      </c>
      <c r="C590" t="s">
        <v>17</v>
      </c>
      <c r="D590">
        <v>2021</v>
      </c>
      <c r="E590" t="s">
        <v>3623</v>
      </c>
      <c r="F590" t="s">
        <v>3624</v>
      </c>
      <c r="G590" t="s">
        <v>3453</v>
      </c>
      <c r="I590" t="s">
        <v>3454</v>
      </c>
      <c r="J590" t="s">
        <v>3625</v>
      </c>
      <c r="K590" t="s">
        <v>3626</v>
      </c>
      <c r="L590" t="s">
        <v>3627</v>
      </c>
      <c r="M590" s="1">
        <v>44317</v>
      </c>
      <c r="N590" s="2">
        <v>44684.352453703701</v>
      </c>
      <c r="O590" s="2">
        <v>44684.352453703701</v>
      </c>
      <c r="P590" s="2">
        <v>44684.352442129632</v>
      </c>
      <c r="Q590">
        <v>104113</v>
      </c>
      <c r="S590">
        <v>94</v>
      </c>
    </row>
    <row r="591" spans="1:19" x14ac:dyDescent="0.2">
      <c r="A591" t="s">
        <v>4400</v>
      </c>
      <c r="B591">
        <v>0</v>
      </c>
      <c r="C591" t="s">
        <v>17</v>
      </c>
      <c r="D591">
        <v>2021</v>
      </c>
      <c r="E591" t="s">
        <v>3628</v>
      </c>
      <c r="F591" t="s">
        <v>3629</v>
      </c>
      <c r="G591" t="s">
        <v>3453</v>
      </c>
      <c r="I591" t="s">
        <v>3454</v>
      </c>
      <c r="J591" t="s">
        <v>3630</v>
      </c>
      <c r="K591" t="s">
        <v>3631</v>
      </c>
      <c r="L591" t="s">
        <v>3632</v>
      </c>
      <c r="M591" s="1">
        <v>44317</v>
      </c>
      <c r="N591" s="2">
        <v>44684.352453703701</v>
      </c>
      <c r="O591" s="2">
        <v>44684.352453703701</v>
      </c>
      <c r="P591" s="2">
        <v>44684.352442129632</v>
      </c>
      <c r="Q591">
        <v>104099</v>
      </c>
      <c r="S591">
        <v>94</v>
      </c>
    </row>
    <row r="592" spans="1:19" x14ac:dyDescent="0.2">
      <c r="A592" t="s">
        <v>4401</v>
      </c>
      <c r="B592">
        <v>0</v>
      </c>
      <c r="C592" t="s">
        <v>17</v>
      </c>
      <c r="D592">
        <v>2021</v>
      </c>
      <c r="E592" t="s">
        <v>3633</v>
      </c>
      <c r="F592" t="s">
        <v>3634</v>
      </c>
      <c r="G592" t="s">
        <v>3453</v>
      </c>
      <c r="I592" t="s">
        <v>3454</v>
      </c>
      <c r="J592" t="s">
        <v>3635</v>
      </c>
      <c r="K592" t="s">
        <v>3636</v>
      </c>
      <c r="L592" t="s">
        <v>3637</v>
      </c>
      <c r="M592" s="1">
        <v>44317</v>
      </c>
      <c r="N592" s="2">
        <v>44684.352453703701</v>
      </c>
      <c r="O592" s="2">
        <v>44684.352453703701</v>
      </c>
      <c r="P592" s="2">
        <v>44684.352442129632</v>
      </c>
      <c r="Q592">
        <v>104104</v>
      </c>
      <c r="S592">
        <v>94</v>
      </c>
    </row>
    <row r="593" spans="1:19" x14ac:dyDescent="0.2">
      <c r="A593" t="s">
        <v>4402</v>
      </c>
      <c r="B593">
        <v>0</v>
      </c>
      <c r="C593" t="s">
        <v>17</v>
      </c>
      <c r="D593">
        <v>2021</v>
      </c>
      <c r="E593" t="s">
        <v>3638</v>
      </c>
      <c r="F593" t="s">
        <v>3639</v>
      </c>
      <c r="G593" t="s">
        <v>3453</v>
      </c>
      <c r="I593" t="s">
        <v>3454</v>
      </c>
      <c r="J593" t="s">
        <v>3640</v>
      </c>
      <c r="K593" t="s">
        <v>3641</v>
      </c>
      <c r="L593" t="s">
        <v>3642</v>
      </c>
      <c r="M593" s="1">
        <v>44317</v>
      </c>
      <c r="N593" s="2">
        <v>44684.352453703701</v>
      </c>
      <c r="O593" s="2">
        <v>44684.352453703701</v>
      </c>
      <c r="P593" s="2">
        <v>44684.352453703701</v>
      </c>
      <c r="Q593">
        <v>104105</v>
      </c>
      <c r="S593">
        <v>94</v>
      </c>
    </row>
    <row r="594" spans="1:19" x14ac:dyDescent="0.2">
      <c r="A594" t="s">
        <v>4403</v>
      </c>
      <c r="B594">
        <v>0</v>
      </c>
      <c r="C594" t="s">
        <v>17</v>
      </c>
      <c r="D594">
        <v>2021</v>
      </c>
      <c r="E594" t="s">
        <v>3643</v>
      </c>
      <c r="F594" t="s">
        <v>3644</v>
      </c>
      <c r="G594" t="s">
        <v>3453</v>
      </c>
      <c r="I594" t="s">
        <v>3454</v>
      </c>
      <c r="J594" t="s">
        <v>3645</v>
      </c>
      <c r="K594" t="s">
        <v>3646</v>
      </c>
      <c r="L594" t="s">
        <v>3647</v>
      </c>
      <c r="M594" s="1">
        <v>44378</v>
      </c>
      <c r="N594" s="2">
        <v>44684.353900462964</v>
      </c>
      <c r="O594" s="2">
        <v>44684.353900462964</v>
      </c>
      <c r="P594" s="2">
        <v>44684.353750000002</v>
      </c>
      <c r="Q594">
        <v>104156</v>
      </c>
      <c r="S594">
        <v>95</v>
      </c>
    </row>
    <row r="595" spans="1:19" x14ac:dyDescent="0.2">
      <c r="A595" t="s">
        <v>4404</v>
      </c>
      <c r="B595">
        <v>0</v>
      </c>
      <c r="C595" t="s">
        <v>17</v>
      </c>
      <c r="D595">
        <v>2021</v>
      </c>
      <c r="E595" t="s">
        <v>3648</v>
      </c>
      <c r="F595" t="s">
        <v>3649</v>
      </c>
      <c r="G595" t="s">
        <v>3453</v>
      </c>
      <c r="I595" t="s">
        <v>3454</v>
      </c>
      <c r="J595" t="s">
        <v>3650</v>
      </c>
      <c r="K595" t="s">
        <v>3651</v>
      </c>
      <c r="L595" t="s">
        <v>3652</v>
      </c>
      <c r="M595" s="1">
        <v>44378</v>
      </c>
      <c r="N595" s="2">
        <v>44684.353900462964</v>
      </c>
      <c r="O595" s="2">
        <v>44684.353900462964</v>
      </c>
      <c r="P595" s="2">
        <v>44684.353750000002</v>
      </c>
      <c r="Q595">
        <v>104116</v>
      </c>
      <c r="S595">
        <v>95</v>
      </c>
    </row>
    <row r="596" spans="1:19" x14ac:dyDescent="0.2">
      <c r="A596" t="s">
        <v>4405</v>
      </c>
      <c r="B596">
        <v>0</v>
      </c>
      <c r="C596" t="s">
        <v>17</v>
      </c>
      <c r="D596">
        <v>2021</v>
      </c>
      <c r="E596" t="s">
        <v>3653</v>
      </c>
      <c r="F596" t="s">
        <v>3654</v>
      </c>
      <c r="G596" t="s">
        <v>3453</v>
      </c>
      <c r="I596" t="s">
        <v>3454</v>
      </c>
      <c r="J596" t="s">
        <v>3655</v>
      </c>
      <c r="K596" t="s">
        <v>3656</v>
      </c>
      <c r="L596" t="s">
        <v>3657</v>
      </c>
      <c r="M596" s="1">
        <v>44378</v>
      </c>
      <c r="N596" s="2">
        <v>44684.353900462964</v>
      </c>
      <c r="O596" s="2">
        <v>44684.353900462964</v>
      </c>
      <c r="P596" s="2">
        <v>44684.353761574072</v>
      </c>
      <c r="Q596">
        <v>104123</v>
      </c>
      <c r="S596">
        <v>95</v>
      </c>
    </row>
    <row r="597" spans="1:19" x14ac:dyDescent="0.2">
      <c r="A597" t="s">
        <v>4406</v>
      </c>
      <c r="B597">
        <v>0</v>
      </c>
      <c r="C597" t="s">
        <v>17</v>
      </c>
      <c r="D597">
        <v>2021</v>
      </c>
      <c r="E597" t="s">
        <v>3658</v>
      </c>
      <c r="F597" t="s">
        <v>3659</v>
      </c>
      <c r="G597" t="s">
        <v>3453</v>
      </c>
      <c r="I597" t="s">
        <v>3454</v>
      </c>
      <c r="J597" t="s">
        <v>3660</v>
      </c>
      <c r="K597" t="s">
        <v>3661</v>
      </c>
      <c r="L597" t="s">
        <v>3662</v>
      </c>
      <c r="M597" s="1">
        <v>44378</v>
      </c>
      <c r="N597" s="2">
        <v>44684.353900462964</v>
      </c>
      <c r="O597" s="2">
        <v>44684.353900462964</v>
      </c>
      <c r="P597" s="2">
        <v>44684.353761574072</v>
      </c>
      <c r="Q597">
        <v>104143</v>
      </c>
      <c r="S597">
        <v>95</v>
      </c>
    </row>
    <row r="598" spans="1:19" x14ac:dyDescent="0.2">
      <c r="A598" t="s">
        <v>4407</v>
      </c>
      <c r="B598">
        <v>0</v>
      </c>
      <c r="C598" t="s">
        <v>17</v>
      </c>
      <c r="D598">
        <v>2021</v>
      </c>
      <c r="E598" t="s">
        <v>3663</v>
      </c>
      <c r="F598" t="s">
        <v>3664</v>
      </c>
      <c r="G598" t="s">
        <v>3453</v>
      </c>
      <c r="I598" t="s">
        <v>3454</v>
      </c>
      <c r="J598" t="s">
        <v>3665</v>
      </c>
      <c r="K598" t="s">
        <v>3666</v>
      </c>
      <c r="L598" t="s">
        <v>3667</v>
      </c>
      <c r="M598" s="1">
        <v>44378</v>
      </c>
      <c r="N598" s="2">
        <v>44684.353900462964</v>
      </c>
      <c r="O598" s="2">
        <v>44684.353900462964</v>
      </c>
      <c r="P598" s="2">
        <v>44684.353761574072</v>
      </c>
      <c r="Q598">
        <v>104155</v>
      </c>
      <c r="S598">
        <v>95</v>
      </c>
    </row>
    <row r="599" spans="1:19" x14ac:dyDescent="0.2">
      <c r="A599" t="s">
        <v>4408</v>
      </c>
      <c r="B599">
        <v>0</v>
      </c>
      <c r="C599" t="s">
        <v>17</v>
      </c>
      <c r="D599">
        <v>2021</v>
      </c>
      <c r="E599" t="s">
        <v>3668</v>
      </c>
      <c r="F599" t="s">
        <v>3669</v>
      </c>
      <c r="G599" t="s">
        <v>3453</v>
      </c>
      <c r="I599" t="s">
        <v>3454</v>
      </c>
      <c r="J599" t="s">
        <v>3670</v>
      </c>
      <c r="K599" t="s">
        <v>3671</v>
      </c>
      <c r="L599" t="s">
        <v>3672</v>
      </c>
      <c r="M599" s="1">
        <v>44378</v>
      </c>
      <c r="N599" s="2">
        <v>44684.353900462964</v>
      </c>
      <c r="O599" s="2">
        <v>44684.353900462964</v>
      </c>
      <c r="P599" s="2">
        <v>44684.353773148148</v>
      </c>
      <c r="Q599">
        <v>104106</v>
      </c>
      <c r="S599">
        <v>95</v>
      </c>
    </row>
    <row r="600" spans="1:19" x14ac:dyDescent="0.2">
      <c r="A600" t="s">
        <v>4409</v>
      </c>
      <c r="B600">
        <v>0</v>
      </c>
      <c r="C600" t="s">
        <v>17</v>
      </c>
      <c r="D600">
        <v>2021</v>
      </c>
      <c r="E600" t="s">
        <v>3673</v>
      </c>
      <c r="F600" t="s">
        <v>3674</v>
      </c>
      <c r="G600" t="s">
        <v>3453</v>
      </c>
      <c r="I600" t="s">
        <v>3454</v>
      </c>
      <c r="J600" t="s">
        <v>3675</v>
      </c>
      <c r="K600" t="s">
        <v>3676</v>
      </c>
      <c r="L600" t="s">
        <v>3677</v>
      </c>
      <c r="M600" s="1">
        <v>44378</v>
      </c>
      <c r="N600" s="2">
        <v>44684.353900462964</v>
      </c>
      <c r="O600" s="2">
        <v>44684.353900462964</v>
      </c>
      <c r="P600" s="2">
        <v>44684.353773148148</v>
      </c>
      <c r="Q600">
        <v>104122</v>
      </c>
      <c r="S600">
        <v>95</v>
      </c>
    </row>
    <row r="601" spans="1:19" x14ac:dyDescent="0.2">
      <c r="A601" t="s">
        <v>4410</v>
      </c>
      <c r="B601">
        <v>0</v>
      </c>
      <c r="C601" t="s">
        <v>17</v>
      </c>
      <c r="D601">
        <v>2021</v>
      </c>
      <c r="E601" t="s">
        <v>3678</v>
      </c>
      <c r="F601" t="s">
        <v>3679</v>
      </c>
      <c r="G601" t="s">
        <v>3453</v>
      </c>
      <c r="I601" t="s">
        <v>3454</v>
      </c>
      <c r="J601" t="s">
        <v>3680</v>
      </c>
      <c r="K601" t="s">
        <v>3681</v>
      </c>
      <c r="L601" t="s">
        <v>3682</v>
      </c>
      <c r="M601" s="1">
        <v>44378</v>
      </c>
      <c r="N601" s="2">
        <v>44684.353900462964</v>
      </c>
      <c r="O601" s="2">
        <v>44684.353900462964</v>
      </c>
      <c r="P601" s="2">
        <v>44684.353784722225</v>
      </c>
      <c r="Q601">
        <v>104142</v>
      </c>
      <c r="S601">
        <v>95</v>
      </c>
    </row>
    <row r="602" spans="1:19" x14ac:dyDescent="0.2">
      <c r="A602" t="s">
        <v>4411</v>
      </c>
      <c r="B602">
        <v>0</v>
      </c>
      <c r="C602" t="s">
        <v>17</v>
      </c>
      <c r="D602">
        <v>2021</v>
      </c>
      <c r="E602" t="s">
        <v>3683</v>
      </c>
      <c r="F602" t="s">
        <v>3684</v>
      </c>
      <c r="G602" t="s">
        <v>3453</v>
      </c>
      <c r="I602" t="s">
        <v>3454</v>
      </c>
      <c r="J602" t="s">
        <v>3685</v>
      </c>
      <c r="K602" t="s">
        <v>3686</v>
      </c>
      <c r="L602" t="s">
        <v>3687</v>
      </c>
      <c r="M602" s="1">
        <v>44378</v>
      </c>
      <c r="N602" s="2">
        <v>44684.353900462964</v>
      </c>
      <c r="O602" s="2">
        <v>44684.353900462964</v>
      </c>
      <c r="P602" s="2">
        <v>44684.353784722225</v>
      </c>
      <c r="Q602">
        <v>104137</v>
      </c>
      <c r="S602">
        <v>95</v>
      </c>
    </row>
    <row r="603" spans="1:19" x14ac:dyDescent="0.2">
      <c r="A603" t="s">
        <v>4412</v>
      </c>
      <c r="B603">
        <v>0</v>
      </c>
      <c r="C603" t="s">
        <v>17</v>
      </c>
      <c r="D603">
        <v>2021</v>
      </c>
      <c r="E603" t="s">
        <v>3688</v>
      </c>
      <c r="F603" t="s">
        <v>3689</v>
      </c>
      <c r="G603" t="s">
        <v>3453</v>
      </c>
      <c r="I603" t="s">
        <v>3454</v>
      </c>
      <c r="J603" t="s">
        <v>3690</v>
      </c>
      <c r="K603" t="s">
        <v>3691</v>
      </c>
      <c r="L603" t="s">
        <v>3692</v>
      </c>
      <c r="M603" s="1">
        <v>44378</v>
      </c>
      <c r="N603" s="2">
        <v>44684.353900462964</v>
      </c>
      <c r="O603" s="2">
        <v>44684.353900462964</v>
      </c>
      <c r="P603" s="2">
        <v>44684.353784722225</v>
      </c>
      <c r="Q603">
        <v>104121</v>
      </c>
      <c r="S603">
        <v>95</v>
      </c>
    </row>
    <row r="604" spans="1:19" x14ac:dyDescent="0.2">
      <c r="A604" t="s">
        <v>4413</v>
      </c>
      <c r="B604">
        <v>0</v>
      </c>
      <c r="C604" t="s">
        <v>17</v>
      </c>
      <c r="D604">
        <v>2021</v>
      </c>
      <c r="E604" t="s">
        <v>3693</v>
      </c>
      <c r="F604" t="s">
        <v>3694</v>
      </c>
      <c r="G604" t="s">
        <v>3453</v>
      </c>
      <c r="I604" t="s">
        <v>3454</v>
      </c>
      <c r="J604" t="s">
        <v>3695</v>
      </c>
      <c r="K604" t="s">
        <v>3696</v>
      </c>
      <c r="L604" t="s">
        <v>3697</v>
      </c>
      <c r="M604" s="1">
        <v>44378</v>
      </c>
      <c r="N604" s="2">
        <v>44684.353900462964</v>
      </c>
      <c r="O604" s="2">
        <v>44684.353900462964</v>
      </c>
      <c r="P604" s="2">
        <v>44684.353796296295</v>
      </c>
      <c r="Q604">
        <v>104141</v>
      </c>
      <c r="S604">
        <v>95</v>
      </c>
    </row>
    <row r="605" spans="1:19" x14ac:dyDescent="0.2">
      <c r="A605" t="s">
        <v>4414</v>
      </c>
      <c r="B605">
        <v>0</v>
      </c>
      <c r="C605" t="s">
        <v>17</v>
      </c>
      <c r="D605">
        <v>2021</v>
      </c>
      <c r="E605" t="s">
        <v>3698</v>
      </c>
      <c r="F605" t="s">
        <v>3699</v>
      </c>
      <c r="G605" t="s">
        <v>3453</v>
      </c>
      <c r="I605" t="s">
        <v>3454</v>
      </c>
      <c r="J605" t="s">
        <v>3700</v>
      </c>
      <c r="K605" t="s">
        <v>3701</v>
      </c>
      <c r="L605" t="s">
        <v>3702</v>
      </c>
      <c r="M605" s="1">
        <v>44378</v>
      </c>
      <c r="N605" s="2">
        <v>44684.353900462964</v>
      </c>
      <c r="O605" s="2">
        <v>44684.353900462964</v>
      </c>
      <c r="P605" s="2">
        <v>44684.353796296295</v>
      </c>
      <c r="Q605">
        <v>104136</v>
      </c>
      <c r="S605">
        <v>95</v>
      </c>
    </row>
    <row r="606" spans="1:19" x14ac:dyDescent="0.2">
      <c r="A606" t="s">
        <v>4415</v>
      </c>
      <c r="B606">
        <v>0</v>
      </c>
      <c r="C606" t="s">
        <v>17</v>
      </c>
      <c r="D606">
        <v>2021</v>
      </c>
      <c r="E606" t="s">
        <v>3703</v>
      </c>
      <c r="F606" t="s">
        <v>3704</v>
      </c>
      <c r="G606" t="s">
        <v>3453</v>
      </c>
      <c r="I606" t="s">
        <v>3454</v>
      </c>
      <c r="J606" t="s">
        <v>3705</v>
      </c>
      <c r="K606" t="s">
        <v>3706</v>
      </c>
      <c r="L606" t="s">
        <v>3707</v>
      </c>
      <c r="M606" s="1">
        <v>44378</v>
      </c>
      <c r="N606" s="2">
        <v>44684.353900462964</v>
      </c>
      <c r="O606" s="2">
        <v>44684.353900462964</v>
      </c>
      <c r="P606" s="2">
        <v>44684.353796296295</v>
      </c>
      <c r="Q606">
        <v>104153</v>
      </c>
      <c r="S606">
        <v>95</v>
      </c>
    </row>
    <row r="607" spans="1:19" x14ac:dyDescent="0.2">
      <c r="A607" t="s">
        <v>4416</v>
      </c>
      <c r="B607">
        <v>0</v>
      </c>
      <c r="C607" t="s">
        <v>17</v>
      </c>
      <c r="D607">
        <v>2021</v>
      </c>
      <c r="E607" t="s">
        <v>3708</v>
      </c>
      <c r="F607" t="s">
        <v>3709</v>
      </c>
      <c r="G607" t="s">
        <v>3453</v>
      </c>
      <c r="I607" t="s">
        <v>3454</v>
      </c>
      <c r="J607" t="s">
        <v>3710</v>
      </c>
      <c r="K607" t="s">
        <v>3711</v>
      </c>
      <c r="L607" t="s">
        <v>3712</v>
      </c>
      <c r="M607" s="1">
        <v>44378</v>
      </c>
      <c r="N607" s="2">
        <v>44684.353900462964</v>
      </c>
      <c r="O607" s="2">
        <v>44684.353900462964</v>
      </c>
      <c r="P607" s="2">
        <v>44684.353807870371</v>
      </c>
      <c r="Q607">
        <v>104120</v>
      </c>
      <c r="S607">
        <v>95</v>
      </c>
    </row>
    <row r="608" spans="1:19" x14ac:dyDescent="0.2">
      <c r="A608" t="s">
        <v>4417</v>
      </c>
      <c r="B608">
        <v>0</v>
      </c>
      <c r="C608" t="s">
        <v>17</v>
      </c>
      <c r="D608">
        <v>2021</v>
      </c>
      <c r="E608" t="s">
        <v>3713</v>
      </c>
      <c r="F608" t="s">
        <v>3714</v>
      </c>
      <c r="G608" t="s">
        <v>3453</v>
      </c>
      <c r="I608" t="s">
        <v>3454</v>
      </c>
      <c r="J608" t="s">
        <v>3715</v>
      </c>
      <c r="K608" t="s">
        <v>3716</v>
      </c>
      <c r="L608" t="s">
        <v>3717</v>
      </c>
      <c r="M608" s="1">
        <v>44378</v>
      </c>
      <c r="N608" s="2">
        <v>44684.353900462964</v>
      </c>
      <c r="O608" s="2">
        <v>44684.353900462964</v>
      </c>
      <c r="P608" s="2">
        <v>44684.353807870371</v>
      </c>
      <c r="Q608">
        <v>104119</v>
      </c>
      <c r="S608">
        <v>95</v>
      </c>
    </row>
    <row r="609" spans="1:19" x14ac:dyDescent="0.2">
      <c r="A609" t="s">
        <v>4418</v>
      </c>
      <c r="B609">
        <v>0</v>
      </c>
      <c r="C609" t="s">
        <v>17</v>
      </c>
      <c r="D609">
        <v>2021</v>
      </c>
      <c r="E609" t="s">
        <v>3718</v>
      </c>
      <c r="F609" t="s">
        <v>3719</v>
      </c>
      <c r="G609" t="s">
        <v>3453</v>
      </c>
      <c r="I609" t="s">
        <v>3454</v>
      </c>
      <c r="J609" t="s">
        <v>3720</v>
      </c>
      <c r="K609" t="s">
        <v>3721</v>
      </c>
      <c r="L609" t="s">
        <v>3722</v>
      </c>
      <c r="M609" s="1">
        <v>44378</v>
      </c>
      <c r="N609" s="2">
        <v>44684.353900462964</v>
      </c>
      <c r="O609" s="2">
        <v>44684.353900462964</v>
      </c>
      <c r="P609" s="2">
        <v>44684.353807870371</v>
      </c>
      <c r="Q609">
        <v>104135</v>
      </c>
      <c r="S609">
        <v>95</v>
      </c>
    </row>
    <row r="610" spans="1:19" x14ac:dyDescent="0.2">
      <c r="A610" t="s">
        <v>4419</v>
      </c>
      <c r="B610">
        <v>0</v>
      </c>
      <c r="C610" t="s">
        <v>17</v>
      </c>
      <c r="D610">
        <v>2021</v>
      </c>
      <c r="E610" t="s">
        <v>3723</v>
      </c>
      <c r="F610" t="s">
        <v>3724</v>
      </c>
      <c r="G610" t="s">
        <v>3453</v>
      </c>
      <c r="I610" t="s">
        <v>3454</v>
      </c>
      <c r="J610" t="s">
        <v>3725</v>
      </c>
      <c r="K610" t="s">
        <v>3726</v>
      </c>
      <c r="L610" t="s">
        <v>3727</v>
      </c>
      <c r="M610" s="1">
        <v>44378</v>
      </c>
      <c r="N610" s="2">
        <v>44684.353900462964</v>
      </c>
      <c r="O610" s="2">
        <v>44684.353900462964</v>
      </c>
      <c r="P610" s="2">
        <v>44684.353819444441</v>
      </c>
      <c r="Q610">
        <v>104139</v>
      </c>
      <c r="S610">
        <v>95</v>
      </c>
    </row>
    <row r="611" spans="1:19" x14ac:dyDescent="0.2">
      <c r="A611" t="s">
        <v>4420</v>
      </c>
      <c r="B611">
        <v>0</v>
      </c>
      <c r="C611" t="s">
        <v>17</v>
      </c>
      <c r="D611">
        <v>2021</v>
      </c>
      <c r="E611" t="s">
        <v>3728</v>
      </c>
      <c r="F611" t="s">
        <v>3729</v>
      </c>
      <c r="G611" t="s">
        <v>3453</v>
      </c>
      <c r="I611" t="s">
        <v>3454</v>
      </c>
      <c r="J611" t="s">
        <v>3730</v>
      </c>
      <c r="K611" t="s">
        <v>3731</v>
      </c>
      <c r="L611" t="s">
        <v>3732</v>
      </c>
      <c r="M611" s="1">
        <v>44378</v>
      </c>
      <c r="N611" s="2">
        <v>44684.353900462964</v>
      </c>
      <c r="O611" s="2">
        <v>44684.353900462964</v>
      </c>
      <c r="P611" s="2">
        <v>44684.353819444441</v>
      </c>
      <c r="Q611">
        <v>104152</v>
      </c>
      <c r="S611">
        <v>95</v>
      </c>
    </row>
    <row r="612" spans="1:19" x14ac:dyDescent="0.2">
      <c r="A612" t="s">
        <v>4421</v>
      </c>
      <c r="B612">
        <v>0</v>
      </c>
      <c r="C612" t="s">
        <v>17</v>
      </c>
      <c r="D612">
        <v>2021</v>
      </c>
      <c r="E612" t="s">
        <v>3733</v>
      </c>
      <c r="F612" t="s">
        <v>3734</v>
      </c>
      <c r="G612" t="s">
        <v>3453</v>
      </c>
      <c r="I612" t="s">
        <v>3454</v>
      </c>
      <c r="J612" t="s">
        <v>3735</v>
      </c>
      <c r="K612" t="s">
        <v>3736</v>
      </c>
      <c r="L612" t="s">
        <v>3737</v>
      </c>
      <c r="M612" s="1">
        <v>44378</v>
      </c>
      <c r="N612" s="2">
        <v>44684.353900462964</v>
      </c>
      <c r="O612" s="2">
        <v>44684.353900462964</v>
      </c>
      <c r="P612" s="2">
        <v>44684.353831018518</v>
      </c>
      <c r="Q612">
        <v>104146</v>
      </c>
      <c r="S612">
        <v>95</v>
      </c>
    </row>
    <row r="613" spans="1:19" x14ac:dyDescent="0.2">
      <c r="A613" t="s">
        <v>4422</v>
      </c>
      <c r="B613">
        <v>0</v>
      </c>
      <c r="C613" t="s">
        <v>17</v>
      </c>
      <c r="D613">
        <v>2021</v>
      </c>
      <c r="E613" t="s">
        <v>3738</v>
      </c>
      <c r="F613" t="s">
        <v>3739</v>
      </c>
      <c r="G613" t="s">
        <v>3453</v>
      </c>
      <c r="I613" t="s">
        <v>3454</v>
      </c>
      <c r="J613" t="s">
        <v>3740</v>
      </c>
      <c r="K613" t="s">
        <v>3741</v>
      </c>
      <c r="L613" t="s">
        <v>3742</v>
      </c>
      <c r="M613" s="1">
        <v>44378</v>
      </c>
      <c r="N613" s="2">
        <v>44684.353900462964</v>
      </c>
      <c r="O613" s="2">
        <v>44684.353900462964</v>
      </c>
      <c r="P613" s="2">
        <v>44684.353831018518</v>
      </c>
      <c r="Q613">
        <v>104118</v>
      </c>
      <c r="S613">
        <v>95</v>
      </c>
    </row>
    <row r="614" spans="1:19" x14ac:dyDescent="0.2">
      <c r="A614" t="s">
        <v>4423</v>
      </c>
      <c r="B614">
        <v>0</v>
      </c>
      <c r="C614" t="s">
        <v>17</v>
      </c>
      <c r="D614">
        <v>2021</v>
      </c>
      <c r="E614" t="s">
        <v>3743</v>
      </c>
      <c r="F614" t="s">
        <v>3744</v>
      </c>
      <c r="G614" t="s">
        <v>3453</v>
      </c>
      <c r="I614" t="s">
        <v>3454</v>
      </c>
      <c r="J614" t="s">
        <v>3745</v>
      </c>
      <c r="K614" t="s">
        <v>3746</v>
      </c>
      <c r="L614" t="s">
        <v>3747</v>
      </c>
      <c r="M614" s="1">
        <v>44378</v>
      </c>
      <c r="N614" s="2">
        <v>44684.353900462964</v>
      </c>
      <c r="O614" s="2">
        <v>44684.353900462964</v>
      </c>
      <c r="P614" s="2">
        <v>44684.353831018518</v>
      </c>
      <c r="Q614">
        <v>104134</v>
      </c>
      <c r="S614">
        <v>95</v>
      </c>
    </row>
    <row r="615" spans="1:19" x14ac:dyDescent="0.2">
      <c r="A615" t="s">
        <v>4424</v>
      </c>
      <c r="B615">
        <v>0</v>
      </c>
      <c r="C615" t="s">
        <v>17</v>
      </c>
      <c r="D615">
        <v>2021</v>
      </c>
      <c r="E615" t="s">
        <v>3748</v>
      </c>
      <c r="F615" t="s">
        <v>3749</v>
      </c>
      <c r="G615" t="s">
        <v>3453</v>
      </c>
      <c r="I615" t="s">
        <v>3454</v>
      </c>
      <c r="J615" t="s">
        <v>3750</v>
      </c>
      <c r="K615" t="s">
        <v>3751</v>
      </c>
      <c r="L615" t="s">
        <v>3752</v>
      </c>
      <c r="M615" s="1">
        <v>44378</v>
      </c>
      <c r="N615" s="2">
        <v>44684.353900462964</v>
      </c>
      <c r="O615" s="2">
        <v>44684.353900462964</v>
      </c>
      <c r="P615" s="2">
        <v>44684.353842592594</v>
      </c>
      <c r="Q615">
        <v>104138</v>
      </c>
      <c r="S615">
        <v>95</v>
      </c>
    </row>
    <row r="616" spans="1:19" x14ac:dyDescent="0.2">
      <c r="A616" t="s">
        <v>4425</v>
      </c>
      <c r="B616">
        <v>0</v>
      </c>
      <c r="C616" t="s">
        <v>17</v>
      </c>
      <c r="D616">
        <v>2021</v>
      </c>
      <c r="E616" t="s">
        <v>3753</v>
      </c>
      <c r="F616" t="s">
        <v>3754</v>
      </c>
      <c r="G616" t="s">
        <v>3453</v>
      </c>
      <c r="I616" t="s">
        <v>3454</v>
      </c>
      <c r="J616" t="s">
        <v>3755</v>
      </c>
      <c r="K616" t="s">
        <v>3756</v>
      </c>
      <c r="L616" t="s">
        <v>3757</v>
      </c>
      <c r="M616" s="1">
        <v>44378</v>
      </c>
      <c r="N616" s="2">
        <v>44684.353900462964</v>
      </c>
      <c r="O616" s="2">
        <v>44684.353900462964</v>
      </c>
      <c r="P616" s="2">
        <v>44684.353842592594</v>
      </c>
      <c r="Q616">
        <v>104150</v>
      </c>
      <c r="S616">
        <v>95</v>
      </c>
    </row>
    <row r="617" spans="1:19" x14ac:dyDescent="0.2">
      <c r="A617" t="s">
        <v>4426</v>
      </c>
      <c r="B617">
        <v>0</v>
      </c>
      <c r="C617" t="s">
        <v>17</v>
      </c>
      <c r="D617">
        <v>2021</v>
      </c>
      <c r="E617" t="s">
        <v>3758</v>
      </c>
      <c r="F617" t="s">
        <v>3759</v>
      </c>
      <c r="G617" t="s">
        <v>3453</v>
      </c>
      <c r="I617" t="s">
        <v>3454</v>
      </c>
      <c r="J617" t="s">
        <v>3760</v>
      </c>
      <c r="K617" t="s">
        <v>3761</v>
      </c>
      <c r="L617" t="s">
        <v>3762</v>
      </c>
      <c r="M617" s="1">
        <v>44378</v>
      </c>
      <c r="N617" s="2">
        <v>44684.353900462964</v>
      </c>
      <c r="O617" s="2">
        <v>44684.353900462964</v>
      </c>
      <c r="P617" s="2">
        <v>44684.353854166664</v>
      </c>
      <c r="Q617">
        <v>104145</v>
      </c>
      <c r="S617">
        <v>95</v>
      </c>
    </row>
    <row r="618" spans="1:19" x14ac:dyDescent="0.2">
      <c r="A618" t="s">
        <v>4427</v>
      </c>
      <c r="B618">
        <v>0</v>
      </c>
      <c r="C618" t="s">
        <v>17</v>
      </c>
      <c r="D618">
        <v>2021</v>
      </c>
      <c r="E618" t="s">
        <v>3763</v>
      </c>
      <c r="F618" t="s">
        <v>3764</v>
      </c>
      <c r="G618" t="s">
        <v>3453</v>
      </c>
      <c r="I618" t="s">
        <v>3454</v>
      </c>
      <c r="J618" t="s">
        <v>3765</v>
      </c>
      <c r="K618" t="s">
        <v>3766</v>
      </c>
      <c r="L618" t="s">
        <v>3767</v>
      </c>
      <c r="M618" s="1">
        <v>44378</v>
      </c>
      <c r="N618" s="2">
        <v>44684.353900462964</v>
      </c>
      <c r="O618" s="2">
        <v>44684.353900462964</v>
      </c>
      <c r="P618" s="2">
        <v>44684.353854166664</v>
      </c>
      <c r="Q618">
        <v>104149</v>
      </c>
      <c r="S618">
        <v>95</v>
      </c>
    </row>
    <row r="619" spans="1:19" x14ac:dyDescent="0.2">
      <c r="A619" t="s">
        <v>4428</v>
      </c>
      <c r="B619">
        <v>0</v>
      </c>
      <c r="C619" t="s">
        <v>17</v>
      </c>
      <c r="D619">
        <v>2021</v>
      </c>
      <c r="E619" t="s">
        <v>3768</v>
      </c>
      <c r="F619" t="s">
        <v>3769</v>
      </c>
      <c r="G619" t="s">
        <v>3453</v>
      </c>
      <c r="I619" t="s">
        <v>3454</v>
      </c>
      <c r="J619" t="s">
        <v>3770</v>
      </c>
      <c r="K619" t="s">
        <v>3771</v>
      </c>
      <c r="L619" t="s">
        <v>3772</v>
      </c>
      <c r="M619" s="1">
        <v>44378</v>
      </c>
      <c r="N619" s="2">
        <v>44684.353900462964</v>
      </c>
      <c r="O619" s="2">
        <v>44684.353900462964</v>
      </c>
      <c r="P619" s="2">
        <v>44684.353854166664</v>
      </c>
      <c r="Q619">
        <v>104117</v>
      </c>
      <c r="S619">
        <v>95</v>
      </c>
    </row>
    <row r="620" spans="1:19" x14ac:dyDescent="0.2">
      <c r="A620" t="s">
        <v>4429</v>
      </c>
      <c r="B620">
        <v>0</v>
      </c>
      <c r="C620" t="s">
        <v>17</v>
      </c>
      <c r="D620">
        <v>2021</v>
      </c>
      <c r="E620" t="s">
        <v>3773</v>
      </c>
      <c r="F620" t="s">
        <v>3774</v>
      </c>
      <c r="G620" t="s">
        <v>3453</v>
      </c>
      <c r="I620" t="s">
        <v>3454</v>
      </c>
      <c r="J620" t="s">
        <v>3775</v>
      </c>
      <c r="K620" t="s">
        <v>3776</v>
      </c>
      <c r="L620" t="s">
        <v>3777</v>
      </c>
      <c r="M620" s="1">
        <v>44378</v>
      </c>
      <c r="N620" s="2">
        <v>44684.353900462964</v>
      </c>
      <c r="O620" s="2">
        <v>44684.353900462964</v>
      </c>
      <c r="P620" s="2">
        <v>44684.353865740741</v>
      </c>
      <c r="Q620">
        <v>104133</v>
      </c>
      <c r="S620">
        <v>95</v>
      </c>
    </row>
    <row r="621" spans="1:19" x14ac:dyDescent="0.2">
      <c r="A621" t="s">
        <v>4430</v>
      </c>
      <c r="B621">
        <v>0</v>
      </c>
      <c r="C621" t="s">
        <v>17</v>
      </c>
      <c r="D621">
        <v>2021</v>
      </c>
      <c r="E621" t="s">
        <v>3778</v>
      </c>
      <c r="F621" t="s">
        <v>3779</v>
      </c>
      <c r="G621" t="s">
        <v>3453</v>
      </c>
      <c r="I621" t="s">
        <v>3454</v>
      </c>
      <c r="J621" t="s">
        <v>3780</v>
      </c>
      <c r="K621" t="s">
        <v>3781</v>
      </c>
      <c r="L621" t="s">
        <v>3782</v>
      </c>
      <c r="M621" s="1">
        <v>44378</v>
      </c>
      <c r="N621" s="2">
        <v>44684.353900462964</v>
      </c>
      <c r="O621" s="2">
        <v>44684.353900462964</v>
      </c>
      <c r="P621" s="2">
        <v>44684.353865740741</v>
      </c>
      <c r="Q621">
        <v>104158</v>
      </c>
      <c r="S621">
        <v>95</v>
      </c>
    </row>
    <row r="622" spans="1:19" x14ac:dyDescent="0.2">
      <c r="A622" t="s">
        <v>4431</v>
      </c>
      <c r="B622">
        <v>0</v>
      </c>
      <c r="C622" t="s">
        <v>17</v>
      </c>
      <c r="D622">
        <v>2021</v>
      </c>
      <c r="E622" t="s">
        <v>3783</v>
      </c>
      <c r="F622" t="s">
        <v>3784</v>
      </c>
      <c r="G622" t="s">
        <v>3453</v>
      </c>
      <c r="I622" t="s">
        <v>3454</v>
      </c>
      <c r="J622" t="s">
        <v>3785</v>
      </c>
      <c r="K622" t="s">
        <v>3786</v>
      </c>
      <c r="L622" t="s">
        <v>3787</v>
      </c>
      <c r="M622" s="1">
        <v>44378</v>
      </c>
      <c r="N622" s="2">
        <v>44684.353900462964</v>
      </c>
      <c r="O622" s="2">
        <v>44684.353900462964</v>
      </c>
      <c r="P622" s="2">
        <v>44684.353877314818</v>
      </c>
      <c r="Q622">
        <v>104130</v>
      </c>
      <c r="S622">
        <v>95</v>
      </c>
    </row>
    <row r="623" spans="1:19" x14ac:dyDescent="0.2">
      <c r="A623" t="s">
        <v>4432</v>
      </c>
      <c r="B623">
        <v>0</v>
      </c>
      <c r="C623" t="s">
        <v>17</v>
      </c>
      <c r="D623">
        <v>2021</v>
      </c>
      <c r="E623" t="s">
        <v>3788</v>
      </c>
      <c r="F623" t="s">
        <v>3789</v>
      </c>
      <c r="G623" t="s">
        <v>3453</v>
      </c>
      <c r="I623" t="s">
        <v>3454</v>
      </c>
      <c r="J623" t="s">
        <v>3790</v>
      </c>
      <c r="K623" t="s">
        <v>3791</v>
      </c>
      <c r="L623" t="s">
        <v>3792</v>
      </c>
      <c r="M623" s="1">
        <v>44378</v>
      </c>
      <c r="N623" s="2">
        <v>44684.353900462964</v>
      </c>
      <c r="O623" s="2">
        <v>44684.353900462964</v>
      </c>
      <c r="P623" s="2">
        <v>44684.353888888887</v>
      </c>
      <c r="Q623">
        <v>104140</v>
      </c>
      <c r="S623">
        <v>95</v>
      </c>
    </row>
    <row r="624" spans="1:19" x14ac:dyDescent="0.2">
      <c r="A624" t="s">
        <v>4433</v>
      </c>
      <c r="B624">
        <v>0</v>
      </c>
      <c r="C624" t="s">
        <v>17</v>
      </c>
      <c r="D624">
        <v>2021</v>
      </c>
      <c r="E624" t="s">
        <v>3793</v>
      </c>
      <c r="F624" t="s">
        <v>3794</v>
      </c>
      <c r="G624" t="s">
        <v>3453</v>
      </c>
      <c r="I624" t="s">
        <v>3454</v>
      </c>
      <c r="J624" t="s">
        <v>3795</v>
      </c>
      <c r="K624" t="s">
        <v>3796</v>
      </c>
      <c r="L624" t="s">
        <v>3797</v>
      </c>
      <c r="M624" s="1">
        <v>44378</v>
      </c>
      <c r="N624" s="2">
        <v>44684.353900462964</v>
      </c>
      <c r="O624" s="2">
        <v>44684.353900462964</v>
      </c>
      <c r="P624" s="2">
        <v>44684.353900462964</v>
      </c>
      <c r="Q624">
        <v>104144</v>
      </c>
      <c r="S624">
        <v>95</v>
      </c>
    </row>
    <row r="625" spans="1:19" x14ac:dyDescent="0.2">
      <c r="A625" t="s">
        <v>4434</v>
      </c>
      <c r="B625">
        <v>0</v>
      </c>
      <c r="C625" t="s">
        <v>17</v>
      </c>
      <c r="D625">
        <v>2021</v>
      </c>
      <c r="E625" t="s">
        <v>3798</v>
      </c>
      <c r="F625" t="s">
        <v>3799</v>
      </c>
      <c r="G625" t="s">
        <v>3453</v>
      </c>
      <c r="I625" t="s">
        <v>3454</v>
      </c>
      <c r="J625" t="s">
        <v>3800</v>
      </c>
      <c r="K625" t="s">
        <v>3801</v>
      </c>
      <c r="L625" t="s">
        <v>3802</v>
      </c>
      <c r="M625" s="1">
        <v>44378</v>
      </c>
      <c r="N625" s="2">
        <v>44684.353900462964</v>
      </c>
      <c r="O625" s="2">
        <v>44684.353900462964</v>
      </c>
      <c r="P625" s="2">
        <v>44684.353900462964</v>
      </c>
      <c r="Q625">
        <v>104148</v>
      </c>
      <c r="S625">
        <v>95</v>
      </c>
    </row>
    <row r="626" spans="1:19" x14ac:dyDescent="0.2">
      <c r="A626" t="s">
        <v>4435</v>
      </c>
      <c r="B626">
        <v>0</v>
      </c>
      <c r="C626" t="s">
        <v>17</v>
      </c>
      <c r="D626">
        <v>2021</v>
      </c>
      <c r="E626" t="s">
        <v>3803</v>
      </c>
      <c r="F626" t="s">
        <v>3804</v>
      </c>
      <c r="G626" t="s">
        <v>3453</v>
      </c>
      <c r="I626" t="s">
        <v>3454</v>
      </c>
      <c r="J626" t="s">
        <v>3805</v>
      </c>
      <c r="K626" t="s">
        <v>3806</v>
      </c>
      <c r="L626" t="s">
        <v>3807</v>
      </c>
      <c r="M626" s="1">
        <v>44440</v>
      </c>
      <c r="N626" s="2">
        <v>44684.359120370369</v>
      </c>
      <c r="O626" s="2">
        <v>44684.359120370369</v>
      </c>
      <c r="P626" s="2">
        <v>44684.358993055554</v>
      </c>
      <c r="Q626">
        <v>104168</v>
      </c>
      <c r="S626">
        <v>96</v>
      </c>
    </row>
    <row r="627" spans="1:19" x14ac:dyDescent="0.2">
      <c r="A627" t="s">
        <v>4436</v>
      </c>
      <c r="B627">
        <v>0</v>
      </c>
      <c r="C627" t="s">
        <v>17</v>
      </c>
      <c r="D627">
        <v>2021</v>
      </c>
      <c r="E627" t="s">
        <v>3808</v>
      </c>
      <c r="F627" t="s">
        <v>3809</v>
      </c>
      <c r="G627" t="s">
        <v>3453</v>
      </c>
      <c r="I627" t="s">
        <v>3454</v>
      </c>
      <c r="J627" t="s">
        <v>3810</v>
      </c>
      <c r="K627" t="s">
        <v>3811</v>
      </c>
      <c r="L627" t="s">
        <v>3812</v>
      </c>
      <c r="M627" s="1">
        <v>44440</v>
      </c>
      <c r="N627" s="2">
        <v>44684.359120370369</v>
      </c>
      <c r="O627" s="2">
        <v>44684.359120370369</v>
      </c>
      <c r="P627" s="2">
        <v>44684.35900462963</v>
      </c>
      <c r="Q627">
        <v>104188</v>
      </c>
      <c r="S627">
        <v>96</v>
      </c>
    </row>
    <row r="628" spans="1:19" x14ac:dyDescent="0.2">
      <c r="A628" t="s">
        <v>4437</v>
      </c>
      <c r="B628">
        <v>0</v>
      </c>
      <c r="C628" t="s">
        <v>17</v>
      </c>
      <c r="D628">
        <v>2021</v>
      </c>
      <c r="E628" t="s">
        <v>3813</v>
      </c>
      <c r="F628" t="s">
        <v>3814</v>
      </c>
      <c r="G628" t="s">
        <v>3453</v>
      </c>
      <c r="I628" t="s">
        <v>3454</v>
      </c>
      <c r="J628" t="s">
        <v>3815</v>
      </c>
      <c r="K628" t="s">
        <v>3816</v>
      </c>
      <c r="L628" t="s">
        <v>3817</v>
      </c>
      <c r="M628" s="1">
        <v>44440</v>
      </c>
      <c r="N628" s="2">
        <v>44684.359120370369</v>
      </c>
      <c r="O628" s="2">
        <v>44684.359120370369</v>
      </c>
      <c r="P628" s="2">
        <v>44684.35900462963</v>
      </c>
      <c r="Q628">
        <v>104147</v>
      </c>
      <c r="S628">
        <v>96</v>
      </c>
    </row>
    <row r="629" spans="1:19" x14ac:dyDescent="0.2">
      <c r="A629" t="s">
        <v>4438</v>
      </c>
      <c r="B629">
        <v>0</v>
      </c>
      <c r="C629" t="s">
        <v>17</v>
      </c>
      <c r="D629">
        <v>2021</v>
      </c>
      <c r="E629" t="s">
        <v>3818</v>
      </c>
      <c r="F629" t="s">
        <v>3819</v>
      </c>
      <c r="G629" t="s">
        <v>3453</v>
      </c>
      <c r="I629" t="s">
        <v>3454</v>
      </c>
      <c r="J629" t="s">
        <v>3820</v>
      </c>
      <c r="K629" t="s">
        <v>3821</v>
      </c>
      <c r="L629" t="s">
        <v>3822</v>
      </c>
      <c r="M629" s="1">
        <v>44440</v>
      </c>
      <c r="N629" s="2">
        <v>44684.359120370369</v>
      </c>
      <c r="O629" s="2">
        <v>44684.359120370369</v>
      </c>
      <c r="P629" s="2">
        <v>44684.35900462963</v>
      </c>
      <c r="Q629">
        <v>104182</v>
      </c>
      <c r="S629">
        <v>96</v>
      </c>
    </row>
    <row r="630" spans="1:19" x14ac:dyDescent="0.2">
      <c r="A630" t="s">
        <v>4439</v>
      </c>
      <c r="B630">
        <v>0</v>
      </c>
      <c r="C630" t="s">
        <v>17</v>
      </c>
      <c r="D630">
        <v>2021</v>
      </c>
      <c r="E630" t="s">
        <v>3823</v>
      </c>
      <c r="F630" t="s">
        <v>3824</v>
      </c>
      <c r="G630" t="s">
        <v>3453</v>
      </c>
      <c r="I630" t="s">
        <v>3454</v>
      </c>
      <c r="J630" t="s">
        <v>3825</v>
      </c>
      <c r="K630" t="s">
        <v>3826</v>
      </c>
      <c r="L630" t="s">
        <v>3827</v>
      </c>
      <c r="M630" s="1">
        <v>44440</v>
      </c>
      <c r="N630" s="2">
        <v>44684.359120370369</v>
      </c>
      <c r="O630" s="2">
        <v>44684.359120370369</v>
      </c>
      <c r="P630" s="2">
        <v>44684.359016203707</v>
      </c>
      <c r="Q630">
        <v>104186</v>
      </c>
      <c r="S630">
        <v>96</v>
      </c>
    </row>
    <row r="631" spans="1:19" x14ac:dyDescent="0.2">
      <c r="A631" t="s">
        <v>4440</v>
      </c>
      <c r="B631">
        <v>0</v>
      </c>
      <c r="C631" t="s">
        <v>17</v>
      </c>
      <c r="D631">
        <v>2021</v>
      </c>
      <c r="E631" t="s">
        <v>3828</v>
      </c>
      <c r="F631" t="s">
        <v>3829</v>
      </c>
      <c r="G631" t="s">
        <v>3453</v>
      </c>
      <c r="I631" t="s">
        <v>3454</v>
      </c>
      <c r="J631" t="s">
        <v>3830</v>
      </c>
      <c r="K631" t="s">
        <v>3831</v>
      </c>
      <c r="L631" t="s">
        <v>3832</v>
      </c>
      <c r="M631" s="1">
        <v>44440</v>
      </c>
      <c r="N631" s="2">
        <v>44684.359120370369</v>
      </c>
      <c r="O631" s="2">
        <v>44684.359120370369</v>
      </c>
      <c r="P631" s="2">
        <v>44684.359016203707</v>
      </c>
      <c r="Q631">
        <v>104154</v>
      </c>
      <c r="S631">
        <v>96</v>
      </c>
    </row>
    <row r="632" spans="1:19" x14ac:dyDescent="0.2">
      <c r="A632" t="s">
        <v>4441</v>
      </c>
      <c r="B632">
        <v>0</v>
      </c>
      <c r="C632" t="s">
        <v>17</v>
      </c>
      <c r="D632">
        <v>2021</v>
      </c>
      <c r="E632" t="s">
        <v>3833</v>
      </c>
      <c r="F632" t="s">
        <v>3834</v>
      </c>
      <c r="G632" t="s">
        <v>3453</v>
      </c>
      <c r="I632" t="s">
        <v>3454</v>
      </c>
      <c r="J632" t="s">
        <v>3835</v>
      </c>
      <c r="K632" t="s">
        <v>3836</v>
      </c>
      <c r="L632" t="s">
        <v>3837</v>
      </c>
      <c r="M632" s="1">
        <v>44440</v>
      </c>
      <c r="N632" s="2">
        <v>44684.359120370369</v>
      </c>
      <c r="O632" s="2">
        <v>44684.359120370369</v>
      </c>
      <c r="P632" s="2">
        <v>44684.359016203707</v>
      </c>
      <c r="Q632">
        <v>104165</v>
      </c>
      <c r="S632">
        <v>96</v>
      </c>
    </row>
    <row r="633" spans="1:19" x14ac:dyDescent="0.2">
      <c r="A633" t="s">
        <v>4442</v>
      </c>
      <c r="B633">
        <v>0</v>
      </c>
      <c r="C633" t="s">
        <v>17</v>
      </c>
      <c r="D633">
        <v>2021</v>
      </c>
      <c r="E633" t="s">
        <v>3838</v>
      </c>
      <c r="F633" t="s">
        <v>3839</v>
      </c>
      <c r="G633" t="s">
        <v>3453</v>
      </c>
      <c r="I633" t="s">
        <v>3454</v>
      </c>
      <c r="J633" t="s">
        <v>3840</v>
      </c>
      <c r="K633" t="s">
        <v>3841</v>
      </c>
      <c r="L633" t="s">
        <v>3842</v>
      </c>
      <c r="M633" s="1">
        <v>44440</v>
      </c>
      <c r="N633" s="2">
        <v>44684.359120370369</v>
      </c>
      <c r="O633" s="2">
        <v>44684.359120370369</v>
      </c>
      <c r="P633" s="2">
        <v>44684.359027777777</v>
      </c>
      <c r="Q633">
        <v>104177</v>
      </c>
      <c r="S633">
        <v>96</v>
      </c>
    </row>
    <row r="634" spans="1:19" x14ac:dyDescent="0.2">
      <c r="A634" t="s">
        <v>4443</v>
      </c>
      <c r="B634">
        <v>0</v>
      </c>
      <c r="C634" t="s">
        <v>17</v>
      </c>
      <c r="D634">
        <v>2021</v>
      </c>
      <c r="E634" t="s">
        <v>3843</v>
      </c>
      <c r="F634" t="s">
        <v>3844</v>
      </c>
      <c r="G634" t="s">
        <v>3453</v>
      </c>
      <c r="I634" t="s">
        <v>3454</v>
      </c>
      <c r="J634" t="s">
        <v>3845</v>
      </c>
      <c r="K634" t="s">
        <v>3846</v>
      </c>
      <c r="L634" t="s">
        <v>3847</v>
      </c>
      <c r="M634" s="1">
        <v>44440</v>
      </c>
      <c r="N634" s="2">
        <v>44684.359120370369</v>
      </c>
      <c r="O634" s="2">
        <v>44684.359120370369</v>
      </c>
      <c r="P634" s="2">
        <v>44684.359027777777</v>
      </c>
      <c r="Q634">
        <v>104181</v>
      </c>
      <c r="S634">
        <v>96</v>
      </c>
    </row>
    <row r="635" spans="1:19" x14ac:dyDescent="0.2">
      <c r="A635" t="s">
        <v>4444</v>
      </c>
      <c r="B635">
        <v>0</v>
      </c>
      <c r="C635" t="s">
        <v>17</v>
      </c>
      <c r="D635">
        <v>2021</v>
      </c>
      <c r="E635" t="s">
        <v>3848</v>
      </c>
      <c r="F635" t="s">
        <v>3849</v>
      </c>
      <c r="G635" t="s">
        <v>3453</v>
      </c>
      <c r="I635" t="s">
        <v>3454</v>
      </c>
      <c r="J635" t="s">
        <v>3850</v>
      </c>
      <c r="K635" t="s">
        <v>3851</v>
      </c>
      <c r="L635" t="s">
        <v>3852</v>
      </c>
      <c r="M635" s="1">
        <v>44440</v>
      </c>
      <c r="N635" s="2">
        <v>44684.359120370369</v>
      </c>
      <c r="O635" s="2">
        <v>44684.359120370369</v>
      </c>
      <c r="P635" s="2">
        <v>44684.359039351853</v>
      </c>
      <c r="Q635">
        <v>104185</v>
      </c>
      <c r="S635">
        <v>96</v>
      </c>
    </row>
    <row r="636" spans="1:19" x14ac:dyDescent="0.2">
      <c r="A636" t="s">
        <v>4445</v>
      </c>
      <c r="B636">
        <v>0</v>
      </c>
      <c r="C636" t="s">
        <v>17</v>
      </c>
      <c r="D636">
        <v>2021</v>
      </c>
      <c r="E636" t="s">
        <v>3853</v>
      </c>
      <c r="F636" t="s">
        <v>3854</v>
      </c>
      <c r="G636" t="s">
        <v>3453</v>
      </c>
      <c r="I636" t="s">
        <v>3454</v>
      </c>
      <c r="J636" t="s">
        <v>3855</v>
      </c>
      <c r="K636" t="s">
        <v>3856</v>
      </c>
      <c r="L636" t="s">
        <v>3857</v>
      </c>
      <c r="M636" s="1">
        <v>44440</v>
      </c>
      <c r="N636" s="2">
        <v>44684.359120370369</v>
      </c>
      <c r="O636" s="2">
        <v>44684.359120370369</v>
      </c>
      <c r="P636" s="2">
        <v>44684.359039351853</v>
      </c>
      <c r="Q636">
        <v>104169</v>
      </c>
      <c r="S636">
        <v>96</v>
      </c>
    </row>
    <row r="637" spans="1:19" x14ac:dyDescent="0.2">
      <c r="A637" t="s">
        <v>4446</v>
      </c>
      <c r="B637">
        <v>0</v>
      </c>
      <c r="C637" t="s">
        <v>17</v>
      </c>
      <c r="D637">
        <v>2021</v>
      </c>
      <c r="E637" t="s">
        <v>3858</v>
      </c>
      <c r="F637" t="s">
        <v>3859</v>
      </c>
      <c r="G637" t="s">
        <v>3453</v>
      </c>
      <c r="I637" t="s">
        <v>3454</v>
      </c>
      <c r="J637" t="s">
        <v>3860</v>
      </c>
      <c r="K637" t="s">
        <v>3861</v>
      </c>
      <c r="L637" t="s">
        <v>3862</v>
      </c>
      <c r="M637" s="1">
        <v>44440</v>
      </c>
      <c r="N637" s="2">
        <v>44684.359120370369</v>
      </c>
      <c r="O637" s="2">
        <v>44684.359120370369</v>
      </c>
      <c r="P637" s="2">
        <v>44684.359039351853</v>
      </c>
      <c r="Q637">
        <v>104160</v>
      </c>
      <c r="S637">
        <v>96</v>
      </c>
    </row>
    <row r="638" spans="1:19" x14ac:dyDescent="0.2">
      <c r="A638" t="s">
        <v>4447</v>
      </c>
      <c r="B638">
        <v>0</v>
      </c>
      <c r="C638" t="s">
        <v>17</v>
      </c>
      <c r="D638">
        <v>2021</v>
      </c>
      <c r="E638" t="s">
        <v>3863</v>
      </c>
      <c r="F638" t="s">
        <v>3864</v>
      </c>
      <c r="G638" t="s">
        <v>3453</v>
      </c>
      <c r="I638" t="s">
        <v>3454</v>
      </c>
      <c r="J638" t="s">
        <v>3865</v>
      </c>
      <c r="K638" t="s">
        <v>3866</v>
      </c>
      <c r="L638" t="s">
        <v>3867</v>
      </c>
      <c r="M638" s="1">
        <v>44440</v>
      </c>
      <c r="N638" s="2">
        <v>44684.359120370369</v>
      </c>
      <c r="O638" s="2">
        <v>44684.359120370369</v>
      </c>
      <c r="P638" s="2">
        <v>44684.359050925923</v>
      </c>
      <c r="Q638">
        <v>104180</v>
      </c>
      <c r="S638">
        <v>96</v>
      </c>
    </row>
    <row r="639" spans="1:19" x14ac:dyDescent="0.2">
      <c r="A639" t="s">
        <v>4448</v>
      </c>
      <c r="B639">
        <v>0</v>
      </c>
      <c r="C639" t="s">
        <v>17</v>
      </c>
      <c r="D639">
        <v>2021</v>
      </c>
      <c r="E639" t="s">
        <v>3868</v>
      </c>
      <c r="F639" t="s">
        <v>3869</v>
      </c>
      <c r="G639" t="s">
        <v>3453</v>
      </c>
      <c r="I639" t="s">
        <v>3454</v>
      </c>
      <c r="J639" t="s">
        <v>3870</v>
      </c>
      <c r="K639" t="s">
        <v>3871</v>
      </c>
      <c r="L639" t="s">
        <v>3872</v>
      </c>
      <c r="M639" s="1">
        <v>44440</v>
      </c>
      <c r="N639" s="2">
        <v>44684.359120370369</v>
      </c>
      <c r="O639" s="2">
        <v>44684.359120370369</v>
      </c>
      <c r="P639" s="2">
        <v>44684.359050925923</v>
      </c>
      <c r="Q639">
        <v>104184</v>
      </c>
      <c r="S639">
        <v>96</v>
      </c>
    </row>
    <row r="640" spans="1:19" x14ac:dyDescent="0.2">
      <c r="A640" t="s">
        <v>4449</v>
      </c>
      <c r="B640">
        <v>0</v>
      </c>
      <c r="C640" t="s">
        <v>17</v>
      </c>
      <c r="D640">
        <v>2021</v>
      </c>
      <c r="E640" t="s">
        <v>3873</v>
      </c>
      <c r="F640" t="s">
        <v>3874</v>
      </c>
      <c r="G640" t="s">
        <v>3453</v>
      </c>
      <c r="I640" t="s">
        <v>3454</v>
      </c>
      <c r="J640" t="s">
        <v>3875</v>
      </c>
      <c r="K640" t="s">
        <v>3876</v>
      </c>
      <c r="L640" t="s">
        <v>3877</v>
      </c>
      <c r="M640" s="1">
        <v>44440</v>
      </c>
      <c r="N640" s="2">
        <v>44684.359120370369</v>
      </c>
      <c r="O640" s="2">
        <v>44684.359120370369</v>
      </c>
      <c r="P640" s="2">
        <v>44684.3590625</v>
      </c>
      <c r="Q640">
        <v>104164</v>
      </c>
      <c r="S640">
        <v>96</v>
      </c>
    </row>
    <row r="641" spans="1:19" x14ac:dyDescent="0.2">
      <c r="A641" t="s">
        <v>4450</v>
      </c>
      <c r="B641">
        <v>0</v>
      </c>
      <c r="C641" t="s">
        <v>17</v>
      </c>
      <c r="D641">
        <v>2021</v>
      </c>
      <c r="E641" t="s">
        <v>3878</v>
      </c>
      <c r="F641" t="s">
        <v>3879</v>
      </c>
      <c r="G641" t="s">
        <v>3453</v>
      </c>
      <c r="I641" t="s">
        <v>3454</v>
      </c>
      <c r="J641" t="s">
        <v>3880</v>
      </c>
      <c r="K641" t="s">
        <v>3881</v>
      </c>
      <c r="L641" t="s">
        <v>3882</v>
      </c>
      <c r="M641" s="1">
        <v>44440</v>
      </c>
      <c r="N641" s="2">
        <v>44684.359120370369</v>
      </c>
      <c r="O641" s="2">
        <v>44684.359120370369</v>
      </c>
      <c r="P641" s="2">
        <v>44684.3590625</v>
      </c>
      <c r="Q641">
        <v>104191</v>
      </c>
      <c r="S641">
        <v>96</v>
      </c>
    </row>
    <row r="642" spans="1:19" x14ac:dyDescent="0.2">
      <c r="A642" t="s">
        <v>4451</v>
      </c>
      <c r="B642">
        <v>0</v>
      </c>
      <c r="C642" t="s">
        <v>17</v>
      </c>
      <c r="D642">
        <v>2021</v>
      </c>
      <c r="E642" t="s">
        <v>3883</v>
      </c>
      <c r="F642" t="s">
        <v>3884</v>
      </c>
      <c r="G642" t="s">
        <v>3453</v>
      </c>
      <c r="I642" t="s">
        <v>3454</v>
      </c>
      <c r="J642" t="s">
        <v>3885</v>
      </c>
      <c r="K642" t="s">
        <v>3886</v>
      </c>
      <c r="L642" t="s">
        <v>3887</v>
      </c>
      <c r="M642" s="1">
        <v>44440</v>
      </c>
      <c r="N642" s="2">
        <v>44684.359120370369</v>
      </c>
      <c r="O642" s="2">
        <v>44684.359120370369</v>
      </c>
      <c r="P642" s="2">
        <v>44684.3590625</v>
      </c>
      <c r="Q642">
        <v>104159</v>
      </c>
      <c r="S642">
        <v>96</v>
      </c>
    </row>
    <row r="643" spans="1:19" x14ac:dyDescent="0.2">
      <c r="A643" t="s">
        <v>4452</v>
      </c>
      <c r="B643">
        <v>0</v>
      </c>
      <c r="C643" t="s">
        <v>17</v>
      </c>
      <c r="D643">
        <v>2021</v>
      </c>
      <c r="E643" t="s">
        <v>3888</v>
      </c>
      <c r="F643" t="s">
        <v>3889</v>
      </c>
      <c r="G643" t="s">
        <v>3453</v>
      </c>
      <c r="I643" t="s">
        <v>3454</v>
      </c>
      <c r="J643" t="s">
        <v>3890</v>
      </c>
      <c r="K643" t="s">
        <v>3891</v>
      </c>
      <c r="L643" t="s">
        <v>3892</v>
      </c>
      <c r="M643" s="1">
        <v>44440</v>
      </c>
      <c r="N643" s="2">
        <v>44684.359120370369</v>
      </c>
      <c r="O643" s="2">
        <v>44684.359120370369</v>
      </c>
      <c r="P643" s="2">
        <v>44684.359074074076</v>
      </c>
      <c r="Q643">
        <v>104183</v>
      </c>
      <c r="S643">
        <v>96</v>
      </c>
    </row>
    <row r="644" spans="1:19" x14ac:dyDescent="0.2">
      <c r="A644" t="s">
        <v>4453</v>
      </c>
      <c r="B644">
        <v>0</v>
      </c>
      <c r="C644" t="s">
        <v>17</v>
      </c>
      <c r="D644">
        <v>2021</v>
      </c>
      <c r="E644" t="s">
        <v>3893</v>
      </c>
      <c r="F644" t="s">
        <v>3894</v>
      </c>
      <c r="G644" t="s">
        <v>3453</v>
      </c>
      <c r="I644" t="s">
        <v>3454</v>
      </c>
      <c r="J644" t="s">
        <v>3895</v>
      </c>
      <c r="K644" t="s">
        <v>3896</v>
      </c>
      <c r="L644" t="s">
        <v>3897</v>
      </c>
      <c r="M644" s="1">
        <v>44440</v>
      </c>
      <c r="N644" s="2">
        <v>44684.359120370369</v>
      </c>
      <c r="O644" s="2">
        <v>44684.359120370369</v>
      </c>
      <c r="P644" s="2">
        <v>44684.359074074076</v>
      </c>
      <c r="Q644">
        <v>104163</v>
      </c>
      <c r="S644">
        <v>96</v>
      </c>
    </row>
    <row r="645" spans="1:19" x14ac:dyDescent="0.2">
      <c r="A645" t="s">
        <v>4454</v>
      </c>
      <c r="B645">
        <v>0</v>
      </c>
      <c r="C645" t="s">
        <v>17</v>
      </c>
      <c r="D645">
        <v>2021</v>
      </c>
      <c r="E645" t="s">
        <v>3898</v>
      </c>
      <c r="F645" t="s">
        <v>3899</v>
      </c>
      <c r="G645" t="s">
        <v>3453</v>
      </c>
      <c r="I645" t="s">
        <v>3454</v>
      </c>
      <c r="J645" t="s">
        <v>3900</v>
      </c>
      <c r="K645" t="s">
        <v>3901</v>
      </c>
      <c r="L645" t="s">
        <v>3902</v>
      </c>
      <c r="M645" s="1">
        <v>44440</v>
      </c>
      <c r="N645" s="2">
        <v>44684.359120370369</v>
      </c>
      <c r="O645" s="2">
        <v>44684.359120370369</v>
      </c>
      <c r="P645" s="2">
        <v>44684.359085648146</v>
      </c>
      <c r="Q645">
        <v>104162</v>
      </c>
      <c r="S645">
        <v>96</v>
      </c>
    </row>
    <row r="646" spans="1:19" x14ac:dyDescent="0.2">
      <c r="A646" t="s">
        <v>4455</v>
      </c>
      <c r="B646">
        <v>0</v>
      </c>
      <c r="C646" t="s">
        <v>17</v>
      </c>
      <c r="D646">
        <v>2021</v>
      </c>
      <c r="E646" t="s">
        <v>3903</v>
      </c>
      <c r="F646" t="s">
        <v>3904</v>
      </c>
      <c r="G646" t="s">
        <v>3453</v>
      </c>
      <c r="I646" t="s">
        <v>3454</v>
      </c>
      <c r="J646" t="s">
        <v>3905</v>
      </c>
      <c r="K646" t="s">
        <v>3906</v>
      </c>
      <c r="L646" t="s">
        <v>3907</v>
      </c>
      <c r="M646" s="1">
        <v>44440</v>
      </c>
      <c r="N646" s="2">
        <v>44684.359120370369</v>
      </c>
      <c r="O646" s="2">
        <v>44684.359120370369</v>
      </c>
      <c r="P646" s="2">
        <v>44684.359085648146</v>
      </c>
      <c r="Q646">
        <v>104166</v>
      </c>
      <c r="S646">
        <v>96</v>
      </c>
    </row>
    <row r="647" spans="1:19" x14ac:dyDescent="0.2">
      <c r="A647" t="s">
        <v>4456</v>
      </c>
      <c r="B647">
        <v>0</v>
      </c>
      <c r="C647" t="s">
        <v>17</v>
      </c>
      <c r="D647">
        <v>2021</v>
      </c>
      <c r="E647" t="s">
        <v>3908</v>
      </c>
      <c r="F647" t="s">
        <v>3909</v>
      </c>
      <c r="G647" t="s">
        <v>3453</v>
      </c>
      <c r="I647" t="s">
        <v>3454</v>
      </c>
      <c r="J647" t="s">
        <v>3910</v>
      </c>
      <c r="K647" t="s">
        <v>3911</v>
      </c>
      <c r="L647" t="s">
        <v>3912</v>
      </c>
      <c r="M647" s="1">
        <v>44440</v>
      </c>
      <c r="N647" s="2">
        <v>44684.359120370369</v>
      </c>
      <c r="O647" s="2">
        <v>44684.359120370369</v>
      </c>
      <c r="P647" s="2">
        <v>44684.359120370369</v>
      </c>
      <c r="Q647">
        <v>104157</v>
      </c>
      <c r="S647">
        <v>96</v>
      </c>
    </row>
    <row r="648" spans="1:19" x14ac:dyDescent="0.2">
      <c r="A648" t="s">
        <v>4457</v>
      </c>
      <c r="B648">
        <v>0</v>
      </c>
      <c r="C648" t="s">
        <v>17</v>
      </c>
      <c r="D648">
        <v>2021</v>
      </c>
      <c r="E648" t="s">
        <v>3913</v>
      </c>
      <c r="F648" t="s">
        <v>3914</v>
      </c>
      <c r="G648" t="s">
        <v>3453</v>
      </c>
      <c r="I648" t="s">
        <v>3454</v>
      </c>
      <c r="J648" t="s">
        <v>3915</v>
      </c>
      <c r="K648" t="s">
        <v>3916</v>
      </c>
      <c r="L648" t="s">
        <v>3917</v>
      </c>
      <c r="M648" s="1">
        <v>44440</v>
      </c>
      <c r="N648" s="2">
        <v>44684.359120370369</v>
      </c>
      <c r="O648" s="2">
        <v>44684.359120370369</v>
      </c>
      <c r="P648" s="2">
        <v>44684.359120370369</v>
      </c>
      <c r="Q648">
        <v>104161</v>
      </c>
      <c r="S648">
        <v>96</v>
      </c>
    </row>
    <row r="649" spans="1:19" x14ac:dyDescent="0.2">
      <c r="A649" t="s">
        <v>4458</v>
      </c>
      <c r="B649">
        <v>0</v>
      </c>
      <c r="C649" t="s">
        <v>17</v>
      </c>
      <c r="D649">
        <v>2021</v>
      </c>
      <c r="E649" t="s">
        <v>3918</v>
      </c>
      <c r="F649" t="s">
        <v>3919</v>
      </c>
      <c r="G649" t="s">
        <v>3453</v>
      </c>
      <c r="I649" t="s">
        <v>3454</v>
      </c>
      <c r="J649" t="s">
        <v>3920</v>
      </c>
      <c r="K649" t="s">
        <v>3921</v>
      </c>
      <c r="L649" t="s">
        <v>3922</v>
      </c>
      <c r="M649" s="1">
        <v>44501</v>
      </c>
      <c r="N649" s="2">
        <v>44684.362650462965</v>
      </c>
      <c r="O649" s="2">
        <v>44684.362650462965</v>
      </c>
      <c r="P649" s="2">
        <v>44684.362453703703</v>
      </c>
      <c r="Q649">
        <v>104199</v>
      </c>
      <c r="S649">
        <v>97</v>
      </c>
    </row>
    <row r="650" spans="1:19" x14ac:dyDescent="0.2">
      <c r="A650" t="s">
        <v>4459</v>
      </c>
      <c r="B650">
        <v>0</v>
      </c>
      <c r="C650" t="s">
        <v>17</v>
      </c>
      <c r="D650">
        <v>2021</v>
      </c>
      <c r="E650" t="s">
        <v>3923</v>
      </c>
      <c r="F650" t="s">
        <v>3924</v>
      </c>
      <c r="G650" t="s">
        <v>3453</v>
      </c>
      <c r="I650" t="s">
        <v>3454</v>
      </c>
      <c r="J650" t="s">
        <v>3925</v>
      </c>
      <c r="K650" t="s">
        <v>3926</v>
      </c>
      <c r="L650" t="s">
        <v>3927</v>
      </c>
      <c r="M650" s="1">
        <v>44501</v>
      </c>
      <c r="N650" s="2">
        <v>44684.362650462965</v>
      </c>
      <c r="O650" s="2">
        <v>44684.362650462965</v>
      </c>
      <c r="P650" s="2">
        <v>44684.36246527778</v>
      </c>
      <c r="Q650">
        <v>104192</v>
      </c>
      <c r="S650">
        <v>97</v>
      </c>
    </row>
    <row r="651" spans="1:19" x14ac:dyDescent="0.2">
      <c r="A651" t="s">
        <v>4460</v>
      </c>
      <c r="B651">
        <v>0</v>
      </c>
      <c r="C651" t="s">
        <v>17</v>
      </c>
      <c r="D651">
        <v>2021</v>
      </c>
      <c r="E651" t="s">
        <v>3928</v>
      </c>
      <c r="F651" t="s">
        <v>3929</v>
      </c>
      <c r="G651" t="s">
        <v>3453</v>
      </c>
      <c r="I651" t="s">
        <v>3454</v>
      </c>
      <c r="J651" t="s">
        <v>3930</v>
      </c>
      <c r="K651" t="s">
        <v>3931</v>
      </c>
      <c r="L651" t="s">
        <v>3932</v>
      </c>
      <c r="M651" s="1">
        <v>44501</v>
      </c>
      <c r="N651" s="2">
        <v>44684.362650462965</v>
      </c>
      <c r="O651" s="2">
        <v>44684.362650462965</v>
      </c>
      <c r="P651" s="2">
        <v>44684.36246527778</v>
      </c>
      <c r="Q651">
        <v>104203</v>
      </c>
      <c r="S651">
        <v>97</v>
      </c>
    </row>
    <row r="652" spans="1:19" x14ac:dyDescent="0.2">
      <c r="A652" t="s">
        <v>4461</v>
      </c>
      <c r="B652">
        <v>0</v>
      </c>
      <c r="C652" t="s">
        <v>17</v>
      </c>
      <c r="D652">
        <v>2021</v>
      </c>
      <c r="E652" t="s">
        <v>3933</v>
      </c>
      <c r="F652" t="s">
        <v>3934</v>
      </c>
      <c r="G652" t="s">
        <v>3453</v>
      </c>
      <c r="I652" t="s">
        <v>3454</v>
      </c>
      <c r="J652" t="s">
        <v>3935</v>
      </c>
      <c r="K652" t="s">
        <v>3936</v>
      </c>
      <c r="L652" t="s">
        <v>3937</v>
      </c>
      <c r="M652" s="1">
        <v>44501</v>
      </c>
      <c r="N652" s="2">
        <v>44684.362650462965</v>
      </c>
      <c r="O652" s="2">
        <v>44684.362650462965</v>
      </c>
      <c r="P652" s="2">
        <v>44684.362476851849</v>
      </c>
      <c r="Q652">
        <v>104219</v>
      </c>
      <c r="S652">
        <v>97</v>
      </c>
    </row>
    <row r="653" spans="1:19" x14ac:dyDescent="0.2">
      <c r="A653" t="s">
        <v>4462</v>
      </c>
      <c r="B653">
        <v>0</v>
      </c>
      <c r="C653" t="s">
        <v>17</v>
      </c>
      <c r="D653">
        <v>2021</v>
      </c>
      <c r="E653" t="s">
        <v>3938</v>
      </c>
      <c r="F653" t="s">
        <v>3939</v>
      </c>
      <c r="G653" t="s">
        <v>3453</v>
      </c>
      <c r="I653" t="s">
        <v>3454</v>
      </c>
      <c r="J653" t="s">
        <v>3940</v>
      </c>
      <c r="K653" t="s">
        <v>3941</v>
      </c>
      <c r="L653" t="s">
        <v>3942</v>
      </c>
      <c r="M653" s="1">
        <v>44501</v>
      </c>
      <c r="N653" s="2">
        <v>44684.362650462965</v>
      </c>
      <c r="O653" s="2">
        <v>44684.362650462965</v>
      </c>
      <c r="P653" s="2">
        <v>44684.362476851849</v>
      </c>
      <c r="Q653">
        <v>104198</v>
      </c>
      <c r="S653">
        <v>97</v>
      </c>
    </row>
    <row r="654" spans="1:19" x14ac:dyDescent="0.2">
      <c r="A654" t="s">
        <v>4463</v>
      </c>
      <c r="B654">
        <v>0</v>
      </c>
      <c r="C654" t="s">
        <v>17</v>
      </c>
      <c r="D654">
        <v>2021</v>
      </c>
      <c r="E654" t="s">
        <v>3943</v>
      </c>
      <c r="F654" t="s">
        <v>3944</v>
      </c>
      <c r="G654" t="s">
        <v>3453</v>
      </c>
      <c r="I654" t="s">
        <v>3454</v>
      </c>
      <c r="J654" t="s">
        <v>3945</v>
      </c>
      <c r="K654" t="s">
        <v>3946</v>
      </c>
      <c r="L654" t="s">
        <v>3947</v>
      </c>
      <c r="M654" s="1">
        <v>44501</v>
      </c>
      <c r="N654" s="2">
        <v>44684.362650462965</v>
      </c>
      <c r="O654" s="2">
        <v>44684.362650462965</v>
      </c>
      <c r="P654" s="2">
        <v>44684.362476851849</v>
      </c>
      <c r="Q654">
        <v>104187</v>
      </c>
      <c r="S654">
        <v>97</v>
      </c>
    </row>
    <row r="655" spans="1:19" x14ac:dyDescent="0.2">
      <c r="A655" t="s">
        <v>4464</v>
      </c>
      <c r="B655">
        <v>0</v>
      </c>
      <c r="C655" t="s">
        <v>17</v>
      </c>
      <c r="D655">
        <v>2021</v>
      </c>
      <c r="E655" t="s">
        <v>3948</v>
      </c>
      <c r="F655" t="s">
        <v>3949</v>
      </c>
      <c r="G655" t="s">
        <v>3453</v>
      </c>
      <c r="I655" t="s">
        <v>3454</v>
      </c>
      <c r="J655" t="s">
        <v>3950</v>
      </c>
      <c r="K655" t="s">
        <v>3951</v>
      </c>
      <c r="L655" t="s">
        <v>3952</v>
      </c>
      <c r="M655" s="1">
        <v>44501</v>
      </c>
      <c r="N655" s="2">
        <v>44684.362650462965</v>
      </c>
      <c r="O655" s="2">
        <v>44684.362650462965</v>
      </c>
      <c r="P655" s="2">
        <v>44684.362488425926</v>
      </c>
      <c r="Q655">
        <v>104202</v>
      </c>
      <c r="S655">
        <v>97</v>
      </c>
    </row>
    <row r="656" spans="1:19" x14ac:dyDescent="0.2">
      <c r="A656" t="s">
        <v>4465</v>
      </c>
      <c r="B656">
        <v>0</v>
      </c>
      <c r="C656" t="s">
        <v>17</v>
      </c>
      <c r="D656">
        <v>2021</v>
      </c>
      <c r="E656" t="s">
        <v>3953</v>
      </c>
      <c r="F656" t="s">
        <v>3954</v>
      </c>
      <c r="G656" t="s">
        <v>3453</v>
      </c>
      <c r="I656" t="s">
        <v>3454</v>
      </c>
      <c r="J656" t="s">
        <v>3955</v>
      </c>
      <c r="K656" t="s">
        <v>3956</v>
      </c>
      <c r="L656" t="s">
        <v>3957</v>
      </c>
      <c r="M656" s="1">
        <v>44501</v>
      </c>
      <c r="N656" s="2">
        <v>44684.362650462965</v>
      </c>
      <c r="O656" s="2">
        <v>44684.362650462965</v>
      </c>
      <c r="P656" s="2">
        <v>44684.362488425926</v>
      </c>
      <c r="Q656">
        <v>104197</v>
      </c>
      <c r="S656">
        <v>97</v>
      </c>
    </row>
    <row r="657" spans="1:19" x14ac:dyDescent="0.2">
      <c r="A657" t="s">
        <v>4466</v>
      </c>
      <c r="B657">
        <v>0</v>
      </c>
      <c r="C657" t="s">
        <v>17</v>
      </c>
      <c r="D657">
        <v>2021</v>
      </c>
      <c r="E657" t="s">
        <v>3958</v>
      </c>
      <c r="F657" t="s">
        <v>3959</v>
      </c>
      <c r="G657" t="s">
        <v>3453</v>
      </c>
      <c r="I657" t="s">
        <v>3454</v>
      </c>
      <c r="J657" t="s">
        <v>3960</v>
      </c>
      <c r="K657" t="s">
        <v>3961</v>
      </c>
      <c r="L657" t="s">
        <v>3962</v>
      </c>
      <c r="M657" s="1">
        <v>44501</v>
      </c>
      <c r="N657" s="2">
        <v>44684.362650462965</v>
      </c>
      <c r="O657" s="2">
        <v>44684.362650462965</v>
      </c>
      <c r="P657" s="2">
        <v>44684.362500000003</v>
      </c>
      <c r="Q657">
        <v>104216</v>
      </c>
      <c r="S657">
        <v>97</v>
      </c>
    </row>
    <row r="658" spans="1:19" x14ac:dyDescent="0.2">
      <c r="A658" t="s">
        <v>4467</v>
      </c>
      <c r="B658">
        <v>0</v>
      </c>
      <c r="C658" t="s">
        <v>17</v>
      </c>
      <c r="D658">
        <v>2021</v>
      </c>
      <c r="E658" t="s">
        <v>3963</v>
      </c>
      <c r="F658" t="s">
        <v>3964</v>
      </c>
      <c r="G658" t="s">
        <v>3453</v>
      </c>
      <c r="I658" t="s">
        <v>3454</v>
      </c>
      <c r="J658" t="s">
        <v>3965</v>
      </c>
      <c r="K658" t="s">
        <v>3966</v>
      </c>
      <c r="L658" t="s">
        <v>3967</v>
      </c>
      <c r="M658" s="1">
        <v>44501</v>
      </c>
      <c r="N658" s="2">
        <v>44684.362650462965</v>
      </c>
      <c r="O658" s="2">
        <v>44684.362650462965</v>
      </c>
      <c r="P658" s="2">
        <v>44684.362500000003</v>
      </c>
      <c r="Q658">
        <v>104228</v>
      </c>
      <c r="S658">
        <v>97</v>
      </c>
    </row>
    <row r="659" spans="1:19" x14ac:dyDescent="0.2">
      <c r="A659" t="s">
        <v>4468</v>
      </c>
      <c r="B659">
        <v>0</v>
      </c>
      <c r="C659" t="s">
        <v>17</v>
      </c>
      <c r="D659">
        <v>2021</v>
      </c>
      <c r="E659" t="s">
        <v>3968</v>
      </c>
      <c r="F659" t="s">
        <v>3969</v>
      </c>
      <c r="G659" t="s">
        <v>3453</v>
      </c>
      <c r="I659" t="s">
        <v>3454</v>
      </c>
      <c r="J659" t="s">
        <v>3970</v>
      </c>
      <c r="K659" t="s">
        <v>3971</v>
      </c>
      <c r="L659" t="s">
        <v>3972</v>
      </c>
      <c r="M659" s="1">
        <v>44501</v>
      </c>
      <c r="N659" s="2">
        <v>44684.362650462965</v>
      </c>
      <c r="O659" s="2">
        <v>44684.362650462965</v>
      </c>
      <c r="P659" s="2">
        <v>44684.362511574072</v>
      </c>
      <c r="Q659">
        <v>104223</v>
      </c>
      <c r="S659">
        <v>97</v>
      </c>
    </row>
    <row r="660" spans="1:19" x14ac:dyDescent="0.2">
      <c r="A660" t="s">
        <v>4469</v>
      </c>
      <c r="B660">
        <v>0</v>
      </c>
      <c r="C660" t="s">
        <v>17</v>
      </c>
      <c r="D660">
        <v>2021</v>
      </c>
      <c r="E660" t="s">
        <v>3973</v>
      </c>
      <c r="F660" t="s">
        <v>3974</v>
      </c>
      <c r="G660" t="s">
        <v>3453</v>
      </c>
      <c r="I660" t="s">
        <v>3454</v>
      </c>
      <c r="J660" t="s">
        <v>3975</v>
      </c>
      <c r="K660" t="s">
        <v>3976</v>
      </c>
      <c r="L660" t="s">
        <v>3977</v>
      </c>
      <c r="M660" s="1">
        <v>44501</v>
      </c>
      <c r="N660" s="2">
        <v>44684.362650462965</v>
      </c>
      <c r="O660" s="2">
        <v>44684.362650462965</v>
      </c>
      <c r="P660" s="2">
        <v>44684.362511574072</v>
      </c>
      <c r="Q660">
        <v>104196</v>
      </c>
      <c r="S660">
        <v>97</v>
      </c>
    </row>
    <row r="661" spans="1:19" x14ac:dyDescent="0.2">
      <c r="A661" t="s">
        <v>4470</v>
      </c>
      <c r="B661">
        <v>0</v>
      </c>
      <c r="C661" t="s">
        <v>17</v>
      </c>
      <c r="D661">
        <v>2021</v>
      </c>
      <c r="E661" t="s">
        <v>3978</v>
      </c>
      <c r="F661" t="s">
        <v>3979</v>
      </c>
      <c r="G661" t="s">
        <v>3453</v>
      </c>
      <c r="I661" t="s">
        <v>3454</v>
      </c>
      <c r="J661" t="s">
        <v>3980</v>
      </c>
      <c r="K661" t="s">
        <v>3981</v>
      </c>
      <c r="L661" t="s">
        <v>3982</v>
      </c>
      <c r="M661" s="1">
        <v>44501</v>
      </c>
      <c r="N661" s="2">
        <v>44684.362650462965</v>
      </c>
      <c r="O661" s="2">
        <v>44684.362650462965</v>
      </c>
      <c r="P661" s="2">
        <v>44684.362511574072</v>
      </c>
      <c r="Q661">
        <v>104207</v>
      </c>
      <c r="S661">
        <v>97</v>
      </c>
    </row>
    <row r="662" spans="1:19" x14ac:dyDescent="0.2">
      <c r="A662" t="s">
        <v>4471</v>
      </c>
      <c r="B662">
        <v>0</v>
      </c>
      <c r="C662" t="s">
        <v>17</v>
      </c>
      <c r="D662">
        <v>2021</v>
      </c>
      <c r="E662" t="s">
        <v>3983</v>
      </c>
      <c r="F662" t="s">
        <v>3984</v>
      </c>
      <c r="G662" t="s">
        <v>3453</v>
      </c>
      <c r="I662" t="s">
        <v>3454</v>
      </c>
      <c r="J662" t="s">
        <v>3985</v>
      </c>
      <c r="K662" t="s">
        <v>3986</v>
      </c>
      <c r="L662" t="s">
        <v>3987</v>
      </c>
      <c r="M662" s="1">
        <v>44501</v>
      </c>
      <c r="N662" s="2">
        <v>44684.362650462965</v>
      </c>
      <c r="O662" s="2">
        <v>44684.362650462965</v>
      </c>
      <c r="P662" s="2">
        <v>44684.362523148149</v>
      </c>
      <c r="Q662">
        <v>104206</v>
      </c>
      <c r="S662">
        <v>97</v>
      </c>
    </row>
    <row r="663" spans="1:19" x14ac:dyDescent="0.2">
      <c r="A663" t="s">
        <v>4472</v>
      </c>
      <c r="B663">
        <v>0</v>
      </c>
      <c r="C663" t="s">
        <v>17</v>
      </c>
      <c r="D663">
        <v>2021</v>
      </c>
      <c r="E663" t="s">
        <v>3988</v>
      </c>
      <c r="F663" t="s">
        <v>3989</v>
      </c>
      <c r="G663" t="s">
        <v>3453</v>
      </c>
      <c r="I663" t="s">
        <v>3454</v>
      </c>
      <c r="J663" t="s">
        <v>3990</v>
      </c>
      <c r="K663" t="s">
        <v>3991</v>
      </c>
      <c r="L663" t="s">
        <v>3992</v>
      </c>
      <c r="M663" s="1">
        <v>44501</v>
      </c>
      <c r="N663" s="2">
        <v>44684.362650462965</v>
      </c>
      <c r="O663" s="2">
        <v>44684.362650462965</v>
      </c>
      <c r="P663" s="2">
        <v>44684.362523148149</v>
      </c>
      <c r="Q663">
        <v>104195</v>
      </c>
      <c r="S663">
        <v>97</v>
      </c>
    </row>
    <row r="664" spans="1:19" x14ac:dyDescent="0.2">
      <c r="A664" t="s">
        <v>4473</v>
      </c>
      <c r="B664">
        <v>0</v>
      </c>
      <c r="C664" t="s">
        <v>17</v>
      </c>
      <c r="D664">
        <v>2021</v>
      </c>
      <c r="E664" t="s">
        <v>3993</v>
      </c>
      <c r="F664" t="s">
        <v>3994</v>
      </c>
      <c r="G664" t="s">
        <v>3453</v>
      </c>
      <c r="I664" t="s">
        <v>3454</v>
      </c>
      <c r="J664" t="s">
        <v>3995</v>
      </c>
      <c r="K664" t="s">
        <v>3996</v>
      </c>
      <c r="L664" t="s">
        <v>3997</v>
      </c>
      <c r="M664" s="1">
        <v>44501</v>
      </c>
      <c r="N664" s="2">
        <v>44684.362650462965</v>
      </c>
      <c r="O664" s="2">
        <v>44684.362650462965</v>
      </c>
      <c r="P664" s="2">
        <v>44684.362534722219</v>
      </c>
      <c r="Q664">
        <v>104218</v>
      </c>
      <c r="S664">
        <v>97</v>
      </c>
    </row>
    <row r="665" spans="1:19" x14ac:dyDescent="0.2">
      <c r="A665" t="s">
        <v>4474</v>
      </c>
      <c r="B665">
        <v>0</v>
      </c>
      <c r="C665" t="s">
        <v>17</v>
      </c>
      <c r="D665">
        <v>2021</v>
      </c>
      <c r="E665" t="s">
        <v>3998</v>
      </c>
      <c r="F665" t="s">
        <v>3999</v>
      </c>
      <c r="G665" t="s">
        <v>3453</v>
      </c>
      <c r="I665" t="s">
        <v>3454</v>
      </c>
      <c r="J665" t="s">
        <v>4000</v>
      </c>
      <c r="K665" t="s">
        <v>4001</v>
      </c>
      <c r="L665" t="s">
        <v>4002</v>
      </c>
      <c r="M665" s="1">
        <v>44501</v>
      </c>
      <c r="N665" s="2">
        <v>44684.362650462965</v>
      </c>
      <c r="O665" s="2">
        <v>44684.362650462965</v>
      </c>
      <c r="P665" s="2">
        <v>44684.362534722219</v>
      </c>
      <c r="Q665">
        <v>104222</v>
      </c>
      <c r="S665">
        <v>97</v>
      </c>
    </row>
    <row r="666" spans="1:19" x14ac:dyDescent="0.2">
      <c r="A666" t="s">
        <v>4475</v>
      </c>
      <c r="B666">
        <v>0</v>
      </c>
      <c r="C666" t="s">
        <v>17</v>
      </c>
      <c r="D666">
        <v>2021</v>
      </c>
      <c r="E666" t="s">
        <v>4003</v>
      </c>
      <c r="F666" t="s">
        <v>4004</v>
      </c>
      <c r="G666" t="s">
        <v>3453</v>
      </c>
      <c r="I666" t="s">
        <v>3454</v>
      </c>
      <c r="J666" t="s">
        <v>4005</v>
      </c>
      <c r="K666" t="s">
        <v>4006</v>
      </c>
      <c r="L666" t="s">
        <v>4007</v>
      </c>
      <c r="M666" s="1">
        <v>44501</v>
      </c>
      <c r="N666" s="2">
        <v>44684.362650462965</v>
      </c>
      <c r="O666" s="2">
        <v>44684.362650462965</v>
      </c>
      <c r="P666" s="2">
        <v>44684.362534722219</v>
      </c>
      <c r="Q666">
        <v>104201</v>
      </c>
      <c r="S666">
        <v>97</v>
      </c>
    </row>
    <row r="667" spans="1:19" x14ac:dyDescent="0.2">
      <c r="A667" t="s">
        <v>4476</v>
      </c>
      <c r="B667">
        <v>0</v>
      </c>
      <c r="C667" t="s">
        <v>17</v>
      </c>
      <c r="D667">
        <v>2021</v>
      </c>
      <c r="E667" t="s">
        <v>4008</v>
      </c>
      <c r="F667" t="s">
        <v>4009</v>
      </c>
      <c r="G667" t="s">
        <v>3453</v>
      </c>
      <c r="I667" t="s">
        <v>3454</v>
      </c>
      <c r="J667" t="s">
        <v>4010</v>
      </c>
      <c r="K667" t="s">
        <v>4011</v>
      </c>
      <c r="L667" t="s">
        <v>4012</v>
      </c>
      <c r="M667" s="1">
        <v>44501</v>
      </c>
      <c r="N667" s="2">
        <v>44684.362650462965</v>
      </c>
      <c r="O667" s="2">
        <v>44684.362650462965</v>
      </c>
      <c r="P667" s="2">
        <v>44684.362546296295</v>
      </c>
      <c r="Q667">
        <v>104190</v>
      </c>
      <c r="S667">
        <v>97</v>
      </c>
    </row>
    <row r="668" spans="1:19" x14ac:dyDescent="0.2">
      <c r="A668" t="s">
        <v>4477</v>
      </c>
      <c r="B668">
        <v>0</v>
      </c>
      <c r="C668" t="s">
        <v>17</v>
      </c>
      <c r="D668">
        <v>2021</v>
      </c>
      <c r="E668" t="s">
        <v>4013</v>
      </c>
      <c r="F668" t="s">
        <v>4014</v>
      </c>
      <c r="G668" t="s">
        <v>3453</v>
      </c>
      <c r="I668" t="s">
        <v>3454</v>
      </c>
      <c r="J668" t="s">
        <v>4015</v>
      </c>
      <c r="K668" t="s">
        <v>4016</v>
      </c>
      <c r="L668" t="s">
        <v>4017</v>
      </c>
      <c r="M668" s="1">
        <v>44501</v>
      </c>
      <c r="N668" s="2">
        <v>44684.362650462965</v>
      </c>
      <c r="O668" s="2">
        <v>44684.362650462965</v>
      </c>
      <c r="P668" s="2">
        <v>44684.362546296295</v>
      </c>
      <c r="Q668">
        <v>104194</v>
      </c>
      <c r="S668">
        <v>97</v>
      </c>
    </row>
    <row r="669" spans="1:19" x14ac:dyDescent="0.2">
      <c r="A669" t="s">
        <v>4478</v>
      </c>
      <c r="B669">
        <v>0</v>
      </c>
      <c r="C669" t="s">
        <v>17</v>
      </c>
      <c r="D669">
        <v>2021</v>
      </c>
      <c r="E669" t="s">
        <v>4018</v>
      </c>
      <c r="F669" t="s">
        <v>4019</v>
      </c>
      <c r="G669" t="s">
        <v>3453</v>
      </c>
      <c r="I669" t="s">
        <v>3454</v>
      </c>
      <c r="J669" t="s">
        <v>4020</v>
      </c>
      <c r="K669" t="s">
        <v>4021</v>
      </c>
      <c r="L669" t="s">
        <v>4022</v>
      </c>
      <c r="M669" s="1">
        <v>44501</v>
      </c>
      <c r="N669" s="2">
        <v>44684.362650462965</v>
      </c>
      <c r="O669" s="2">
        <v>44684.362650462965</v>
      </c>
      <c r="P669" s="2">
        <v>44684.362557870372</v>
      </c>
      <c r="Q669">
        <v>104205</v>
      </c>
      <c r="S669">
        <v>97</v>
      </c>
    </row>
    <row r="670" spans="1:19" x14ac:dyDescent="0.2">
      <c r="A670" t="s">
        <v>4479</v>
      </c>
      <c r="B670">
        <v>0</v>
      </c>
      <c r="C670" t="s">
        <v>17</v>
      </c>
      <c r="D670">
        <v>2021</v>
      </c>
      <c r="E670" t="s">
        <v>4023</v>
      </c>
      <c r="F670" t="s">
        <v>4024</v>
      </c>
      <c r="G670" t="s">
        <v>3453</v>
      </c>
      <c r="I670" t="s">
        <v>3454</v>
      </c>
      <c r="J670" t="s">
        <v>4025</v>
      </c>
      <c r="K670" t="s">
        <v>4026</v>
      </c>
      <c r="L670" t="s">
        <v>4027</v>
      </c>
      <c r="M670" s="1">
        <v>44501</v>
      </c>
      <c r="N670" s="2">
        <v>44684.362650462965</v>
      </c>
      <c r="O670" s="2">
        <v>44684.362650462965</v>
      </c>
      <c r="P670" s="2">
        <v>44684.362557870372</v>
      </c>
      <c r="Q670">
        <v>104217</v>
      </c>
      <c r="S670">
        <v>97</v>
      </c>
    </row>
    <row r="671" spans="1:19" x14ac:dyDescent="0.2">
      <c r="A671" t="s">
        <v>4480</v>
      </c>
      <c r="B671">
        <v>0</v>
      </c>
      <c r="C671" t="s">
        <v>17</v>
      </c>
      <c r="D671">
        <v>2021</v>
      </c>
      <c r="E671" t="s">
        <v>4028</v>
      </c>
      <c r="F671" t="s">
        <v>4029</v>
      </c>
      <c r="G671" t="s">
        <v>3453</v>
      </c>
      <c r="I671" t="s">
        <v>3454</v>
      </c>
      <c r="J671" t="s">
        <v>4030</v>
      </c>
      <c r="K671" t="s">
        <v>4031</v>
      </c>
      <c r="L671" t="s">
        <v>4032</v>
      </c>
      <c r="M671" s="1">
        <v>44501</v>
      </c>
      <c r="N671" s="2">
        <v>44684.362650462965</v>
      </c>
      <c r="O671" s="2">
        <v>44684.362650462965</v>
      </c>
      <c r="P671" s="2">
        <v>44684.362569444442</v>
      </c>
      <c r="Q671">
        <v>104221</v>
      </c>
      <c r="S671">
        <v>97</v>
      </c>
    </row>
    <row r="672" spans="1:19" x14ac:dyDescent="0.2">
      <c r="A672" t="s">
        <v>4481</v>
      </c>
      <c r="B672">
        <v>0</v>
      </c>
      <c r="C672" t="s">
        <v>17</v>
      </c>
      <c r="D672">
        <v>2021</v>
      </c>
      <c r="E672" t="s">
        <v>4033</v>
      </c>
      <c r="F672" t="s">
        <v>4034</v>
      </c>
      <c r="G672" t="s">
        <v>3453</v>
      </c>
      <c r="I672" t="s">
        <v>3454</v>
      </c>
      <c r="J672" t="s">
        <v>4035</v>
      </c>
      <c r="K672" t="s">
        <v>4036</v>
      </c>
      <c r="L672" t="s">
        <v>4037</v>
      </c>
      <c r="M672" s="1">
        <v>44501</v>
      </c>
      <c r="N672" s="2">
        <v>44684.362650462965</v>
      </c>
      <c r="O672" s="2">
        <v>44684.362650462965</v>
      </c>
      <c r="P672" s="2">
        <v>44684.362581018519</v>
      </c>
      <c r="Q672">
        <v>104204</v>
      </c>
      <c r="S672">
        <v>97</v>
      </c>
    </row>
    <row r="673" spans="1:19" x14ac:dyDescent="0.2">
      <c r="A673" t="s">
        <v>4482</v>
      </c>
      <c r="B673">
        <v>0</v>
      </c>
      <c r="C673" t="s">
        <v>17</v>
      </c>
      <c r="D673">
        <v>2021</v>
      </c>
      <c r="E673" t="s">
        <v>4038</v>
      </c>
      <c r="F673" t="s">
        <v>4039</v>
      </c>
      <c r="G673" t="s">
        <v>3453</v>
      </c>
      <c r="I673" t="s">
        <v>3454</v>
      </c>
      <c r="J673" t="s">
        <v>4040</v>
      </c>
      <c r="K673" t="s">
        <v>4041</v>
      </c>
      <c r="L673" t="s">
        <v>4042</v>
      </c>
      <c r="M673" s="1">
        <v>44501</v>
      </c>
      <c r="N673" s="2">
        <v>44684.362650462965</v>
      </c>
      <c r="O673" s="2">
        <v>44684.362650462965</v>
      </c>
      <c r="P673" s="2">
        <v>44684.362604166665</v>
      </c>
      <c r="Q673">
        <v>104220</v>
      </c>
      <c r="S673">
        <v>97</v>
      </c>
    </row>
    <row r="674" spans="1:19" x14ac:dyDescent="0.2">
      <c r="A674" t="s">
        <v>4483</v>
      </c>
      <c r="B674">
        <v>0</v>
      </c>
      <c r="C674" t="s">
        <v>17</v>
      </c>
      <c r="D674">
        <v>2021</v>
      </c>
      <c r="E674" t="s">
        <v>4043</v>
      </c>
      <c r="F674" t="s">
        <v>4044</v>
      </c>
      <c r="G674" t="s">
        <v>3453</v>
      </c>
      <c r="I674" t="s">
        <v>3454</v>
      </c>
      <c r="J674" t="s">
        <v>4045</v>
      </c>
      <c r="K674" t="s">
        <v>4046</v>
      </c>
      <c r="L674" t="s">
        <v>4047</v>
      </c>
      <c r="M674" s="1">
        <v>44501</v>
      </c>
      <c r="N674" s="2">
        <v>44684.362650462965</v>
      </c>
      <c r="O674" s="2">
        <v>44684.362650462965</v>
      </c>
      <c r="P674" s="2">
        <v>44684.362615740742</v>
      </c>
      <c r="Q674">
        <v>104189</v>
      </c>
      <c r="S674">
        <v>97</v>
      </c>
    </row>
    <row r="675" spans="1:19" x14ac:dyDescent="0.2">
      <c r="A675" t="s">
        <v>4484</v>
      </c>
      <c r="B675">
        <v>0</v>
      </c>
      <c r="C675" t="s">
        <v>17</v>
      </c>
      <c r="D675">
        <v>2021</v>
      </c>
      <c r="E675" t="s">
        <v>4048</v>
      </c>
      <c r="F675" t="s">
        <v>4049</v>
      </c>
      <c r="G675" t="s">
        <v>3453</v>
      </c>
      <c r="I675" t="s">
        <v>3454</v>
      </c>
      <c r="J675" t="s">
        <v>4050</v>
      </c>
      <c r="K675" t="s">
        <v>4051</v>
      </c>
      <c r="L675" t="s">
        <v>4052</v>
      </c>
      <c r="M675" s="1">
        <v>44501</v>
      </c>
      <c r="N675" s="2">
        <v>44684.362650462965</v>
      </c>
      <c r="O675" s="2">
        <v>44684.362650462965</v>
      </c>
      <c r="P675" s="2">
        <v>44684.362638888888</v>
      </c>
      <c r="Q675">
        <v>104193</v>
      </c>
      <c r="S675">
        <v>97</v>
      </c>
    </row>
    <row r="676" spans="1:19" x14ac:dyDescent="0.2">
      <c r="A676" t="s">
        <v>4485</v>
      </c>
      <c r="B676">
        <v>0</v>
      </c>
      <c r="C676" t="s">
        <v>17</v>
      </c>
      <c r="D676">
        <v>2021</v>
      </c>
      <c r="E676" t="s">
        <v>4053</v>
      </c>
      <c r="F676" t="s">
        <v>4054</v>
      </c>
      <c r="G676" t="s">
        <v>3453</v>
      </c>
      <c r="I676" t="s">
        <v>3454</v>
      </c>
      <c r="J676" t="s">
        <v>4055</v>
      </c>
      <c r="K676" t="s">
        <v>4056</v>
      </c>
      <c r="L676" t="s">
        <v>4057</v>
      </c>
      <c r="M676" s="1">
        <v>44501</v>
      </c>
      <c r="N676" s="2">
        <v>44684.362650462965</v>
      </c>
      <c r="O676" s="2">
        <v>44684.362650462965</v>
      </c>
      <c r="P676" s="2">
        <v>44684.362650462965</v>
      </c>
      <c r="Q676">
        <v>104224</v>
      </c>
      <c r="S676">
        <v>97</v>
      </c>
    </row>
    <row r="677" spans="1:19" x14ac:dyDescent="0.2">
      <c r="A677" t="s">
        <v>4894</v>
      </c>
      <c r="B677">
        <v>0</v>
      </c>
      <c r="C677" t="s">
        <v>17</v>
      </c>
      <c r="D677">
        <v>2021</v>
      </c>
      <c r="E677" t="s">
        <v>4487</v>
      </c>
      <c r="F677" t="s">
        <v>4488</v>
      </c>
      <c r="G677" t="s">
        <v>3079</v>
      </c>
      <c r="I677" t="s">
        <v>3080</v>
      </c>
      <c r="J677" t="s">
        <v>4489</v>
      </c>
      <c r="K677" t="s">
        <v>4490</v>
      </c>
      <c r="M677" t="s">
        <v>1257</v>
      </c>
      <c r="N677" s="2">
        <v>44684.454594907409</v>
      </c>
      <c r="O677" s="2">
        <v>44684.454606481479</v>
      </c>
      <c r="P677" s="2">
        <v>44684.454594907409</v>
      </c>
      <c r="Q677" t="s">
        <v>4491</v>
      </c>
      <c r="S677">
        <v>1</v>
      </c>
    </row>
    <row r="678" spans="1:19" x14ac:dyDescent="0.2">
      <c r="A678" t="s">
        <v>4895</v>
      </c>
      <c r="B678">
        <v>0</v>
      </c>
      <c r="C678" t="s">
        <v>17</v>
      </c>
      <c r="D678">
        <v>2021</v>
      </c>
      <c r="E678" t="s">
        <v>4492</v>
      </c>
      <c r="F678" t="s">
        <v>4493</v>
      </c>
      <c r="G678" t="s">
        <v>3079</v>
      </c>
      <c r="I678" t="s">
        <v>3080</v>
      </c>
      <c r="J678" t="s">
        <v>4494</v>
      </c>
      <c r="K678" t="s">
        <v>4495</v>
      </c>
      <c r="L678" t="s">
        <v>4496</v>
      </c>
      <c r="M678" t="s">
        <v>1257</v>
      </c>
      <c r="N678" s="2">
        <v>44684.454745370371</v>
      </c>
      <c r="O678" s="2">
        <v>44684.454745370371</v>
      </c>
      <c r="P678" s="2">
        <v>44684.454745370371</v>
      </c>
      <c r="Q678" t="s">
        <v>4497</v>
      </c>
      <c r="S678">
        <v>1</v>
      </c>
    </row>
    <row r="679" spans="1:19" x14ac:dyDescent="0.2">
      <c r="A679" t="s">
        <v>4896</v>
      </c>
      <c r="B679">
        <v>0</v>
      </c>
      <c r="C679" t="s">
        <v>17</v>
      </c>
      <c r="D679">
        <v>2021</v>
      </c>
      <c r="E679" t="s">
        <v>4498</v>
      </c>
      <c r="F679" t="s">
        <v>4499</v>
      </c>
      <c r="G679" t="s">
        <v>3079</v>
      </c>
      <c r="I679" t="s">
        <v>3080</v>
      </c>
      <c r="J679" t="s">
        <v>4500</v>
      </c>
      <c r="K679" t="s">
        <v>4501</v>
      </c>
      <c r="L679" t="s">
        <v>4502</v>
      </c>
      <c r="M679" t="s">
        <v>1257</v>
      </c>
      <c r="N679" s="2">
        <v>44684.454780092594</v>
      </c>
      <c r="O679" s="2">
        <v>44684.454791666663</v>
      </c>
      <c r="P679" s="2">
        <v>44684.454780092594</v>
      </c>
      <c r="Q679" t="s">
        <v>4503</v>
      </c>
      <c r="S679">
        <v>1</v>
      </c>
    </row>
    <row r="680" spans="1:19" x14ac:dyDescent="0.2">
      <c r="A680" t="s">
        <v>4897</v>
      </c>
      <c r="B680">
        <v>0</v>
      </c>
      <c r="C680" t="s">
        <v>17</v>
      </c>
      <c r="D680">
        <v>2021</v>
      </c>
      <c r="E680" t="s">
        <v>4504</v>
      </c>
      <c r="F680" t="s">
        <v>4505</v>
      </c>
      <c r="G680" t="s">
        <v>3079</v>
      </c>
      <c r="I680" t="s">
        <v>3080</v>
      </c>
      <c r="J680" t="s">
        <v>4506</v>
      </c>
      <c r="K680" t="s">
        <v>4507</v>
      </c>
      <c r="L680" t="s">
        <v>4508</v>
      </c>
      <c r="M680" t="s">
        <v>1257</v>
      </c>
      <c r="N680" s="2">
        <v>44684.454814814817</v>
      </c>
      <c r="O680" s="2">
        <v>44684.454826388886</v>
      </c>
      <c r="P680" s="2">
        <v>44684.454814814817</v>
      </c>
      <c r="Q680" t="s">
        <v>4509</v>
      </c>
      <c r="S680">
        <v>1</v>
      </c>
    </row>
    <row r="681" spans="1:19" x14ac:dyDescent="0.2">
      <c r="A681" t="s">
        <v>4898</v>
      </c>
      <c r="B681">
        <v>0</v>
      </c>
      <c r="C681" t="s">
        <v>17</v>
      </c>
      <c r="D681">
        <v>2021</v>
      </c>
      <c r="E681" t="s">
        <v>4510</v>
      </c>
      <c r="F681" t="s">
        <v>4511</v>
      </c>
      <c r="G681" t="s">
        <v>3079</v>
      </c>
      <c r="I681" t="s">
        <v>3080</v>
      </c>
      <c r="J681" t="s">
        <v>4512</v>
      </c>
      <c r="K681" t="s">
        <v>4513</v>
      </c>
      <c r="L681" t="s">
        <v>4514</v>
      </c>
      <c r="M681" t="s">
        <v>1257</v>
      </c>
      <c r="N681" s="2">
        <v>44684.454907407409</v>
      </c>
      <c r="O681" s="2">
        <v>44684.454918981479</v>
      </c>
      <c r="P681" s="2">
        <v>44684.454907407409</v>
      </c>
      <c r="Q681" t="s">
        <v>4515</v>
      </c>
      <c r="S681">
        <v>1</v>
      </c>
    </row>
    <row r="682" spans="1:19" x14ac:dyDescent="0.2">
      <c r="A682" t="s">
        <v>4899</v>
      </c>
      <c r="B682">
        <v>0</v>
      </c>
      <c r="C682" t="s">
        <v>17</v>
      </c>
      <c r="D682">
        <v>2021</v>
      </c>
      <c r="E682" t="s">
        <v>4516</v>
      </c>
      <c r="F682" t="s">
        <v>4517</v>
      </c>
      <c r="G682" t="s">
        <v>3079</v>
      </c>
      <c r="I682" t="s">
        <v>3080</v>
      </c>
      <c r="J682" t="s">
        <v>4518</v>
      </c>
      <c r="K682" t="s">
        <v>4519</v>
      </c>
      <c r="M682" t="s">
        <v>1257</v>
      </c>
      <c r="N682" s="2">
        <v>44684.455000000002</v>
      </c>
      <c r="O682" s="2">
        <v>44684.455011574071</v>
      </c>
      <c r="P682" s="2">
        <v>44684.455000000002</v>
      </c>
      <c r="Q682" t="s">
        <v>4520</v>
      </c>
      <c r="S682">
        <v>1</v>
      </c>
    </row>
    <row r="683" spans="1:19" x14ac:dyDescent="0.2">
      <c r="A683" t="s">
        <v>4900</v>
      </c>
      <c r="B683">
        <v>0</v>
      </c>
      <c r="C683" t="s">
        <v>17</v>
      </c>
      <c r="D683">
        <v>2021</v>
      </c>
      <c r="E683" t="s">
        <v>4521</v>
      </c>
      <c r="F683" t="s">
        <v>4522</v>
      </c>
      <c r="G683" t="s">
        <v>3079</v>
      </c>
      <c r="I683" t="s">
        <v>3080</v>
      </c>
      <c r="J683" t="s">
        <v>4523</v>
      </c>
      <c r="K683" t="s">
        <v>4524</v>
      </c>
      <c r="M683" t="s">
        <v>1257</v>
      </c>
      <c r="N683" s="2">
        <v>44684.454652777778</v>
      </c>
      <c r="O683" s="2">
        <v>44684.457812499997</v>
      </c>
      <c r="P683" s="2">
        <v>44684.455648148149</v>
      </c>
      <c r="Q683" t="s">
        <v>4525</v>
      </c>
      <c r="S683">
        <v>1</v>
      </c>
    </row>
    <row r="684" spans="1:19" x14ac:dyDescent="0.2">
      <c r="A684" t="s">
        <v>4901</v>
      </c>
      <c r="B684">
        <v>0</v>
      </c>
      <c r="C684" t="s">
        <v>17</v>
      </c>
      <c r="D684">
        <v>2021</v>
      </c>
      <c r="E684" t="s">
        <v>4526</v>
      </c>
      <c r="F684" t="s">
        <v>4527</v>
      </c>
      <c r="G684" t="s">
        <v>3079</v>
      </c>
      <c r="I684" t="s">
        <v>3080</v>
      </c>
      <c r="J684" t="s">
        <v>4528</v>
      </c>
      <c r="K684" t="s">
        <v>4529</v>
      </c>
      <c r="M684" t="s">
        <v>1257</v>
      </c>
      <c r="N684" s="2">
        <v>44684.454687500001</v>
      </c>
      <c r="O684" s="2">
        <v>44684.457777777781</v>
      </c>
      <c r="P684" s="2">
        <v>44684.456041666665</v>
      </c>
      <c r="Q684" t="s">
        <v>4530</v>
      </c>
      <c r="S684">
        <v>1</v>
      </c>
    </row>
    <row r="685" spans="1:19" x14ac:dyDescent="0.2">
      <c r="A685" t="s">
        <v>4902</v>
      </c>
      <c r="B685">
        <v>0</v>
      </c>
      <c r="C685" t="s">
        <v>17</v>
      </c>
      <c r="D685">
        <v>2021</v>
      </c>
      <c r="E685" t="s">
        <v>4531</v>
      </c>
      <c r="F685" t="s">
        <v>4532</v>
      </c>
      <c r="G685" t="s">
        <v>3079</v>
      </c>
      <c r="I685" t="s">
        <v>3080</v>
      </c>
      <c r="J685" t="s">
        <v>4533</v>
      </c>
      <c r="K685" t="s">
        <v>4534</v>
      </c>
      <c r="M685" t="s">
        <v>1257</v>
      </c>
      <c r="N685" s="2">
        <v>44684.454861111109</v>
      </c>
      <c r="O685" s="2">
        <v>44684.457743055558</v>
      </c>
      <c r="P685" s="2">
        <v>44684.456388888888</v>
      </c>
      <c r="Q685" t="s">
        <v>4535</v>
      </c>
      <c r="S685">
        <v>1</v>
      </c>
    </row>
    <row r="686" spans="1:19" x14ac:dyDescent="0.2">
      <c r="A686" t="s">
        <v>4903</v>
      </c>
      <c r="B686">
        <v>0</v>
      </c>
      <c r="C686" t="s">
        <v>17</v>
      </c>
      <c r="D686">
        <v>2021</v>
      </c>
      <c r="E686" t="s">
        <v>4536</v>
      </c>
      <c r="F686" t="s">
        <v>4537</v>
      </c>
      <c r="G686" t="s">
        <v>3079</v>
      </c>
      <c r="I686" t="s">
        <v>3080</v>
      </c>
      <c r="J686" t="s">
        <v>4538</v>
      </c>
      <c r="K686" t="s">
        <v>4539</v>
      </c>
      <c r="M686" t="s">
        <v>1257</v>
      </c>
      <c r="N686" s="2">
        <v>44684.455046296294</v>
      </c>
      <c r="O686" s="2">
        <v>44684.457708333335</v>
      </c>
      <c r="P686" s="2">
        <v>44684.457002314812</v>
      </c>
      <c r="Q686" t="s">
        <v>4540</v>
      </c>
      <c r="S686">
        <v>1</v>
      </c>
    </row>
    <row r="687" spans="1:19" x14ac:dyDescent="0.2">
      <c r="A687" t="s">
        <v>4904</v>
      </c>
      <c r="B687">
        <v>0</v>
      </c>
      <c r="C687" t="s">
        <v>17</v>
      </c>
      <c r="D687">
        <v>2021</v>
      </c>
      <c r="E687" t="s">
        <v>4541</v>
      </c>
      <c r="F687" t="s">
        <v>4542</v>
      </c>
      <c r="G687" t="s">
        <v>3079</v>
      </c>
      <c r="I687" t="s">
        <v>3080</v>
      </c>
      <c r="J687" t="s">
        <v>4543</v>
      </c>
      <c r="K687" t="s">
        <v>4544</v>
      </c>
      <c r="M687" t="s">
        <v>1257</v>
      </c>
      <c r="N687" s="2">
        <v>44684.455069444448</v>
      </c>
      <c r="O687" s="2">
        <v>44684.457673611112</v>
      </c>
      <c r="P687" s="2">
        <v>44684.457187499997</v>
      </c>
      <c r="Q687" t="s">
        <v>4545</v>
      </c>
      <c r="S687">
        <v>1</v>
      </c>
    </row>
    <row r="688" spans="1:19" x14ac:dyDescent="0.2">
      <c r="A688" t="s">
        <v>4905</v>
      </c>
      <c r="B688">
        <v>0</v>
      </c>
      <c r="C688" t="s">
        <v>17</v>
      </c>
      <c r="D688">
        <v>2021</v>
      </c>
      <c r="E688" t="s">
        <v>4546</v>
      </c>
      <c r="F688" t="s">
        <v>4547</v>
      </c>
      <c r="G688" t="s">
        <v>3079</v>
      </c>
      <c r="I688" t="s">
        <v>3080</v>
      </c>
      <c r="J688" t="s">
        <v>4548</v>
      </c>
      <c r="K688" t="s">
        <v>4549</v>
      </c>
      <c r="M688" t="s">
        <v>1257</v>
      </c>
      <c r="N688" s="2">
        <v>44684.455092592594</v>
      </c>
      <c r="O688" s="2">
        <v>44684.457638888889</v>
      </c>
      <c r="P688" s="2">
        <v>44684.457326388889</v>
      </c>
      <c r="Q688" t="s">
        <v>4550</v>
      </c>
      <c r="S688">
        <v>1</v>
      </c>
    </row>
    <row r="689" spans="1:19" x14ac:dyDescent="0.2">
      <c r="A689" t="s">
        <v>4906</v>
      </c>
      <c r="B689">
        <v>0</v>
      </c>
      <c r="C689" t="s">
        <v>17</v>
      </c>
      <c r="D689">
        <v>2021</v>
      </c>
      <c r="E689" t="s">
        <v>4551</v>
      </c>
      <c r="F689" t="s">
        <v>4552</v>
      </c>
      <c r="G689" t="s">
        <v>3079</v>
      </c>
      <c r="I689" t="s">
        <v>3080</v>
      </c>
      <c r="J689" t="s">
        <v>4553</v>
      </c>
      <c r="K689" t="s">
        <v>4554</v>
      </c>
      <c r="M689" t="s">
        <v>1257</v>
      </c>
      <c r="N689" s="2">
        <v>44684.458182870374</v>
      </c>
      <c r="O689" s="2">
        <v>44684.458182870374</v>
      </c>
      <c r="P689" s="2">
        <v>44684.458182870374</v>
      </c>
      <c r="Q689" s="3">
        <v>42005</v>
      </c>
      <c r="S689">
        <v>1</v>
      </c>
    </row>
    <row r="690" spans="1:19" x14ac:dyDescent="0.2">
      <c r="A690" t="s">
        <v>4907</v>
      </c>
      <c r="B690">
        <v>0</v>
      </c>
      <c r="C690" t="s">
        <v>17</v>
      </c>
      <c r="D690">
        <v>2021</v>
      </c>
      <c r="E690" t="s">
        <v>4555</v>
      </c>
      <c r="F690" t="s">
        <v>4556</v>
      </c>
      <c r="G690" t="s">
        <v>3079</v>
      </c>
      <c r="I690" t="s">
        <v>3080</v>
      </c>
      <c r="J690" t="s">
        <v>4557</v>
      </c>
      <c r="K690" t="s">
        <v>4558</v>
      </c>
      <c r="L690" t="s">
        <v>4559</v>
      </c>
      <c r="M690" t="s">
        <v>1323</v>
      </c>
      <c r="N690" s="2">
        <v>44684.459270833337</v>
      </c>
      <c r="O690" s="2">
        <v>44684.459270833337</v>
      </c>
      <c r="P690" s="2">
        <v>44684.459270833337</v>
      </c>
      <c r="Q690" t="s">
        <v>4560</v>
      </c>
      <c r="S690">
        <v>2</v>
      </c>
    </row>
    <row r="691" spans="1:19" x14ac:dyDescent="0.2">
      <c r="A691" t="s">
        <v>4908</v>
      </c>
      <c r="B691">
        <v>0</v>
      </c>
      <c r="C691" t="s">
        <v>17</v>
      </c>
      <c r="D691">
        <v>2021</v>
      </c>
      <c r="E691" t="s">
        <v>4561</v>
      </c>
      <c r="F691" t="s">
        <v>4562</v>
      </c>
      <c r="G691" t="s">
        <v>3079</v>
      </c>
      <c r="I691" t="s">
        <v>3080</v>
      </c>
      <c r="J691" t="s">
        <v>4563</v>
      </c>
      <c r="K691" t="s">
        <v>4564</v>
      </c>
      <c r="L691" t="s">
        <v>4565</v>
      </c>
      <c r="M691" t="s">
        <v>1323</v>
      </c>
      <c r="N691" s="2">
        <v>44684.459317129629</v>
      </c>
      <c r="O691" s="2">
        <v>44684.459317129629</v>
      </c>
      <c r="P691" s="2">
        <v>44684.459317129629</v>
      </c>
      <c r="Q691" t="s">
        <v>4566</v>
      </c>
      <c r="S691">
        <v>2</v>
      </c>
    </row>
    <row r="692" spans="1:19" x14ac:dyDescent="0.2">
      <c r="A692" t="s">
        <v>4909</v>
      </c>
      <c r="B692">
        <v>0</v>
      </c>
      <c r="C692" t="s">
        <v>17</v>
      </c>
      <c r="D692">
        <v>2021</v>
      </c>
      <c r="E692" t="s">
        <v>4567</v>
      </c>
      <c r="F692" t="s">
        <v>4568</v>
      </c>
      <c r="G692" t="s">
        <v>3079</v>
      </c>
      <c r="I692" t="s">
        <v>3080</v>
      </c>
      <c r="J692" t="s">
        <v>4569</v>
      </c>
      <c r="K692" t="s">
        <v>4570</v>
      </c>
      <c r="L692" t="s">
        <v>4571</v>
      </c>
      <c r="M692" t="s">
        <v>1323</v>
      </c>
      <c r="N692" s="2">
        <v>44684.459363425929</v>
      </c>
      <c r="O692" s="2">
        <v>44684.459374999999</v>
      </c>
      <c r="P692" s="2">
        <v>44684.459363425929</v>
      </c>
      <c r="Q692" t="s">
        <v>4572</v>
      </c>
      <c r="S692">
        <v>2</v>
      </c>
    </row>
    <row r="693" spans="1:19" x14ac:dyDescent="0.2">
      <c r="A693" t="s">
        <v>4910</v>
      </c>
      <c r="B693">
        <v>0</v>
      </c>
      <c r="C693" t="s">
        <v>17</v>
      </c>
      <c r="D693">
        <v>2021</v>
      </c>
      <c r="E693" t="s">
        <v>4573</v>
      </c>
      <c r="F693" t="s">
        <v>4574</v>
      </c>
      <c r="G693" t="s">
        <v>3079</v>
      </c>
      <c r="I693" t="s">
        <v>3080</v>
      </c>
      <c r="J693" t="s">
        <v>4575</v>
      </c>
      <c r="K693" t="s">
        <v>4576</v>
      </c>
      <c r="L693" t="s">
        <v>4577</v>
      </c>
      <c r="M693" t="s">
        <v>1323</v>
      </c>
      <c r="N693" s="2">
        <v>44684.459421296298</v>
      </c>
      <c r="O693" s="2">
        <v>44684.459432870368</v>
      </c>
      <c r="P693" s="2">
        <v>44684.459421296298</v>
      </c>
      <c r="Q693" t="s">
        <v>4578</v>
      </c>
      <c r="S693">
        <v>2</v>
      </c>
    </row>
    <row r="694" spans="1:19" x14ac:dyDescent="0.2">
      <c r="A694" t="s">
        <v>4911</v>
      </c>
      <c r="B694">
        <v>0</v>
      </c>
      <c r="C694" t="s">
        <v>17</v>
      </c>
      <c r="D694">
        <v>2021</v>
      </c>
      <c r="E694" t="s">
        <v>4579</v>
      </c>
      <c r="F694" t="s">
        <v>4580</v>
      </c>
      <c r="G694" t="s">
        <v>3079</v>
      </c>
      <c r="I694" t="s">
        <v>3080</v>
      </c>
      <c r="J694" t="s">
        <v>4581</v>
      </c>
      <c r="K694" t="s">
        <v>4582</v>
      </c>
      <c r="L694" t="s">
        <v>4583</v>
      </c>
      <c r="M694" t="s">
        <v>1323</v>
      </c>
      <c r="N694" s="2">
        <v>44684.459467592591</v>
      </c>
      <c r="O694" s="2">
        <v>44684.459479166668</v>
      </c>
      <c r="P694" s="2">
        <v>44684.459467592591</v>
      </c>
      <c r="Q694" t="s">
        <v>4584</v>
      </c>
      <c r="S694">
        <v>2</v>
      </c>
    </row>
    <row r="695" spans="1:19" x14ac:dyDescent="0.2">
      <c r="A695" t="s">
        <v>4912</v>
      </c>
      <c r="B695">
        <v>0</v>
      </c>
      <c r="C695" t="s">
        <v>17</v>
      </c>
      <c r="D695">
        <v>2021</v>
      </c>
      <c r="E695" t="s">
        <v>4585</v>
      </c>
      <c r="F695" t="s">
        <v>4586</v>
      </c>
      <c r="G695" t="s">
        <v>3079</v>
      </c>
      <c r="I695" t="s">
        <v>3080</v>
      </c>
      <c r="J695" t="s">
        <v>4587</v>
      </c>
      <c r="K695" t="s">
        <v>4588</v>
      </c>
      <c r="L695" t="s">
        <v>4589</v>
      </c>
      <c r="M695" t="s">
        <v>1323</v>
      </c>
      <c r="N695" s="2">
        <v>44684.459513888891</v>
      </c>
      <c r="O695" s="2">
        <v>44684.459513888891</v>
      </c>
      <c r="P695" s="2">
        <v>44684.459513888891</v>
      </c>
      <c r="Q695" t="s">
        <v>4590</v>
      </c>
      <c r="S695">
        <v>2</v>
      </c>
    </row>
    <row r="696" spans="1:19" x14ac:dyDescent="0.2">
      <c r="A696" t="s">
        <v>4913</v>
      </c>
      <c r="B696">
        <v>0</v>
      </c>
      <c r="C696" t="s">
        <v>17</v>
      </c>
      <c r="D696">
        <v>2021</v>
      </c>
      <c r="E696" t="s">
        <v>4591</v>
      </c>
      <c r="F696" t="s">
        <v>4592</v>
      </c>
      <c r="G696" t="s">
        <v>3079</v>
      </c>
      <c r="I696" t="s">
        <v>3080</v>
      </c>
      <c r="J696" t="s">
        <v>4593</v>
      </c>
      <c r="K696" t="s">
        <v>4594</v>
      </c>
      <c r="M696" t="s">
        <v>1323</v>
      </c>
      <c r="N696" s="2">
        <v>44684.45957175926</v>
      </c>
      <c r="O696" s="2">
        <v>44684.45957175926</v>
      </c>
      <c r="P696" s="2">
        <v>44684.45957175926</v>
      </c>
      <c r="Q696" t="s">
        <v>4595</v>
      </c>
      <c r="S696">
        <v>2</v>
      </c>
    </row>
    <row r="697" spans="1:19" x14ac:dyDescent="0.2">
      <c r="A697" t="s">
        <v>4914</v>
      </c>
      <c r="B697">
        <v>0</v>
      </c>
      <c r="C697" t="s">
        <v>17</v>
      </c>
      <c r="D697">
        <v>2021</v>
      </c>
      <c r="E697" t="s">
        <v>4596</v>
      </c>
      <c r="F697" t="s">
        <v>4597</v>
      </c>
      <c r="G697" t="s">
        <v>3079</v>
      </c>
      <c r="I697" t="s">
        <v>3080</v>
      </c>
      <c r="J697" t="s">
        <v>4598</v>
      </c>
      <c r="K697" t="s">
        <v>4599</v>
      </c>
      <c r="L697" t="s">
        <v>4600</v>
      </c>
      <c r="M697" t="s">
        <v>1323</v>
      </c>
      <c r="N697" s="2">
        <v>44684.459606481483</v>
      </c>
      <c r="O697" s="2">
        <v>44684.459618055553</v>
      </c>
      <c r="P697" s="2">
        <v>44684.459606481483</v>
      </c>
      <c r="Q697" t="s">
        <v>4601</v>
      </c>
      <c r="S697">
        <v>2</v>
      </c>
    </row>
    <row r="698" spans="1:19" x14ac:dyDescent="0.2">
      <c r="A698" t="s">
        <v>4915</v>
      </c>
      <c r="B698">
        <v>0</v>
      </c>
      <c r="C698" t="s">
        <v>17</v>
      </c>
      <c r="D698">
        <v>2021</v>
      </c>
      <c r="E698" t="s">
        <v>4602</v>
      </c>
      <c r="F698" t="s">
        <v>4603</v>
      </c>
      <c r="G698" t="s">
        <v>3079</v>
      </c>
      <c r="I698" t="s">
        <v>3080</v>
      </c>
      <c r="J698" t="s">
        <v>4604</v>
      </c>
      <c r="K698" t="s">
        <v>4605</v>
      </c>
      <c r="L698" t="s">
        <v>4606</v>
      </c>
      <c r="M698" t="s">
        <v>1323</v>
      </c>
      <c r="N698" s="2">
        <v>44684.459652777776</v>
      </c>
      <c r="O698" s="2">
        <v>44684.459664351853</v>
      </c>
      <c r="P698" s="2">
        <v>44684.459652777776</v>
      </c>
      <c r="Q698" t="s">
        <v>4607</v>
      </c>
      <c r="S698">
        <v>2</v>
      </c>
    </row>
    <row r="699" spans="1:19" x14ac:dyDescent="0.2">
      <c r="A699" t="s">
        <v>4916</v>
      </c>
      <c r="B699">
        <v>0</v>
      </c>
      <c r="C699" t="s">
        <v>17</v>
      </c>
      <c r="D699">
        <v>2021</v>
      </c>
      <c r="E699" t="s">
        <v>4608</v>
      </c>
      <c r="F699" t="s">
        <v>4609</v>
      </c>
      <c r="G699" t="s">
        <v>3079</v>
      </c>
      <c r="I699" t="s">
        <v>3080</v>
      </c>
      <c r="J699" t="s">
        <v>4610</v>
      </c>
      <c r="K699" t="s">
        <v>4611</v>
      </c>
      <c r="M699" t="s">
        <v>1323</v>
      </c>
      <c r="N699" s="2">
        <v>44684.459189814814</v>
      </c>
      <c r="O699" s="2">
        <v>44684.461712962962</v>
      </c>
      <c r="P699" s="2">
        <v>44684.460243055553</v>
      </c>
      <c r="Q699" t="s">
        <v>4612</v>
      </c>
      <c r="S699">
        <v>2</v>
      </c>
    </row>
    <row r="700" spans="1:19" x14ac:dyDescent="0.2">
      <c r="A700" t="s">
        <v>4917</v>
      </c>
      <c r="B700">
        <v>0</v>
      </c>
      <c r="C700" t="s">
        <v>17</v>
      </c>
      <c r="D700">
        <v>2021</v>
      </c>
      <c r="E700" t="s">
        <v>4613</v>
      </c>
      <c r="F700" t="s">
        <v>4614</v>
      </c>
      <c r="G700" t="s">
        <v>3079</v>
      </c>
      <c r="I700" t="s">
        <v>3080</v>
      </c>
      <c r="J700" t="s">
        <v>4615</v>
      </c>
      <c r="K700" t="s">
        <v>4616</v>
      </c>
      <c r="M700" t="s">
        <v>1323</v>
      </c>
      <c r="N700" s="2">
        <v>44684.459745370368</v>
      </c>
      <c r="O700" s="2">
        <v>44684.46166666667</v>
      </c>
      <c r="P700" s="2">
        <v>44684.460601851853</v>
      </c>
      <c r="Q700" t="s">
        <v>4617</v>
      </c>
      <c r="S700">
        <v>2</v>
      </c>
    </row>
    <row r="701" spans="1:19" x14ac:dyDescent="0.2">
      <c r="A701" t="s">
        <v>4918</v>
      </c>
      <c r="B701">
        <v>0</v>
      </c>
      <c r="C701" t="s">
        <v>17</v>
      </c>
      <c r="D701">
        <v>2021</v>
      </c>
      <c r="E701" t="s">
        <v>4618</v>
      </c>
      <c r="F701" t="s">
        <v>4619</v>
      </c>
      <c r="G701" t="s">
        <v>3079</v>
      </c>
      <c r="I701" t="s">
        <v>3080</v>
      </c>
      <c r="J701" t="s">
        <v>4620</v>
      </c>
      <c r="K701" t="s">
        <v>4621</v>
      </c>
      <c r="M701" t="s">
        <v>1323</v>
      </c>
      <c r="N701" s="2">
        <v>44684.459768518522</v>
      </c>
      <c r="O701" s="2">
        <v>44684.461631944447</v>
      </c>
      <c r="P701" s="2">
        <v>44684.4609837963</v>
      </c>
      <c r="Q701" t="s">
        <v>4622</v>
      </c>
      <c r="S701">
        <v>2</v>
      </c>
    </row>
    <row r="702" spans="1:19" x14ac:dyDescent="0.2">
      <c r="A702" t="s">
        <v>4919</v>
      </c>
      <c r="B702">
        <v>0</v>
      </c>
      <c r="C702" t="s">
        <v>17</v>
      </c>
      <c r="D702">
        <v>2021</v>
      </c>
      <c r="E702" t="s">
        <v>4623</v>
      </c>
      <c r="F702" t="s">
        <v>4624</v>
      </c>
      <c r="G702" t="s">
        <v>3079</v>
      </c>
      <c r="I702" t="s">
        <v>3080</v>
      </c>
      <c r="J702" t="s">
        <v>4625</v>
      </c>
      <c r="K702" t="s">
        <v>4626</v>
      </c>
      <c r="M702" t="s">
        <v>1323</v>
      </c>
      <c r="N702" s="2">
        <v>44684.461180555554</v>
      </c>
      <c r="O702" s="2">
        <v>44684.461180555554</v>
      </c>
      <c r="P702" s="2">
        <v>44684.461180555554</v>
      </c>
      <c r="Q702" t="s">
        <v>4627</v>
      </c>
      <c r="S702">
        <v>2</v>
      </c>
    </row>
    <row r="703" spans="1:19" x14ac:dyDescent="0.2">
      <c r="A703" t="s">
        <v>4920</v>
      </c>
      <c r="B703">
        <v>0</v>
      </c>
      <c r="C703" t="s">
        <v>17</v>
      </c>
      <c r="D703">
        <v>2021</v>
      </c>
      <c r="E703" t="s">
        <v>4628</v>
      </c>
      <c r="F703" t="s">
        <v>4629</v>
      </c>
      <c r="G703" t="s">
        <v>3079</v>
      </c>
      <c r="I703" t="s">
        <v>3080</v>
      </c>
      <c r="J703" t="s">
        <v>4630</v>
      </c>
      <c r="K703" t="s">
        <v>4631</v>
      </c>
      <c r="M703" t="s">
        <v>1393</v>
      </c>
      <c r="N703" s="2">
        <v>44684.462233796294</v>
      </c>
      <c r="O703" s="2">
        <v>44684.462233796294</v>
      </c>
      <c r="P703" s="2">
        <v>44684.462233796294</v>
      </c>
      <c r="Q703" t="s">
        <v>4632</v>
      </c>
      <c r="S703">
        <v>3</v>
      </c>
    </row>
    <row r="704" spans="1:19" x14ac:dyDescent="0.2">
      <c r="A704" t="s">
        <v>4921</v>
      </c>
      <c r="B704">
        <v>0</v>
      </c>
      <c r="C704" t="s">
        <v>17</v>
      </c>
      <c r="D704">
        <v>2021</v>
      </c>
      <c r="E704" t="s">
        <v>4633</v>
      </c>
      <c r="F704" t="s">
        <v>4634</v>
      </c>
      <c r="G704" t="s">
        <v>3079</v>
      </c>
      <c r="I704" t="s">
        <v>3080</v>
      </c>
      <c r="J704" t="s">
        <v>4635</v>
      </c>
      <c r="K704" t="s">
        <v>4636</v>
      </c>
      <c r="L704" t="s">
        <v>4637</v>
      </c>
      <c r="M704" t="s">
        <v>1393</v>
      </c>
      <c r="N704" s="2">
        <v>44684.462291666663</v>
      </c>
      <c r="O704" s="2">
        <v>44684.462291666663</v>
      </c>
      <c r="P704" s="2">
        <v>44684.462291666663</v>
      </c>
      <c r="Q704" t="s">
        <v>4638</v>
      </c>
      <c r="S704">
        <v>3</v>
      </c>
    </row>
    <row r="705" spans="1:19" x14ac:dyDescent="0.2">
      <c r="A705" t="s">
        <v>4922</v>
      </c>
      <c r="B705">
        <v>0</v>
      </c>
      <c r="C705" t="s">
        <v>17</v>
      </c>
      <c r="D705">
        <v>2021</v>
      </c>
      <c r="E705" t="s">
        <v>4639</v>
      </c>
      <c r="F705" t="s">
        <v>4640</v>
      </c>
      <c r="G705" t="s">
        <v>3079</v>
      </c>
      <c r="I705" t="s">
        <v>3080</v>
      </c>
      <c r="J705" t="s">
        <v>4641</v>
      </c>
      <c r="K705" t="s">
        <v>4642</v>
      </c>
      <c r="L705" t="s">
        <v>4643</v>
      </c>
      <c r="M705" t="s">
        <v>1393</v>
      </c>
      <c r="N705" s="2">
        <v>44684.462337962963</v>
      </c>
      <c r="O705" s="2">
        <v>44684.46234953704</v>
      </c>
      <c r="P705" s="2">
        <v>44684.462337962963</v>
      </c>
      <c r="Q705" t="s">
        <v>4644</v>
      </c>
      <c r="S705">
        <v>3</v>
      </c>
    </row>
    <row r="706" spans="1:19" x14ac:dyDescent="0.2">
      <c r="A706" t="s">
        <v>4923</v>
      </c>
      <c r="B706">
        <v>0</v>
      </c>
      <c r="C706" t="s">
        <v>17</v>
      </c>
      <c r="D706">
        <v>2021</v>
      </c>
      <c r="E706" t="s">
        <v>4645</v>
      </c>
      <c r="F706" t="s">
        <v>4646</v>
      </c>
      <c r="G706" t="s">
        <v>3079</v>
      </c>
      <c r="I706" t="s">
        <v>3080</v>
      </c>
      <c r="J706" t="s">
        <v>4647</v>
      </c>
      <c r="K706" t="s">
        <v>4648</v>
      </c>
      <c r="L706" t="s">
        <v>4649</v>
      </c>
      <c r="M706" t="s">
        <v>1393</v>
      </c>
      <c r="N706" s="2">
        <v>44684.462442129632</v>
      </c>
      <c r="O706" s="2">
        <v>44684.462453703702</v>
      </c>
      <c r="P706" s="2">
        <v>44684.462442129632</v>
      </c>
      <c r="Q706" t="s">
        <v>4650</v>
      </c>
      <c r="S706">
        <v>3</v>
      </c>
    </row>
    <row r="707" spans="1:19" x14ac:dyDescent="0.2">
      <c r="A707" t="s">
        <v>4924</v>
      </c>
      <c r="B707">
        <v>0</v>
      </c>
      <c r="C707" t="s">
        <v>17</v>
      </c>
      <c r="D707">
        <v>2021</v>
      </c>
      <c r="E707" t="s">
        <v>4651</v>
      </c>
      <c r="F707" t="s">
        <v>4652</v>
      </c>
      <c r="G707" t="s">
        <v>3079</v>
      </c>
      <c r="I707" t="s">
        <v>3080</v>
      </c>
      <c r="J707" t="s">
        <v>4653</v>
      </c>
      <c r="K707" t="s">
        <v>4654</v>
      </c>
      <c r="L707" t="s">
        <v>4655</v>
      </c>
      <c r="M707" t="s">
        <v>1393</v>
      </c>
      <c r="N707" s="2">
        <v>44684.462534722225</v>
      </c>
      <c r="O707" s="2">
        <v>44684.462546296294</v>
      </c>
      <c r="P707" s="2">
        <v>44684.462534722225</v>
      </c>
      <c r="Q707" t="s">
        <v>4656</v>
      </c>
      <c r="S707">
        <v>3</v>
      </c>
    </row>
    <row r="708" spans="1:19" x14ac:dyDescent="0.2">
      <c r="A708" t="s">
        <v>4925</v>
      </c>
      <c r="B708">
        <v>0</v>
      </c>
      <c r="C708" t="s">
        <v>17</v>
      </c>
      <c r="D708">
        <v>2021</v>
      </c>
      <c r="E708" t="s">
        <v>4657</v>
      </c>
      <c r="F708" t="s">
        <v>4658</v>
      </c>
      <c r="G708" t="s">
        <v>3079</v>
      </c>
      <c r="I708" t="s">
        <v>3080</v>
      </c>
      <c r="J708" t="s">
        <v>4659</v>
      </c>
      <c r="K708" t="s">
        <v>4660</v>
      </c>
      <c r="L708" t="s">
        <v>4661</v>
      </c>
      <c r="M708" t="s">
        <v>1393</v>
      </c>
      <c r="N708" s="2">
        <v>44684.462604166663</v>
      </c>
      <c r="O708" s="2">
        <v>44684.46261574074</v>
      </c>
      <c r="P708" s="2">
        <v>44684.462604166663</v>
      </c>
      <c r="Q708" t="s">
        <v>4662</v>
      </c>
      <c r="S708">
        <v>3</v>
      </c>
    </row>
    <row r="709" spans="1:19" x14ac:dyDescent="0.2">
      <c r="A709" t="s">
        <v>4926</v>
      </c>
      <c r="B709">
        <v>0</v>
      </c>
      <c r="C709" t="s">
        <v>17</v>
      </c>
      <c r="D709">
        <v>2021</v>
      </c>
      <c r="E709" t="s">
        <v>4663</v>
      </c>
      <c r="F709" t="s">
        <v>4664</v>
      </c>
      <c r="G709" t="s">
        <v>3079</v>
      </c>
      <c r="I709" t="s">
        <v>3080</v>
      </c>
      <c r="J709" t="s">
        <v>4665</v>
      </c>
      <c r="K709" t="s">
        <v>4666</v>
      </c>
      <c r="L709" t="s">
        <v>4667</v>
      </c>
      <c r="M709" t="s">
        <v>1393</v>
      </c>
      <c r="N709" s="2">
        <v>44684.462685185186</v>
      </c>
      <c r="O709" s="2">
        <v>44684.462696759256</v>
      </c>
      <c r="P709" s="2">
        <v>44684.462685185186</v>
      </c>
      <c r="Q709" t="s">
        <v>4668</v>
      </c>
      <c r="S709">
        <v>3</v>
      </c>
    </row>
    <row r="710" spans="1:19" x14ac:dyDescent="0.2">
      <c r="A710" t="s">
        <v>4927</v>
      </c>
      <c r="B710">
        <v>0</v>
      </c>
      <c r="C710" t="s">
        <v>17</v>
      </c>
      <c r="D710">
        <v>2021</v>
      </c>
      <c r="E710" t="s">
        <v>4669</v>
      </c>
      <c r="F710" t="s">
        <v>4670</v>
      </c>
      <c r="G710" t="s">
        <v>3079</v>
      </c>
      <c r="I710" t="s">
        <v>3080</v>
      </c>
      <c r="J710" t="s">
        <v>4671</v>
      </c>
      <c r="K710" t="s">
        <v>4672</v>
      </c>
      <c r="L710" t="s">
        <v>4673</v>
      </c>
      <c r="M710" t="s">
        <v>1393</v>
      </c>
      <c r="N710" s="2">
        <v>44684.462777777779</v>
      </c>
      <c r="O710" s="2">
        <v>44684.462789351855</v>
      </c>
      <c r="P710" s="2">
        <v>44684.462777777779</v>
      </c>
      <c r="Q710" t="s">
        <v>4674</v>
      </c>
      <c r="S710">
        <v>3</v>
      </c>
    </row>
    <row r="711" spans="1:19" x14ac:dyDescent="0.2">
      <c r="A711" t="s">
        <v>4928</v>
      </c>
      <c r="B711">
        <v>0</v>
      </c>
      <c r="C711" t="s">
        <v>17</v>
      </c>
      <c r="D711">
        <v>2021</v>
      </c>
      <c r="E711" t="s">
        <v>4675</v>
      </c>
      <c r="F711" t="s">
        <v>4676</v>
      </c>
      <c r="G711" t="s">
        <v>3079</v>
      </c>
      <c r="I711" t="s">
        <v>3080</v>
      </c>
      <c r="J711" t="s">
        <v>4677</v>
      </c>
      <c r="K711" t="s">
        <v>4678</v>
      </c>
      <c r="M711" t="s">
        <v>1393</v>
      </c>
      <c r="N711" s="2">
        <v>44684.462384259263</v>
      </c>
      <c r="O711" s="2">
        <v>44684.464050925926</v>
      </c>
      <c r="P711" s="2">
        <v>44684.463252314818</v>
      </c>
      <c r="Q711" t="s">
        <v>4679</v>
      </c>
      <c r="S711">
        <v>3</v>
      </c>
    </row>
    <row r="712" spans="1:19" x14ac:dyDescent="0.2">
      <c r="A712" t="s">
        <v>4929</v>
      </c>
      <c r="B712">
        <v>0</v>
      </c>
      <c r="C712" t="s">
        <v>17</v>
      </c>
      <c r="D712">
        <v>2021</v>
      </c>
      <c r="E712" t="s">
        <v>4680</v>
      </c>
      <c r="F712" t="s">
        <v>4681</v>
      </c>
      <c r="G712" t="s">
        <v>3079</v>
      </c>
      <c r="I712" t="s">
        <v>3080</v>
      </c>
      <c r="J712" t="s">
        <v>4682</v>
      </c>
      <c r="K712" t="s">
        <v>4683</v>
      </c>
      <c r="M712" t="s">
        <v>1393</v>
      </c>
      <c r="N712" s="2">
        <v>44684.462476851855</v>
      </c>
      <c r="O712" s="2">
        <v>44684.46402777778</v>
      </c>
      <c r="P712" s="2">
        <v>44684.463483796295</v>
      </c>
      <c r="Q712" t="s">
        <v>4684</v>
      </c>
      <c r="S712">
        <v>3</v>
      </c>
    </row>
    <row r="713" spans="1:19" x14ac:dyDescent="0.2">
      <c r="A713" t="s">
        <v>4930</v>
      </c>
      <c r="B713">
        <v>0</v>
      </c>
      <c r="C713" t="s">
        <v>17</v>
      </c>
      <c r="D713">
        <v>2021</v>
      </c>
      <c r="E713" t="s">
        <v>4685</v>
      </c>
      <c r="F713" t="s">
        <v>4686</v>
      </c>
      <c r="G713" t="s">
        <v>3079</v>
      </c>
      <c r="I713" t="s">
        <v>3080</v>
      </c>
      <c r="J713" t="s">
        <v>4687</v>
      </c>
      <c r="K713" t="s">
        <v>4688</v>
      </c>
      <c r="M713" t="s">
        <v>1393</v>
      </c>
      <c r="N713" s="2">
        <v>44684.462569444448</v>
      </c>
      <c r="O713" s="2">
        <v>44684.463946759257</v>
      </c>
      <c r="P713" s="2">
        <v>44684.46371527778</v>
      </c>
      <c r="Q713" t="s">
        <v>4689</v>
      </c>
      <c r="S713">
        <v>3</v>
      </c>
    </row>
    <row r="714" spans="1:19" x14ac:dyDescent="0.2">
      <c r="A714" t="s">
        <v>4931</v>
      </c>
      <c r="B714">
        <v>0</v>
      </c>
      <c r="C714" t="s">
        <v>17</v>
      </c>
      <c r="D714">
        <v>2021</v>
      </c>
      <c r="E714" t="s">
        <v>4690</v>
      </c>
      <c r="F714" t="s">
        <v>4691</v>
      </c>
      <c r="G714" t="s">
        <v>3079</v>
      </c>
      <c r="I714" t="s">
        <v>3080</v>
      </c>
      <c r="J714" t="s">
        <v>4692</v>
      </c>
      <c r="K714" t="s">
        <v>4693</v>
      </c>
      <c r="M714" t="s">
        <v>1393</v>
      </c>
      <c r="N714" s="2">
        <v>44684.464780092596</v>
      </c>
      <c r="O714" s="2">
        <v>44684.464780092596</v>
      </c>
      <c r="P714" s="2">
        <v>44684.464780092596</v>
      </c>
      <c r="Q714" t="s">
        <v>4694</v>
      </c>
      <c r="S714">
        <v>3</v>
      </c>
    </row>
    <row r="715" spans="1:19" x14ac:dyDescent="0.2">
      <c r="A715" t="s">
        <v>4932</v>
      </c>
      <c r="B715">
        <v>0</v>
      </c>
      <c r="C715" t="s">
        <v>17</v>
      </c>
      <c r="D715">
        <v>2021</v>
      </c>
      <c r="E715" t="s">
        <v>4695</v>
      </c>
      <c r="F715" t="s">
        <v>4696</v>
      </c>
      <c r="G715" t="s">
        <v>3079</v>
      </c>
      <c r="I715" t="s">
        <v>3080</v>
      </c>
      <c r="J715" t="s">
        <v>4697</v>
      </c>
      <c r="K715" t="s">
        <v>4698</v>
      </c>
      <c r="L715" t="s">
        <v>4699</v>
      </c>
      <c r="M715" t="s">
        <v>1468</v>
      </c>
      <c r="N715" s="2">
        <v>44684.465613425928</v>
      </c>
      <c r="O715" s="2">
        <v>44684.465624999997</v>
      </c>
      <c r="P715" s="2">
        <v>44684.465613425928</v>
      </c>
      <c r="Q715" t="s">
        <v>4700</v>
      </c>
      <c r="S715">
        <v>4</v>
      </c>
    </row>
    <row r="716" spans="1:19" x14ac:dyDescent="0.2">
      <c r="A716" t="s">
        <v>4933</v>
      </c>
      <c r="B716">
        <v>0</v>
      </c>
      <c r="C716" t="s">
        <v>17</v>
      </c>
      <c r="D716">
        <v>2021</v>
      </c>
      <c r="E716" t="s">
        <v>4701</v>
      </c>
      <c r="F716" t="s">
        <v>4702</v>
      </c>
      <c r="G716" t="s">
        <v>3079</v>
      </c>
      <c r="I716" t="s">
        <v>3080</v>
      </c>
      <c r="J716" t="s">
        <v>4703</v>
      </c>
      <c r="K716" t="s">
        <v>4704</v>
      </c>
      <c r="L716" t="s">
        <v>4705</v>
      </c>
      <c r="M716" t="s">
        <v>1468</v>
      </c>
      <c r="N716" s="2">
        <v>44684.46565972222</v>
      </c>
      <c r="O716" s="2">
        <v>44684.465671296297</v>
      </c>
      <c r="P716" s="2">
        <v>44684.46565972222</v>
      </c>
      <c r="Q716" t="s">
        <v>4706</v>
      </c>
      <c r="S716">
        <v>4</v>
      </c>
    </row>
    <row r="717" spans="1:19" x14ac:dyDescent="0.2">
      <c r="A717" t="s">
        <v>4934</v>
      </c>
      <c r="B717">
        <v>0</v>
      </c>
      <c r="C717" t="s">
        <v>17</v>
      </c>
      <c r="D717">
        <v>2021</v>
      </c>
      <c r="E717" t="s">
        <v>4707</v>
      </c>
      <c r="F717" t="s">
        <v>4708</v>
      </c>
      <c r="G717" t="s">
        <v>3079</v>
      </c>
      <c r="I717" t="s">
        <v>3080</v>
      </c>
      <c r="J717" t="s">
        <v>4709</v>
      </c>
      <c r="K717" t="s">
        <v>4710</v>
      </c>
      <c r="L717" t="s">
        <v>4711</v>
      </c>
      <c r="M717" t="s">
        <v>1468</v>
      </c>
      <c r="N717" s="2">
        <v>44684.465717592589</v>
      </c>
      <c r="O717" s="2">
        <v>44684.465729166666</v>
      </c>
      <c r="P717" s="2">
        <v>44684.465717592589</v>
      </c>
      <c r="Q717" t="s">
        <v>4712</v>
      </c>
      <c r="S717">
        <v>4</v>
      </c>
    </row>
    <row r="718" spans="1:19" x14ac:dyDescent="0.2">
      <c r="A718" t="s">
        <v>4935</v>
      </c>
      <c r="B718">
        <v>0</v>
      </c>
      <c r="C718" t="s">
        <v>17</v>
      </c>
      <c r="D718">
        <v>2021</v>
      </c>
      <c r="E718" t="s">
        <v>4713</v>
      </c>
      <c r="F718" t="s">
        <v>4714</v>
      </c>
      <c r="G718" t="s">
        <v>3079</v>
      </c>
      <c r="I718" t="s">
        <v>3080</v>
      </c>
      <c r="J718" t="s">
        <v>4715</v>
      </c>
      <c r="K718" t="s">
        <v>4716</v>
      </c>
      <c r="L718" t="s">
        <v>4717</v>
      </c>
      <c r="M718" t="s">
        <v>1468</v>
      </c>
      <c r="N718" s="2">
        <v>44684.465763888889</v>
      </c>
      <c r="O718" s="2">
        <v>44684.465775462966</v>
      </c>
      <c r="P718" s="2">
        <v>44684.465763888889</v>
      </c>
      <c r="Q718" t="s">
        <v>4718</v>
      </c>
      <c r="S718">
        <v>4</v>
      </c>
    </row>
    <row r="719" spans="1:19" x14ac:dyDescent="0.2">
      <c r="A719" t="s">
        <v>4936</v>
      </c>
      <c r="B719">
        <v>0</v>
      </c>
      <c r="C719" t="s">
        <v>17</v>
      </c>
      <c r="D719">
        <v>2021</v>
      </c>
      <c r="E719" t="s">
        <v>4719</v>
      </c>
      <c r="F719" t="s">
        <v>4720</v>
      </c>
      <c r="G719" t="s">
        <v>3079</v>
      </c>
      <c r="I719" t="s">
        <v>3080</v>
      </c>
      <c r="J719" t="s">
        <v>4721</v>
      </c>
      <c r="K719" t="s">
        <v>4722</v>
      </c>
      <c r="L719" t="s">
        <v>4723</v>
      </c>
      <c r="M719" t="s">
        <v>1468</v>
      </c>
      <c r="N719" s="2">
        <v>44684.465810185182</v>
      </c>
      <c r="O719" s="2">
        <v>44684.465821759259</v>
      </c>
      <c r="P719" s="2">
        <v>44684.465810185182</v>
      </c>
      <c r="Q719" t="s">
        <v>4724</v>
      </c>
      <c r="S719">
        <v>4</v>
      </c>
    </row>
    <row r="720" spans="1:19" x14ac:dyDescent="0.2">
      <c r="A720" t="s">
        <v>4937</v>
      </c>
      <c r="B720">
        <v>0</v>
      </c>
      <c r="C720" t="s">
        <v>17</v>
      </c>
      <c r="D720">
        <v>2021</v>
      </c>
      <c r="E720" t="s">
        <v>4725</v>
      </c>
      <c r="F720" t="s">
        <v>4726</v>
      </c>
      <c r="G720" t="s">
        <v>3079</v>
      </c>
      <c r="I720" t="s">
        <v>3080</v>
      </c>
      <c r="J720" t="s">
        <v>4727</v>
      </c>
      <c r="K720" t="s">
        <v>4728</v>
      </c>
      <c r="M720" t="s">
        <v>1468</v>
      </c>
      <c r="N720" s="2">
        <v>44684.465868055559</v>
      </c>
      <c r="O720" s="2">
        <v>44684.465879629628</v>
      </c>
      <c r="P720" s="2">
        <v>44684.465868055559</v>
      </c>
      <c r="Q720" t="s">
        <v>4729</v>
      </c>
      <c r="S720">
        <v>4</v>
      </c>
    </row>
    <row r="721" spans="1:19" x14ac:dyDescent="0.2">
      <c r="A721" t="s">
        <v>4938</v>
      </c>
      <c r="B721">
        <v>0</v>
      </c>
      <c r="C721" t="s">
        <v>17</v>
      </c>
      <c r="D721">
        <v>2021</v>
      </c>
      <c r="E721" t="s">
        <v>4730</v>
      </c>
      <c r="F721" t="s">
        <v>4731</v>
      </c>
      <c r="G721" t="s">
        <v>3079</v>
      </c>
      <c r="I721" t="s">
        <v>3080</v>
      </c>
      <c r="J721" t="s">
        <v>4732</v>
      </c>
      <c r="K721" t="s">
        <v>4733</v>
      </c>
      <c r="L721" t="s">
        <v>4734</v>
      </c>
      <c r="M721" t="s">
        <v>1468</v>
      </c>
      <c r="N721" s="2">
        <v>44684.465914351851</v>
      </c>
      <c r="O721" s="2">
        <v>44684.465925925928</v>
      </c>
      <c r="P721" s="2">
        <v>44684.465914351851</v>
      </c>
      <c r="Q721" t="s">
        <v>4735</v>
      </c>
      <c r="S721">
        <v>4</v>
      </c>
    </row>
    <row r="722" spans="1:19" x14ac:dyDescent="0.2">
      <c r="A722" t="s">
        <v>4939</v>
      </c>
      <c r="B722">
        <v>0</v>
      </c>
      <c r="C722" t="s">
        <v>17</v>
      </c>
      <c r="D722">
        <v>2021</v>
      </c>
      <c r="E722" t="s">
        <v>4736</v>
      </c>
      <c r="F722" t="s">
        <v>4737</v>
      </c>
      <c r="G722" t="s">
        <v>3079</v>
      </c>
      <c r="I722" t="s">
        <v>3080</v>
      </c>
      <c r="J722" t="s">
        <v>4738</v>
      </c>
      <c r="K722" t="s">
        <v>4739</v>
      </c>
      <c r="M722" t="s">
        <v>1468</v>
      </c>
      <c r="N722" s="2">
        <v>44684.465995370374</v>
      </c>
      <c r="O722" s="2">
        <v>44684.466006944444</v>
      </c>
      <c r="P722" s="2">
        <v>44684.465995370374</v>
      </c>
      <c r="Q722" t="s">
        <v>4740</v>
      </c>
      <c r="S722">
        <v>4</v>
      </c>
    </row>
    <row r="723" spans="1:19" x14ac:dyDescent="0.2">
      <c r="A723" t="s">
        <v>4940</v>
      </c>
      <c r="B723">
        <v>0</v>
      </c>
      <c r="C723" t="s">
        <v>17</v>
      </c>
      <c r="D723">
        <v>2021</v>
      </c>
      <c r="E723" t="s">
        <v>4741</v>
      </c>
      <c r="F723" t="s">
        <v>4742</v>
      </c>
      <c r="G723" t="s">
        <v>3079</v>
      </c>
      <c r="I723" t="s">
        <v>3080</v>
      </c>
      <c r="J723" t="s">
        <v>4743</v>
      </c>
      <c r="K723" t="s">
        <v>4744</v>
      </c>
      <c r="L723" t="s">
        <v>4745</v>
      </c>
      <c r="M723" t="s">
        <v>1468</v>
      </c>
      <c r="N723" s="2">
        <v>44684.466041666667</v>
      </c>
      <c r="O723" s="2">
        <v>44684.466053240743</v>
      </c>
      <c r="P723" s="2">
        <v>44684.466041666667</v>
      </c>
      <c r="Q723" t="s">
        <v>4746</v>
      </c>
      <c r="S723">
        <v>4</v>
      </c>
    </row>
    <row r="724" spans="1:19" x14ac:dyDescent="0.2">
      <c r="A724" t="s">
        <v>4941</v>
      </c>
      <c r="B724">
        <v>0</v>
      </c>
      <c r="C724" t="s">
        <v>17</v>
      </c>
      <c r="D724">
        <v>2021</v>
      </c>
      <c r="E724" t="s">
        <v>4747</v>
      </c>
      <c r="F724" t="s">
        <v>4748</v>
      </c>
      <c r="G724" t="s">
        <v>3079</v>
      </c>
      <c r="I724" t="s">
        <v>3080</v>
      </c>
      <c r="J724" t="s">
        <v>4749</v>
      </c>
      <c r="K724" t="s">
        <v>4750</v>
      </c>
      <c r="M724" t="s">
        <v>1468</v>
      </c>
      <c r="N724" s="2">
        <v>44684.465960648151</v>
      </c>
      <c r="O724" s="2">
        <v>44684.467048611114</v>
      </c>
      <c r="P724" s="2">
        <v>44684.466354166667</v>
      </c>
      <c r="Q724" t="s">
        <v>4751</v>
      </c>
      <c r="S724">
        <v>4</v>
      </c>
    </row>
    <row r="725" spans="1:19" x14ac:dyDescent="0.2">
      <c r="A725" t="s">
        <v>4942</v>
      </c>
      <c r="B725">
        <v>0</v>
      </c>
      <c r="C725" t="s">
        <v>17</v>
      </c>
      <c r="D725">
        <v>2021</v>
      </c>
      <c r="E725" t="s">
        <v>4752</v>
      </c>
      <c r="F725" t="s">
        <v>4753</v>
      </c>
      <c r="G725" t="s">
        <v>3079</v>
      </c>
      <c r="I725" t="s">
        <v>3080</v>
      </c>
      <c r="J725" t="s">
        <v>4754</v>
      </c>
      <c r="K725" t="s">
        <v>4755</v>
      </c>
      <c r="M725" t="s">
        <v>1468</v>
      </c>
      <c r="N725" s="2">
        <v>44684.466087962966</v>
      </c>
      <c r="O725" s="2">
        <v>44684.467013888891</v>
      </c>
      <c r="P725" s="2">
        <v>44684.466550925928</v>
      </c>
      <c r="Q725" t="s">
        <v>4756</v>
      </c>
      <c r="S725">
        <v>4</v>
      </c>
    </row>
    <row r="726" spans="1:19" x14ac:dyDescent="0.2">
      <c r="A726" t="s">
        <v>4943</v>
      </c>
      <c r="B726">
        <v>0</v>
      </c>
      <c r="C726" t="s">
        <v>17</v>
      </c>
      <c r="D726">
        <v>2021</v>
      </c>
      <c r="E726" t="s">
        <v>4757</v>
      </c>
      <c r="F726" t="s">
        <v>4758</v>
      </c>
      <c r="G726" t="s">
        <v>3079</v>
      </c>
      <c r="I726" t="s">
        <v>3080</v>
      </c>
      <c r="J726" t="s">
        <v>4759</v>
      </c>
      <c r="K726" t="s">
        <v>4760</v>
      </c>
      <c r="M726" t="s">
        <v>1468</v>
      </c>
      <c r="N726" s="2">
        <v>44684.466134259259</v>
      </c>
      <c r="O726" s="2">
        <v>44684.466967592591</v>
      </c>
      <c r="P726" s="2">
        <v>44684.466747685183</v>
      </c>
      <c r="Q726" t="s">
        <v>4761</v>
      </c>
      <c r="S726">
        <v>4</v>
      </c>
    </row>
    <row r="727" spans="1:19" x14ac:dyDescent="0.2">
      <c r="A727" t="s">
        <v>4944</v>
      </c>
      <c r="B727">
        <v>0</v>
      </c>
      <c r="C727" t="s">
        <v>17</v>
      </c>
      <c r="D727">
        <v>2021</v>
      </c>
      <c r="E727" t="s">
        <v>4762</v>
      </c>
      <c r="F727" t="s">
        <v>4763</v>
      </c>
      <c r="G727" t="s">
        <v>3079</v>
      </c>
      <c r="I727" t="s">
        <v>3080</v>
      </c>
      <c r="J727" t="s">
        <v>4764</v>
      </c>
      <c r="K727" t="s">
        <v>4765</v>
      </c>
      <c r="L727" t="s">
        <v>4766</v>
      </c>
      <c r="M727" t="s">
        <v>1532</v>
      </c>
      <c r="N727" s="2">
        <v>44684.467465277776</v>
      </c>
      <c r="O727" s="2">
        <v>44684.467476851853</v>
      </c>
      <c r="P727" s="2">
        <v>44684.467465277776</v>
      </c>
      <c r="Q727" t="s">
        <v>4767</v>
      </c>
      <c r="S727">
        <v>5</v>
      </c>
    </row>
    <row r="728" spans="1:19" x14ac:dyDescent="0.2">
      <c r="A728" t="s">
        <v>4945</v>
      </c>
      <c r="B728">
        <v>0</v>
      </c>
      <c r="C728" t="s">
        <v>17</v>
      </c>
      <c r="D728">
        <v>2021</v>
      </c>
      <c r="E728" t="s">
        <v>4768</v>
      </c>
      <c r="F728" t="s">
        <v>4769</v>
      </c>
      <c r="G728" t="s">
        <v>3079</v>
      </c>
      <c r="I728" t="s">
        <v>3080</v>
      </c>
      <c r="J728" t="s">
        <v>4770</v>
      </c>
      <c r="K728" t="s">
        <v>4771</v>
      </c>
      <c r="L728" t="s">
        <v>4772</v>
      </c>
      <c r="M728" t="s">
        <v>1532</v>
      </c>
      <c r="N728" s="2">
        <v>44684.467499999999</v>
      </c>
      <c r="O728" s="2">
        <v>44684.467511574076</v>
      </c>
      <c r="P728" s="2">
        <v>44684.467499999999</v>
      </c>
      <c r="Q728" t="s">
        <v>4773</v>
      </c>
      <c r="S728">
        <v>5</v>
      </c>
    </row>
    <row r="729" spans="1:19" x14ac:dyDescent="0.2">
      <c r="A729" t="s">
        <v>4946</v>
      </c>
      <c r="B729">
        <v>0</v>
      </c>
      <c r="C729" t="s">
        <v>17</v>
      </c>
      <c r="D729">
        <v>2021</v>
      </c>
      <c r="E729" t="s">
        <v>4774</v>
      </c>
      <c r="F729" t="s">
        <v>4775</v>
      </c>
      <c r="G729" t="s">
        <v>3079</v>
      </c>
      <c r="I729" t="s">
        <v>3080</v>
      </c>
      <c r="J729" t="s">
        <v>4776</v>
      </c>
      <c r="K729" t="s">
        <v>4777</v>
      </c>
      <c r="M729" t="s">
        <v>1532</v>
      </c>
      <c r="N729" s="2">
        <v>44684.467546296299</v>
      </c>
      <c r="O729" s="2">
        <v>44684.467557870368</v>
      </c>
      <c r="P729" s="2">
        <v>44684.467546296299</v>
      </c>
      <c r="Q729" t="s">
        <v>4778</v>
      </c>
      <c r="S729">
        <v>5</v>
      </c>
    </row>
    <row r="730" spans="1:19" x14ac:dyDescent="0.2">
      <c r="A730" t="s">
        <v>4947</v>
      </c>
      <c r="B730">
        <v>0</v>
      </c>
      <c r="C730" t="s">
        <v>17</v>
      </c>
      <c r="D730">
        <v>2021</v>
      </c>
      <c r="E730" t="s">
        <v>4779</v>
      </c>
      <c r="F730" t="s">
        <v>4780</v>
      </c>
      <c r="G730" t="s">
        <v>3079</v>
      </c>
      <c r="I730" t="s">
        <v>3080</v>
      </c>
      <c r="J730" t="s">
        <v>4781</v>
      </c>
      <c r="K730" t="s">
        <v>4782</v>
      </c>
      <c r="L730" t="s">
        <v>4783</v>
      </c>
      <c r="M730" t="s">
        <v>1532</v>
      </c>
      <c r="N730" s="2">
        <v>44684.467604166668</v>
      </c>
      <c r="O730" s="2">
        <v>44684.467615740738</v>
      </c>
      <c r="P730" s="2">
        <v>44684.467604166668</v>
      </c>
      <c r="Q730" t="s">
        <v>4784</v>
      </c>
      <c r="S730">
        <v>5</v>
      </c>
    </row>
    <row r="731" spans="1:19" x14ac:dyDescent="0.2">
      <c r="A731" t="s">
        <v>4948</v>
      </c>
      <c r="B731">
        <v>0</v>
      </c>
      <c r="C731" t="s">
        <v>17</v>
      </c>
      <c r="D731">
        <v>2021</v>
      </c>
      <c r="E731" t="s">
        <v>4785</v>
      </c>
      <c r="F731" t="s">
        <v>4786</v>
      </c>
      <c r="G731" t="s">
        <v>3079</v>
      </c>
      <c r="I731" t="s">
        <v>3080</v>
      </c>
      <c r="J731" t="s">
        <v>4787</v>
      </c>
      <c r="K731" t="s">
        <v>4788</v>
      </c>
      <c r="L731" t="s">
        <v>4789</v>
      </c>
      <c r="M731" t="s">
        <v>1532</v>
      </c>
      <c r="N731" s="2">
        <v>44684.467650462961</v>
      </c>
      <c r="O731" s="2">
        <v>44684.467662037037</v>
      </c>
      <c r="P731" s="2">
        <v>44684.467650462961</v>
      </c>
      <c r="Q731" t="s">
        <v>4790</v>
      </c>
      <c r="S731">
        <v>5</v>
      </c>
    </row>
    <row r="732" spans="1:19" x14ac:dyDescent="0.2">
      <c r="A732" t="s">
        <v>4949</v>
      </c>
      <c r="B732">
        <v>0</v>
      </c>
      <c r="C732" t="s">
        <v>17</v>
      </c>
      <c r="D732">
        <v>2021</v>
      </c>
      <c r="E732" t="s">
        <v>4791</v>
      </c>
      <c r="F732" t="s">
        <v>4792</v>
      </c>
      <c r="G732" t="s">
        <v>3079</v>
      </c>
      <c r="I732" t="s">
        <v>3080</v>
      </c>
      <c r="J732" t="s">
        <v>4793</v>
      </c>
      <c r="K732" t="s">
        <v>4794</v>
      </c>
      <c r="L732" t="s">
        <v>4795</v>
      </c>
      <c r="M732" t="s">
        <v>1532</v>
      </c>
      <c r="N732" s="2">
        <v>44684.46770833333</v>
      </c>
      <c r="O732" s="2">
        <v>44684.467719907407</v>
      </c>
      <c r="P732" s="2">
        <v>44684.46770833333</v>
      </c>
      <c r="Q732" t="s">
        <v>4796</v>
      </c>
      <c r="S732">
        <v>5</v>
      </c>
    </row>
    <row r="733" spans="1:19" x14ac:dyDescent="0.2">
      <c r="A733" t="s">
        <v>4950</v>
      </c>
      <c r="B733">
        <v>0</v>
      </c>
      <c r="C733" t="s">
        <v>17</v>
      </c>
      <c r="D733">
        <v>2021</v>
      </c>
      <c r="E733" t="s">
        <v>4797</v>
      </c>
      <c r="F733" t="s">
        <v>4798</v>
      </c>
      <c r="G733" t="s">
        <v>3079</v>
      </c>
      <c r="I733" t="s">
        <v>3080</v>
      </c>
      <c r="J733" t="s">
        <v>4799</v>
      </c>
      <c r="K733" t="s">
        <v>4800</v>
      </c>
      <c r="M733" t="s">
        <v>1532</v>
      </c>
      <c r="N733" s="2">
        <v>44684.467766203707</v>
      </c>
      <c r="O733" s="2">
        <v>44684.469918981478</v>
      </c>
      <c r="P733" s="2">
        <v>44684.468252314815</v>
      </c>
      <c r="Q733" t="s">
        <v>4801</v>
      </c>
      <c r="S733">
        <v>5</v>
      </c>
    </row>
    <row r="734" spans="1:19" x14ac:dyDescent="0.2">
      <c r="A734" t="s">
        <v>4951</v>
      </c>
      <c r="B734">
        <v>0</v>
      </c>
      <c r="C734" t="s">
        <v>17</v>
      </c>
      <c r="D734">
        <v>2021</v>
      </c>
      <c r="E734" t="s">
        <v>4802</v>
      </c>
      <c r="F734" t="s">
        <v>4803</v>
      </c>
      <c r="G734" t="s">
        <v>3079</v>
      </c>
      <c r="I734" t="s">
        <v>3080</v>
      </c>
      <c r="J734" t="s">
        <v>4804</v>
      </c>
      <c r="K734" t="s">
        <v>4805</v>
      </c>
      <c r="M734" t="s">
        <v>1532</v>
      </c>
      <c r="N734" s="2">
        <v>44684.468634259261</v>
      </c>
      <c r="O734" s="2">
        <v>44684.468634259261</v>
      </c>
      <c r="P734" s="2">
        <v>44684.468634259261</v>
      </c>
      <c r="Q734" t="s">
        <v>4806</v>
      </c>
      <c r="S734">
        <v>5</v>
      </c>
    </row>
    <row r="735" spans="1:19" x14ac:dyDescent="0.2">
      <c r="A735" t="s">
        <v>4952</v>
      </c>
      <c r="B735">
        <v>0</v>
      </c>
      <c r="C735" t="s">
        <v>17</v>
      </c>
      <c r="D735">
        <v>2021</v>
      </c>
      <c r="E735" t="s">
        <v>4807</v>
      </c>
      <c r="F735" t="s">
        <v>4808</v>
      </c>
      <c r="G735" t="s">
        <v>3079</v>
      </c>
      <c r="I735" t="s">
        <v>3080</v>
      </c>
      <c r="J735" t="s">
        <v>4809</v>
      </c>
      <c r="K735" t="s">
        <v>4810</v>
      </c>
      <c r="M735" t="s">
        <v>1532</v>
      </c>
      <c r="N735" s="2">
        <v>44684.467789351853</v>
      </c>
      <c r="O735" s="2">
        <v>44684.469884259262</v>
      </c>
      <c r="P735" s="2">
        <v>44684.4690162037</v>
      </c>
      <c r="Q735" t="s">
        <v>4811</v>
      </c>
      <c r="S735">
        <v>5</v>
      </c>
    </row>
    <row r="736" spans="1:19" x14ac:dyDescent="0.2">
      <c r="A736" t="s">
        <v>4953</v>
      </c>
      <c r="B736">
        <v>0</v>
      </c>
      <c r="C736" t="s">
        <v>17</v>
      </c>
      <c r="D736">
        <v>2021</v>
      </c>
      <c r="E736" t="s">
        <v>4812</v>
      </c>
      <c r="F736" t="s">
        <v>4813</v>
      </c>
      <c r="G736" t="s">
        <v>3079</v>
      </c>
      <c r="I736" t="s">
        <v>3080</v>
      </c>
      <c r="J736" t="s">
        <v>4814</v>
      </c>
      <c r="K736" t="s">
        <v>4815</v>
      </c>
      <c r="M736" t="s">
        <v>1532</v>
      </c>
      <c r="N736" s="2">
        <v>44684.467835648145</v>
      </c>
      <c r="O736" s="2">
        <v>44684.469849537039</v>
      </c>
      <c r="P736" s="2">
        <v>44684.469270833331</v>
      </c>
      <c r="Q736" t="s">
        <v>4816</v>
      </c>
      <c r="S736">
        <v>5</v>
      </c>
    </row>
    <row r="737" spans="1:19" x14ac:dyDescent="0.2">
      <c r="A737" t="s">
        <v>4954</v>
      </c>
      <c r="B737">
        <v>0</v>
      </c>
      <c r="C737" t="s">
        <v>17</v>
      </c>
      <c r="D737">
        <v>2021</v>
      </c>
      <c r="E737" t="s">
        <v>4817</v>
      </c>
      <c r="F737" t="s">
        <v>4818</v>
      </c>
      <c r="G737" t="s">
        <v>3079</v>
      </c>
      <c r="I737" t="s">
        <v>3080</v>
      </c>
      <c r="J737" t="s">
        <v>4819</v>
      </c>
      <c r="K737" t="s">
        <v>4820</v>
      </c>
      <c r="M737" t="s">
        <v>1532</v>
      </c>
      <c r="N737" s="2">
        <v>44684.467870370368</v>
      </c>
      <c r="O737" s="2">
        <v>44684.469768518517</v>
      </c>
      <c r="P737" s="2">
        <v>44684.469606481478</v>
      </c>
      <c r="Q737" t="s">
        <v>4821</v>
      </c>
      <c r="S737">
        <v>5</v>
      </c>
    </row>
    <row r="738" spans="1:19" x14ac:dyDescent="0.2">
      <c r="A738" t="s">
        <v>4955</v>
      </c>
      <c r="B738">
        <v>0</v>
      </c>
      <c r="C738" t="s">
        <v>17</v>
      </c>
      <c r="D738">
        <v>2021</v>
      </c>
      <c r="E738" t="s">
        <v>4822</v>
      </c>
      <c r="F738" t="s">
        <v>4823</v>
      </c>
      <c r="G738" t="s">
        <v>3079</v>
      </c>
      <c r="I738" t="s">
        <v>3080</v>
      </c>
      <c r="J738" t="s">
        <v>4824</v>
      </c>
      <c r="K738" t="s">
        <v>4825</v>
      </c>
      <c r="L738" t="s">
        <v>4826</v>
      </c>
      <c r="M738" t="s">
        <v>1612</v>
      </c>
      <c r="N738" s="2">
        <v>44684.470497685186</v>
      </c>
      <c r="O738" s="2">
        <v>44684.470497685186</v>
      </c>
      <c r="P738" s="2">
        <v>44684.470497685186</v>
      </c>
      <c r="Q738" t="s">
        <v>4827</v>
      </c>
      <c r="S738">
        <v>6</v>
      </c>
    </row>
    <row r="739" spans="1:19" x14ac:dyDescent="0.2">
      <c r="A739" t="s">
        <v>4956</v>
      </c>
      <c r="B739">
        <v>0</v>
      </c>
      <c r="C739" t="s">
        <v>17</v>
      </c>
      <c r="D739">
        <v>2021</v>
      </c>
      <c r="E739" t="s">
        <v>4828</v>
      </c>
      <c r="F739" t="s">
        <v>4829</v>
      </c>
      <c r="G739" t="s">
        <v>3079</v>
      </c>
      <c r="I739" t="s">
        <v>3080</v>
      </c>
      <c r="J739" t="s">
        <v>4830</v>
      </c>
      <c r="K739" t="s">
        <v>4831</v>
      </c>
      <c r="L739" t="s">
        <v>4832</v>
      </c>
      <c r="M739" t="s">
        <v>1612</v>
      </c>
      <c r="N739" s="2">
        <v>44684.470532407409</v>
      </c>
      <c r="O739" s="2">
        <v>44684.470543981479</v>
      </c>
      <c r="P739" s="2">
        <v>44684.470532407409</v>
      </c>
      <c r="Q739" t="s">
        <v>4833</v>
      </c>
      <c r="S739">
        <v>6</v>
      </c>
    </row>
    <row r="740" spans="1:19" x14ac:dyDescent="0.2">
      <c r="A740" t="s">
        <v>4957</v>
      </c>
      <c r="B740">
        <v>0</v>
      </c>
      <c r="C740" t="s">
        <v>17</v>
      </c>
      <c r="D740">
        <v>2021</v>
      </c>
      <c r="E740" t="s">
        <v>4834</v>
      </c>
      <c r="F740" t="s">
        <v>4835</v>
      </c>
      <c r="G740" t="s">
        <v>3079</v>
      </c>
      <c r="I740" t="s">
        <v>3080</v>
      </c>
      <c r="J740" t="s">
        <v>4836</v>
      </c>
      <c r="K740" t="s">
        <v>4837</v>
      </c>
      <c r="L740" t="s">
        <v>4838</v>
      </c>
      <c r="M740" t="s">
        <v>1612</v>
      </c>
      <c r="N740" s="2">
        <v>44684.470601851855</v>
      </c>
      <c r="O740" s="2">
        <v>44684.470613425925</v>
      </c>
      <c r="P740" s="2">
        <v>44684.470601851855</v>
      </c>
      <c r="Q740" t="s">
        <v>4839</v>
      </c>
      <c r="S740">
        <v>6</v>
      </c>
    </row>
    <row r="741" spans="1:19" x14ac:dyDescent="0.2">
      <c r="A741" t="s">
        <v>4958</v>
      </c>
      <c r="B741">
        <v>0</v>
      </c>
      <c r="C741" t="s">
        <v>17</v>
      </c>
      <c r="D741">
        <v>2021</v>
      </c>
      <c r="E741" t="s">
        <v>4840</v>
      </c>
      <c r="F741" t="s">
        <v>4841</v>
      </c>
      <c r="G741" t="s">
        <v>3079</v>
      </c>
      <c r="I741" t="s">
        <v>3080</v>
      </c>
      <c r="J741" t="s">
        <v>4842</v>
      </c>
      <c r="K741" t="s">
        <v>4843</v>
      </c>
      <c r="L741" t="s">
        <v>4844</v>
      </c>
      <c r="M741" t="s">
        <v>1612</v>
      </c>
      <c r="N741" s="2">
        <v>44684.470659722225</v>
      </c>
      <c r="O741" s="2">
        <v>44684.470659722225</v>
      </c>
      <c r="P741" s="2">
        <v>44684.470659722225</v>
      </c>
      <c r="Q741" t="s">
        <v>4845</v>
      </c>
      <c r="S741">
        <v>6</v>
      </c>
    </row>
    <row r="742" spans="1:19" x14ac:dyDescent="0.2">
      <c r="A742" t="s">
        <v>4959</v>
      </c>
      <c r="B742">
        <v>0</v>
      </c>
      <c r="C742" t="s">
        <v>17</v>
      </c>
      <c r="D742">
        <v>2021</v>
      </c>
      <c r="E742" t="s">
        <v>4846</v>
      </c>
      <c r="F742" t="s">
        <v>4847</v>
      </c>
      <c r="G742" t="s">
        <v>3079</v>
      </c>
      <c r="I742" t="s">
        <v>3080</v>
      </c>
      <c r="J742" t="s">
        <v>4848</v>
      </c>
      <c r="K742" t="s">
        <v>4849</v>
      </c>
      <c r="L742" t="s">
        <v>4850</v>
      </c>
      <c r="M742" t="s">
        <v>1612</v>
      </c>
      <c r="N742" s="2">
        <v>44684.470706018517</v>
      </c>
      <c r="O742" s="2">
        <v>44684.470706018517</v>
      </c>
      <c r="P742" s="2">
        <v>44684.470706018517</v>
      </c>
      <c r="Q742" t="s">
        <v>4851</v>
      </c>
      <c r="S742">
        <v>6</v>
      </c>
    </row>
    <row r="743" spans="1:19" x14ac:dyDescent="0.2">
      <c r="A743" t="s">
        <v>4960</v>
      </c>
      <c r="B743">
        <v>0</v>
      </c>
      <c r="C743" t="s">
        <v>17</v>
      </c>
      <c r="D743">
        <v>2021</v>
      </c>
      <c r="E743" t="s">
        <v>4852</v>
      </c>
      <c r="F743" t="s">
        <v>4853</v>
      </c>
      <c r="G743" t="s">
        <v>3079</v>
      </c>
      <c r="I743" t="s">
        <v>3080</v>
      </c>
      <c r="J743" t="s">
        <v>4854</v>
      </c>
      <c r="K743" t="s">
        <v>4855</v>
      </c>
      <c r="L743" t="s">
        <v>4856</v>
      </c>
      <c r="M743" t="s">
        <v>1612</v>
      </c>
      <c r="N743" s="2">
        <v>44684.47074074074</v>
      </c>
      <c r="O743" s="2">
        <v>44684.470752314817</v>
      </c>
      <c r="P743" s="2">
        <v>44684.47074074074</v>
      </c>
      <c r="Q743" t="s">
        <v>4857</v>
      </c>
      <c r="S743">
        <v>6</v>
      </c>
    </row>
    <row r="744" spans="1:19" x14ac:dyDescent="0.2">
      <c r="A744" t="s">
        <v>4961</v>
      </c>
      <c r="B744">
        <v>0</v>
      </c>
      <c r="C744" t="s">
        <v>17</v>
      </c>
      <c r="D744">
        <v>2021</v>
      </c>
      <c r="E744" t="s">
        <v>4858</v>
      </c>
      <c r="F744" t="s">
        <v>4859</v>
      </c>
      <c r="G744" t="s">
        <v>3079</v>
      </c>
      <c r="I744" t="s">
        <v>3080</v>
      </c>
      <c r="J744" t="s">
        <v>4860</v>
      </c>
      <c r="K744" t="s">
        <v>4861</v>
      </c>
      <c r="L744" t="s">
        <v>4862</v>
      </c>
      <c r="M744" t="s">
        <v>1612</v>
      </c>
      <c r="N744" s="2">
        <v>44684.470983796295</v>
      </c>
      <c r="O744" s="2">
        <v>44684.470995370371</v>
      </c>
      <c r="P744" s="2">
        <v>44684.470983796295</v>
      </c>
      <c r="Q744" t="s">
        <v>4863</v>
      </c>
      <c r="S744">
        <v>6</v>
      </c>
    </row>
    <row r="745" spans="1:19" x14ac:dyDescent="0.2">
      <c r="A745" t="s">
        <v>4962</v>
      </c>
      <c r="B745">
        <v>0</v>
      </c>
      <c r="C745" t="s">
        <v>17</v>
      </c>
      <c r="D745">
        <v>2021</v>
      </c>
      <c r="E745" t="s">
        <v>4864</v>
      </c>
      <c r="F745" t="s">
        <v>4865</v>
      </c>
      <c r="G745" t="s">
        <v>3079</v>
      </c>
      <c r="I745" t="s">
        <v>3080</v>
      </c>
      <c r="J745" t="s">
        <v>4866</v>
      </c>
      <c r="K745" t="s">
        <v>4867</v>
      </c>
      <c r="M745" t="s">
        <v>1612</v>
      </c>
      <c r="N745" s="2">
        <v>44684.470439814817</v>
      </c>
      <c r="O745" s="2">
        <v>44684.47283564815</v>
      </c>
      <c r="P745" s="2">
        <v>44684.471273148149</v>
      </c>
      <c r="Q745" t="s">
        <v>4868</v>
      </c>
      <c r="S745">
        <v>6</v>
      </c>
    </row>
    <row r="746" spans="1:19" x14ac:dyDescent="0.2">
      <c r="A746" t="s">
        <v>4963</v>
      </c>
      <c r="B746">
        <v>0</v>
      </c>
      <c r="C746" t="s">
        <v>17</v>
      </c>
      <c r="D746">
        <v>2021</v>
      </c>
      <c r="E746" t="s">
        <v>4869</v>
      </c>
      <c r="F746" t="s">
        <v>4870</v>
      </c>
      <c r="G746" t="s">
        <v>3079</v>
      </c>
      <c r="I746" t="s">
        <v>3080</v>
      </c>
      <c r="J746" t="s">
        <v>4871</v>
      </c>
      <c r="K746" t="s">
        <v>4872</v>
      </c>
      <c r="M746" t="s">
        <v>1612</v>
      </c>
      <c r="N746" s="2">
        <v>44684.47078703704</v>
      </c>
      <c r="O746" s="2">
        <v>44684.472754629627</v>
      </c>
      <c r="P746" s="2">
        <v>44684.471608796295</v>
      </c>
      <c r="Q746" t="s">
        <v>4873</v>
      </c>
      <c r="S746">
        <v>6</v>
      </c>
    </row>
    <row r="747" spans="1:19" x14ac:dyDescent="0.2">
      <c r="A747" t="s">
        <v>4964</v>
      </c>
      <c r="B747">
        <v>0</v>
      </c>
      <c r="C747" t="s">
        <v>17</v>
      </c>
      <c r="D747">
        <v>2021</v>
      </c>
      <c r="E747" t="s">
        <v>4874</v>
      </c>
      <c r="F747" t="s">
        <v>4875</v>
      </c>
      <c r="G747" t="s">
        <v>3079</v>
      </c>
      <c r="I747" t="s">
        <v>3080</v>
      </c>
      <c r="J747" t="s">
        <v>4876</v>
      </c>
      <c r="K747" t="s">
        <v>4877</v>
      </c>
      <c r="M747" t="s">
        <v>1612</v>
      </c>
      <c r="N747" s="2">
        <v>44684.470810185187</v>
      </c>
      <c r="O747" s="2">
        <v>44684.472719907404</v>
      </c>
      <c r="P747" s="2">
        <v>44684.471817129626</v>
      </c>
      <c r="Q747" t="s">
        <v>4878</v>
      </c>
      <c r="S747">
        <v>6</v>
      </c>
    </row>
    <row r="748" spans="1:19" x14ac:dyDescent="0.2">
      <c r="A748" t="s">
        <v>4965</v>
      </c>
      <c r="B748">
        <v>0</v>
      </c>
      <c r="C748" t="s">
        <v>17</v>
      </c>
      <c r="D748">
        <v>2021</v>
      </c>
      <c r="E748" t="s">
        <v>4879</v>
      </c>
      <c r="F748" t="s">
        <v>4880</v>
      </c>
      <c r="G748" t="s">
        <v>3079</v>
      </c>
      <c r="I748" t="s">
        <v>3080</v>
      </c>
      <c r="J748" t="s">
        <v>4881</v>
      </c>
      <c r="K748" t="s">
        <v>4882</v>
      </c>
      <c r="M748" t="s">
        <v>1612</v>
      </c>
      <c r="N748" s="2">
        <v>44684.470856481479</v>
      </c>
      <c r="O748" s="2">
        <v>44684.472685185188</v>
      </c>
      <c r="P748" s="2">
        <v>44684.471967592595</v>
      </c>
      <c r="Q748" t="s">
        <v>4883</v>
      </c>
      <c r="S748">
        <v>6</v>
      </c>
    </row>
    <row r="749" spans="1:19" x14ac:dyDescent="0.2">
      <c r="A749" t="s">
        <v>4966</v>
      </c>
      <c r="B749">
        <v>0</v>
      </c>
      <c r="C749" t="s">
        <v>17</v>
      </c>
      <c r="D749">
        <v>2021</v>
      </c>
      <c r="E749" t="s">
        <v>4884</v>
      </c>
      <c r="F749" t="s">
        <v>4885</v>
      </c>
      <c r="G749" t="s">
        <v>3079</v>
      </c>
      <c r="I749" t="s">
        <v>3080</v>
      </c>
      <c r="J749" t="s">
        <v>4886</v>
      </c>
      <c r="K749" t="s">
        <v>4887</v>
      </c>
      <c r="M749" t="s">
        <v>1612</v>
      </c>
      <c r="N749" s="2">
        <v>44684.470925925925</v>
      </c>
      <c r="O749" s="2">
        <v>44684.472638888888</v>
      </c>
      <c r="P749" s="2">
        <v>44684.472141203703</v>
      </c>
      <c r="Q749" t="s">
        <v>4888</v>
      </c>
      <c r="S749">
        <v>6</v>
      </c>
    </row>
    <row r="750" spans="1:19" x14ac:dyDescent="0.2">
      <c r="A750" t="s">
        <v>4967</v>
      </c>
      <c r="B750">
        <v>0</v>
      </c>
      <c r="C750" t="s">
        <v>17</v>
      </c>
      <c r="D750">
        <v>2021</v>
      </c>
      <c r="E750" t="s">
        <v>4889</v>
      </c>
      <c r="F750" t="s">
        <v>4890</v>
      </c>
      <c r="G750" t="s">
        <v>3079</v>
      </c>
      <c r="I750" t="s">
        <v>3080</v>
      </c>
      <c r="J750" t="s">
        <v>4891</v>
      </c>
      <c r="K750" t="s">
        <v>4892</v>
      </c>
      <c r="M750" t="s">
        <v>1612</v>
      </c>
      <c r="N750" s="2">
        <v>44684.472314814811</v>
      </c>
      <c r="O750" s="2">
        <v>44684.472314814811</v>
      </c>
      <c r="P750" s="2">
        <v>44684.472314814811</v>
      </c>
      <c r="Q750" t="s">
        <v>4893</v>
      </c>
      <c r="S750">
        <v>6</v>
      </c>
    </row>
  </sheetData>
  <sheetProtection algorithmName="SHA-512" hashValue="UOzLuMmqxn1usg2fSyYJEVPxJc6DwBvg1tGU/ts5B2h63A+UzHLCu2XTNsVA9E9l6Ksq346qdEBtJKvr+uvUKA==" saltValue="SpN0kem39t5+H8in6Gb3kA==" spinCount="100000" sheet="1" objects="1" scenarios="1"/>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D100A-CEF8-694E-8D21-982382E9F6A2}">
  <dimension ref="A1:L1500"/>
  <sheetViews>
    <sheetView workbookViewId="0"/>
  </sheetViews>
  <sheetFormatPr baseColWidth="10" defaultRowHeight="15" x14ac:dyDescent="0.2"/>
  <sheetData>
    <row r="1" spans="1:12" x14ac:dyDescent="0.2">
      <c r="A1">
        <v>1</v>
      </c>
      <c r="B1">
        <v>1</v>
      </c>
      <c r="C1">
        <v>3</v>
      </c>
      <c r="D1">
        <v>2</v>
      </c>
      <c r="E1">
        <v>2</v>
      </c>
      <c r="F1">
        <v>1</v>
      </c>
      <c r="G1">
        <v>4</v>
      </c>
      <c r="H1">
        <v>8</v>
      </c>
      <c r="I1">
        <v>9</v>
      </c>
      <c r="J1">
        <v>1</v>
      </c>
      <c r="K1">
        <v>5</v>
      </c>
      <c r="L1">
        <v>10</v>
      </c>
    </row>
    <row r="2" spans="1:12" x14ac:dyDescent="0.2">
      <c r="A2">
        <v>1</v>
      </c>
      <c r="B2">
        <v>2</v>
      </c>
      <c r="C2">
        <v>2</v>
      </c>
      <c r="D2">
        <v>3</v>
      </c>
      <c r="E2">
        <v>1</v>
      </c>
      <c r="F2">
        <v>1</v>
      </c>
      <c r="G2">
        <v>6</v>
      </c>
      <c r="H2">
        <v>8</v>
      </c>
      <c r="I2">
        <v>1</v>
      </c>
      <c r="J2">
        <v>2</v>
      </c>
      <c r="K2">
        <v>3</v>
      </c>
      <c r="L2">
        <v>6</v>
      </c>
    </row>
    <row r="3" spans="1:12" x14ac:dyDescent="0.2">
      <c r="A3">
        <v>1</v>
      </c>
      <c r="B3">
        <v>2</v>
      </c>
      <c r="C3">
        <v>2</v>
      </c>
      <c r="D3">
        <v>4</v>
      </c>
      <c r="E3">
        <v>3</v>
      </c>
      <c r="F3">
        <v>4</v>
      </c>
      <c r="G3">
        <v>5</v>
      </c>
      <c r="H3">
        <v>6</v>
      </c>
      <c r="I3">
        <v>4</v>
      </c>
      <c r="J3">
        <v>3</v>
      </c>
      <c r="K3">
        <v>11</v>
      </c>
      <c r="L3">
        <v>2</v>
      </c>
    </row>
    <row r="4" spans="1:12" x14ac:dyDescent="0.2">
      <c r="A4">
        <v>1</v>
      </c>
      <c r="B4">
        <v>1</v>
      </c>
      <c r="C4">
        <v>3</v>
      </c>
      <c r="D4">
        <v>4</v>
      </c>
      <c r="E4">
        <v>3</v>
      </c>
      <c r="F4">
        <v>4</v>
      </c>
      <c r="G4">
        <v>4</v>
      </c>
      <c r="H4">
        <v>4</v>
      </c>
      <c r="I4">
        <v>4</v>
      </c>
      <c r="J4">
        <v>1</v>
      </c>
      <c r="K4">
        <v>11</v>
      </c>
      <c r="L4">
        <v>9</v>
      </c>
    </row>
    <row r="5" spans="1:12" x14ac:dyDescent="0.2">
      <c r="A5">
        <v>1</v>
      </c>
      <c r="B5">
        <v>1</v>
      </c>
      <c r="C5">
        <v>3</v>
      </c>
      <c r="D5">
        <v>4</v>
      </c>
      <c r="E5">
        <v>3</v>
      </c>
      <c r="F5">
        <v>5</v>
      </c>
      <c r="G5">
        <v>4</v>
      </c>
      <c r="H5">
        <v>2</v>
      </c>
      <c r="I5">
        <v>7</v>
      </c>
      <c r="J5">
        <v>4</v>
      </c>
      <c r="K5">
        <v>4</v>
      </c>
      <c r="L5">
        <v>12</v>
      </c>
    </row>
    <row r="6" spans="1:12" x14ac:dyDescent="0.2">
      <c r="A6">
        <v>1</v>
      </c>
      <c r="B6">
        <v>2</v>
      </c>
      <c r="C6">
        <v>2</v>
      </c>
      <c r="D6">
        <v>4</v>
      </c>
      <c r="E6">
        <v>1</v>
      </c>
      <c r="F6">
        <v>4</v>
      </c>
      <c r="G6">
        <v>3</v>
      </c>
      <c r="H6">
        <v>3</v>
      </c>
      <c r="I6">
        <v>1</v>
      </c>
      <c r="J6">
        <v>4</v>
      </c>
      <c r="K6">
        <v>2</v>
      </c>
      <c r="L6">
        <v>11</v>
      </c>
    </row>
    <row r="7" spans="1:12" x14ac:dyDescent="0.2">
      <c r="A7">
        <v>1</v>
      </c>
      <c r="B7">
        <v>2</v>
      </c>
      <c r="C7">
        <v>2</v>
      </c>
      <c r="D7">
        <v>2</v>
      </c>
      <c r="E7">
        <v>1</v>
      </c>
      <c r="F7">
        <v>2</v>
      </c>
      <c r="G7">
        <v>7</v>
      </c>
      <c r="H7">
        <v>1</v>
      </c>
      <c r="I7">
        <v>3</v>
      </c>
      <c r="J7">
        <v>7</v>
      </c>
      <c r="K7">
        <v>1</v>
      </c>
      <c r="L7">
        <v>6</v>
      </c>
    </row>
    <row r="8" spans="1:12" x14ac:dyDescent="0.2">
      <c r="A8">
        <v>1</v>
      </c>
      <c r="B8">
        <v>2</v>
      </c>
      <c r="C8">
        <v>1</v>
      </c>
      <c r="D8">
        <v>4</v>
      </c>
      <c r="E8">
        <v>2</v>
      </c>
      <c r="F8">
        <v>6</v>
      </c>
      <c r="G8">
        <v>5</v>
      </c>
      <c r="H8">
        <v>7</v>
      </c>
      <c r="I8">
        <v>4</v>
      </c>
      <c r="J8">
        <v>10</v>
      </c>
      <c r="K8">
        <v>5</v>
      </c>
      <c r="L8">
        <v>8</v>
      </c>
    </row>
    <row r="9" spans="1:12" x14ac:dyDescent="0.2">
      <c r="A9">
        <v>1</v>
      </c>
      <c r="B9">
        <v>2</v>
      </c>
      <c r="C9">
        <v>1</v>
      </c>
      <c r="D9">
        <v>4</v>
      </c>
      <c r="E9">
        <v>4</v>
      </c>
      <c r="F9">
        <v>5</v>
      </c>
      <c r="G9">
        <v>5</v>
      </c>
      <c r="H9">
        <v>7</v>
      </c>
      <c r="I9">
        <v>4</v>
      </c>
      <c r="J9">
        <v>6</v>
      </c>
      <c r="K9">
        <v>9</v>
      </c>
      <c r="L9">
        <v>12</v>
      </c>
    </row>
    <row r="10" spans="1:12" x14ac:dyDescent="0.2">
      <c r="A10">
        <v>1</v>
      </c>
      <c r="B10">
        <v>2</v>
      </c>
      <c r="C10">
        <v>2</v>
      </c>
      <c r="D10">
        <v>4</v>
      </c>
      <c r="E10">
        <v>5</v>
      </c>
      <c r="F10">
        <v>1</v>
      </c>
      <c r="G10">
        <v>5</v>
      </c>
      <c r="H10">
        <v>5</v>
      </c>
      <c r="I10">
        <v>8</v>
      </c>
      <c r="J10">
        <v>8</v>
      </c>
      <c r="K10">
        <v>3</v>
      </c>
      <c r="L10">
        <v>10</v>
      </c>
    </row>
    <row r="11" spans="1:12" x14ac:dyDescent="0.2">
      <c r="A11">
        <v>1</v>
      </c>
      <c r="B11">
        <v>2</v>
      </c>
      <c r="C11">
        <v>3</v>
      </c>
      <c r="D11">
        <v>2</v>
      </c>
      <c r="E11">
        <v>2</v>
      </c>
      <c r="F11">
        <v>2</v>
      </c>
      <c r="G11">
        <v>5</v>
      </c>
      <c r="H11">
        <v>6</v>
      </c>
      <c r="I11">
        <v>7</v>
      </c>
      <c r="J11">
        <v>6</v>
      </c>
      <c r="K11">
        <v>2</v>
      </c>
      <c r="L11">
        <v>3</v>
      </c>
    </row>
    <row r="12" spans="1:12" x14ac:dyDescent="0.2">
      <c r="A12">
        <v>1</v>
      </c>
      <c r="B12">
        <v>2</v>
      </c>
      <c r="C12">
        <v>1</v>
      </c>
      <c r="D12">
        <v>3</v>
      </c>
      <c r="E12">
        <v>5</v>
      </c>
      <c r="F12">
        <v>6</v>
      </c>
      <c r="G12">
        <v>7</v>
      </c>
      <c r="H12">
        <v>1</v>
      </c>
      <c r="I12">
        <v>5</v>
      </c>
      <c r="J12">
        <v>1</v>
      </c>
      <c r="K12">
        <v>8</v>
      </c>
      <c r="L12">
        <v>1</v>
      </c>
    </row>
    <row r="13" spans="1:12" x14ac:dyDescent="0.2">
      <c r="A13">
        <v>1</v>
      </c>
      <c r="B13">
        <v>2</v>
      </c>
      <c r="C13">
        <v>2</v>
      </c>
      <c r="D13">
        <v>2</v>
      </c>
      <c r="E13">
        <v>5</v>
      </c>
      <c r="F13">
        <v>6</v>
      </c>
      <c r="G13">
        <v>1</v>
      </c>
      <c r="H13">
        <v>5</v>
      </c>
      <c r="I13">
        <v>1</v>
      </c>
      <c r="J13">
        <v>6</v>
      </c>
      <c r="K13">
        <v>1</v>
      </c>
      <c r="L13">
        <v>4</v>
      </c>
    </row>
    <row r="14" spans="1:12" x14ac:dyDescent="0.2">
      <c r="A14">
        <v>1</v>
      </c>
      <c r="B14">
        <v>1</v>
      </c>
      <c r="C14">
        <v>2</v>
      </c>
      <c r="D14">
        <v>1</v>
      </c>
      <c r="E14">
        <v>4</v>
      </c>
      <c r="F14">
        <v>6</v>
      </c>
      <c r="G14">
        <v>1</v>
      </c>
      <c r="H14">
        <v>4</v>
      </c>
      <c r="I14">
        <v>6</v>
      </c>
      <c r="J14">
        <v>7</v>
      </c>
      <c r="K14">
        <v>2</v>
      </c>
      <c r="L14">
        <v>4</v>
      </c>
    </row>
    <row r="15" spans="1:12" x14ac:dyDescent="0.2">
      <c r="A15">
        <v>1</v>
      </c>
      <c r="B15">
        <v>1</v>
      </c>
      <c r="C15">
        <v>2</v>
      </c>
      <c r="D15">
        <v>4</v>
      </c>
      <c r="E15">
        <v>3</v>
      </c>
      <c r="F15">
        <v>6</v>
      </c>
      <c r="G15">
        <v>2</v>
      </c>
      <c r="H15">
        <v>3</v>
      </c>
      <c r="I15">
        <v>3</v>
      </c>
      <c r="J15">
        <v>4</v>
      </c>
      <c r="K15">
        <v>7</v>
      </c>
      <c r="L15">
        <v>10</v>
      </c>
    </row>
    <row r="16" spans="1:12" x14ac:dyDescent="0.2">
      <c r="A16">
        <v>1</v>
      </c>
      <c r="B16">
        <v>2</v>
      </c>
      <c r="C16">
        <v>1</v>
      </c>
      <c r="D16">
        <v>3</v>
      </c>
      <c r="E16">
        <v>1</v>
      </c>
      <c r="F16">
        <v>1</v>
      </c>
      <c r="G16">
        <v>1</v>
      </c>
      <c r="H16">
        <v>1</v>
      </c>
      <c r="I16">
        <v>8</v>
      </c>
      <c r="J16">
        <v>3</v>
      </c>
      <c r="K16">
        <v>1</v>
      </c>
      <c r="L16">
        <v>9</v>
      </c>
    </row>
    <row r="17" spans="1:12" x14ac:dyDescent="0.2">
      <c r="A17">
        <v>1</v>
      </c>
      <c r="B17">
        <v>1</v>
      </c>
      <c r="C17">
        <v>1</v>
      </c>
      <c r="D17">
        <v>1</v>
      </c>
      <c r="E17">
        <v>5</v>
      </c>
      <c r="F17">
        <v>3</v>
      </c>
      <c r="G17">
        <v>3</v>
      </c>
      <c r="H17">
        <v>6</v>
      </c>
      <c r="I17">
        <v>7</v>
      </c>
      <c r="J17">
        <v>9</v>
      </c>
      <c r="K17">
        <v>4</v>
      </c>
      <c r="L17">
        <v>7</v>
      </c>
    </row>
    <row r="18" spans="1:12" x14ac:dyDescent="0.2">
      <c r="A18">
        <v>1</v>
      </c>
      <c r="B18">
        <v>2</v>
      </c>
      <c r="C18">
        <v>3</v>
      </c>
      <c r="D18">
        <v>2</v>
      </c>
      <c r="E18">
        <v>5</v>
      </c>
      <c r="F18">
        <v>4</v>
      </c>
      <c r="G18">
        <v>6</v>
      </c>
      <c r="H18">
        <v>5</v>
      </c>
      <c r="I18">
        <v>6</v>
      </c>
      <c r="J18">
        <v>8</v>
      </c>
      <c r="K18">
        <v>1</v>
      </c>
      <c r="L18">
        <v>3</v>
      </c>
    </row>
    <row r="19" spans="1:12" x14ac:dyDescent="0.2">
      <c r="A19">
        <v>1</v>
      </c>
      <c r="B19">
        <v>2</v>
      </c>
      <c r="C19">
        <v>3</v>
      </c>
      <c r="D19">
        <v>1</v>
      </c>
      <c r="E19">
        <v>4</v>
      </c>
      <c r="F19">
        <v>5</v>
      </c>
      <c r="G19">
        <v>5</v>
      </c>
      <c r="H19">
        <v>4</v>
      </c>
      <c r="I19">
        <v>7</v>
      </c>
      <c r="J19">
        <v>4</v>
      </c>
      <c r="K19">
        <v>10</v>
      </c>
      <c r="L19">
        <v>1</v>
      </c>
    </row>
    <row r="20" spans="1:12" x14ac:dyDescent="0.2">
      <c r="A20">
        <v>1</v>
      </c>
      <c r="B20">
        <v>1</v>
      </c>
      <c r="C20">
        <v>1</v>
      </c>
      <c r="D20">
        <v>2</v>
      </c>
      <c r="E20">
        <v>5</v>
      </c>
      <c r="F20">
        <v>4</v>
      </c>
      <c r="G20">
        <v>6</v>
      </c>
      <c r="H20">
        <v>4</v>
      </c>
      <c r="I20">
        <v>6</v>
      </c>
      <c r="J20">
        <v>9</v>
      </c>
      <c r="K20">
        <v>6</v>
      </c>
      <c r="L20">
        <v>6</v>
      </c>
    </row>
    <row r="21" spans="1:12" x14ac:dyDescent="0.2">
      <c r="A21">
        <v>1</v>
      </c>
      <c r="B21">
        <v>1</v>
      </c>
      <c r="C21">
        <v>1</v>
      </c>
      <c r="D21">
        <v>2</v>
      </c>
      <c r="E21">
        <v>5</v>
      </c>
      <c r="F21">
        <v>6</v>
      </c>
      <c r="G21">
        <v>4</v>
      </c>
      <c r="H21">
        <v>6</v>
      </c>
      <c r="I21">
        <v>4</v>
      </c>
      <c r="J21">
        <v>4</v>
      </c>
      <c r="K21">
        <v>3</v>
      </c>
      <c r="L21">
        <v>10</v>
      </c>
    </row>
    <row r="22" spans="1:12" x14ac:dyDescent="0.2">
      <c r="A22">
        <v>1</v>
      </c>
      <c r="B22">
        <v>2</v>
      </c>
      <c r="C22">
        <v>1</v>
      </c>
      <c r="D22">
        <v>2</v>
      </c>
      <c r="E22">
        <v>5</v>
      </c>
      <c r="F22">
        <v>1</v>
      </c>
      <c r="G22">
        <v>6</v>
      </c>
      <c r="H22">
        <v>8</v>
      </c>
      <c r="I22">
        <v>1</v>
      </c>
      <c r="J22">
        <v>7</v>
      </c>
      <c r="K22">
        <v>6</v>
      </c>
      <c r="L22">
        <v>3</v>
      </c>
    </row>
    <row r="23" spans="1:12" x14ac:dyDescent="0.2">
      <c r="A23">
        <v>1</v>
      </c>
      <c r="B23">
        <v>2</v>
      </c>
      <c r="C23">
        <v>2</v>
      </c>
      <c r="D23">
        <v>2</v>
      </c>
      <c r="E23">
        <v>3</v>
      </c>
      <c r="F23">
        <v>3</v>
      </c>
      <c r="G23">
        <v>1</v>
      </c>
      <c r="H23">
        <v>6</v>
      </c>
      <c r="I23">
        <v>8</v>
      </c>
      <c r="J23">
        <v>5</v>
      </c>
      <c r="K23">
        <v>5</v>
      </c>
      <c r="L23">
        <v>7</v>
      </c>
    </row>
    <row r="24" spans="1:12" x14ac:dyDescent="0.2">
      <c r="A24">
        <v>1</v>
      </c>
      <c r="B24">
        <v>1</v>
      </c>
      <c r="C24">
        <v>2</v>
      </c>
      <c r="D24">
        <v>3</v>
      </c>
      <c r="E24">
        <v>2</v>
      </c>
      <c r="F24">
        <v>1</v>
      </c>
      <c r="G24">
        <v>7</v>
      </c>
      <c r="H24">
        <v>6</v>
      </c>
      <c r="I24">
        <v>3</v>
      </c>
      <c r="J24">
        <v>8</v>
      </c>
      <c r="K24">
        <v>5</v>
      </c>
      <c r="L24">
        <v>8</v>
      </c>
    </row>
    <row r="25" spans="1:12" x14ac:dyDescent="0.2">
      <c r="A25">
        <v>1</v>
      </c>
      <c r="B25">
        <v>1</v>
      </c>
      <c r="C25">
        <v>1</v>
      </c>
      <c r="D25">
        <v>1</v>
      </c>
      <c r="E25">
        <v>3</v>
      </c>
      <c r="F25">
        <v>6</v>
      </c>
      <c r="G25">
        <v>1</v>
      </c>
      <c r="H25">
        <v>5</v>
      </c>
      <c r="I25">
        <v>8</v>
      </c>
      <c r="J25">
        <v>3</v>
      </c>
      <c r="K25">
        <v>3</v>
      </c>
      <c r="L25">
        <v>2</v>
      </c>
    </row>
    <row r="26" spans="1:12" x14ac:dyDescent="0.2">
      <c r="A26">
        <v>1</v>
      </c>
      <c r="B26">
        <v>2</v>
      </c>
      <c r="C26">
        <v>2</v>
      </c>
      <c r="D26">
        <v>2</v>
      </c>
      <c r="E26">
        <v>4</v>
      </c>
      <c r="F26">
        <v>1</v>
      </c>
      <c r="G26">
        <v>6</v>
      </c>
      <c r="H26">
        <v>2</v>
      </c>
      <c r="I26">
        <v>3</v>
      </c>
      <c r="J26">
        <v>2</v>
      </c>
      <c r="K26">
        <v>2</v>
      </c>
      <c r="L26">
        <v>11</v>
      </c>
    </row>
    <row r="27" spans="1:12" x14ac:dyDescent="0.2">
      <c r="A27">
        <v>1</v>
      </c>
      <c r="B27">
        <v>2</v>
      </c>
      <c r="C27">
        <v>3</v>
      </c>
      <c r="D27">
        <v>2</v>
      </c>
      <c r="E27">
        <v>5</v>
      </c>
      <c r="F27">
        <v>1</v>
      </c>
      <c r="G27">
        <v>1</v>
      </c>
      <c r="H27">
        <v>4</v>
      </c>
      <c r="I27">
        <v>2</v>
      </c>
      <c r="J27">
        <v>2</v>
      </c>
      <c r="K27">
        <v>2</v>
      </c>
      <c r="L27">
        <v>4</v>
      </c>
    </row>
    <row r="28" spans="1:12" x14ac:dyDescent="0.2">
      <c r="A28">
        <v>1</v>
      </c>
      <c r="B28">
        <v>2</v>
      </c>
      <c r="C28">
        <v>1</v>
      </c>
      <c r="D28">
        <v>3</v>
      </c>
      <c r="E28">
        <v>3</v>
      </c>
      <c r="F28">
        <v>1</v>
      </c>
      <c r="G28">
        <v>1</v>
      </c>
      <c r="H28">
        <v>5</v>
      </c>
      <c r="I28">
        <v>1</v>
      </c>
      <c r="J28">
        <v>3</v>
      </c>
      <c r="K28">
        <v>2</v>
      </c>
      <c r="L28">
        <v>12</v>
      </c>
    </row>
    <row r="29" spans="1:12" x14ac:dyDescent="0.2">
      <c r="A29">
        <v>1</v>
      </c>
      <c r="B29">
        <v>2</v>
      </c>
      <c r="C29">
        <v>3</v>
      </c>
      <c r="D29">
        <v>3</v>
      </c>
      <c r="E29">
        <v>1</v>
      </c>
      <c r="F29">
        <v>3</v>
      </c>
      <c r="G29">
        <v>6</v>
      </c>
      <c r="H29">
        <v>3</v>
      </c>
      <c r="I29">
        <v>6</v>
      </c>
      <c r="J29">
        <v>6</v>
      </c>
      <c r="K29">
        <v>11</v>
      </c>
      <c r="L29">
        <v>9</v>
      </c>
    </row>
    <row r="30" spans="1:12" x14ac:dyDescent="0.2">
      <c r="A30">
        <v>1</v>
      </c>
      <c r="B30">
        <v>2</v>
      </c>
      <c r="C30">
        <v>1</v>
      </c>
      <c r="D30">
        <v>3</v>
      </c>
      <c r="E30">
        <v>2</v>
      </c>
      <c r="F30">
        <v>2</v>
      </c>
      <c r="G30">
        <v>1</v>
      </c>
      <c r="H30">
        <v>1</v>
      </c>
      <c r="I30">
        <v>5</v>
      </c>
      <c r="J30">
        <v>10</v>
      </c>
      <c r="K30">
        <v>4</v>
      </c>
      <c r="L30">
        <v>12</v>
      </c>
    </row>
    <row r="31" spans="1:12" x14ac:dyDescent="0.2">
      <c r="A31">
        <v>1</v>
      </c>
      <c r="B31">
        <v>1</v>
      </c>
      <c r="C31">
        <v>2</v>
      </c>
      <c r="D31">
        <v>4</v>
      </c>
      <c r="E31">
        <v>4</v>
      </c>
      <c r="F31">
        <v>4</v>
      </c>
      <c r="G31">
        <v>6</v>
      </c>
      <c r="H31">
        <v>5</v>
      </c>
      <c r="I31">
        <v>7</v>
      </c>
      <c r="J31">
        <v>1</v>
      </c>
      <c r="K31">
        <v>2</v>
      </c>
      <c r="L31">
        <v>12</v>
      </c>
    </row>
    <row r="32" spans="1:12" x14ac:dyDescent="0.2">
      <c r="A32">
        <v>1</v>
      </c>
      <c r="B32">
        <v>1</v>
      </c>
      <c r="C32">
        <v>2</v>
      </c>
      <c r="D32">
        <v>4</v>
      </c>
      <c r="E32">
        <v>4</v>
      </c>
      <c r="F32">
        <v>3</v>
      </c>
      <c r="G32">
        <v>6</v>
      </c>
      <c r="H32">
        <v>6</v>
      </c>
      <c r="I32">
        <v>8</v>
      </c>
      <c r="J32">
        <v>5</v>
      </c>
      <c r="K32">
        <v>3</v>
      </c>
      <c r="L32">
        <v>9</v>
      </c>
    </row>
    <row r="33" spans="1:12" x14ac:dyDescent="0.2">
      <c r="A33">
        <v>1</v>
      </c>
      <c r="B33">
        <v>1</v>
      </c>
      <c r="C33">
        <v>1</v>
      </c>
      <c r="D33">
        <v>2</v>
      </c>
      <c r="E33">
        <v>4</v>
      </c>
      <c r="F33">
        <v>2</v>
      </c>
      <c r="G33">
        <v>2</v>
      </c>
      <c r="H33">
        <v>7</v>
      </c>
      <c r="I33">
        <v>2</v>
      </c>
      <c r="J33">
        <v>3</v>
      </c>
      <c r="K33">
        <v>6</v>
      </c>
      <c r="L33">
        <v>11</v>
      </c>
    </row>
    <row r="34" spans="1:12" x14ac:dyDescent="0.2">
      <c r="A34">
        <v>1</v>
      </c>
      <c r="B34">
        <v>2</v>
      </c>
      <c r="C34">
        <v>2</v>
      </c>
      <c r="D34">
        <v>3</v>
      </c>
      <c r="E34">
        <v>2</v>
      </c>
      <c r="F34">
        <v>5</v>
      </c>
      <c r="G34">
        <v>5</v>
      </c>
      <c r="H34">
        <v>7</v>
      </c>
      <c r="I34">
        <v>9</v>
      </c>
      <c r="J34">
        <v>1</v>
      </c>
      <c r="K34">
        <v>11</v>
      </c>
      <c r="L34">
        <v>8</v>
      </c>
    </row>
    <row r="35" spans="1:12" x14ac:dyDescent="0.2">
      <c r="A35">
        <v>1</v>
      </c>
      <c r="B35">
        <v>1</v>
      </c>
      <c r="C35">
        <v>2</v>
      </c>
      <c r="D35">
        <v>1</v>
      </c>
      <c r="E35">
        <v>4</v>
      </c>
      <c r="F35">
        <v>3</v>
      </c>
      <c r="G35">
        <v>1</v>
      </c>
      <c r="H35">
        <v>8</v>
      </c>
      <c r="I35">
        <v>2</v>
      </c>
      <c r="J35">
        <v>5</v>
      </c>
      <c r="K35">
        <v>2</v>
      </c>
      <c r="L35">
        <v>5</v>
      </c>
    </row>
    <row r="36" spans="1:12" x14ac:dyDescent="0.2">
      <c r="A36">
        <v>1</v>
      </c>
      <c r="B36">
        <v>1</v>
      </c>
      <c r="C36">
        <v>3</v>
      </c>
      <c r="D36">
        <v>2</v>
      </c>
      <c r="E36">
        <v>4</v>
      </c>
      <c r="F36">
        <v>1</v>
      </c>
      <c r="G36">
        <v>4</v>
      </c>
      <c r="H36">
        <v>4</v>
      </c>
      <c r="I36">
        <v>1</v>
      </c>
      <c r="J36">
        <v>3</v>
      </c>
      <c r="K36">
        <v>4</v>
      </c>
      <c r="L36">
        <v>8</v>
      </c>
    </row>
    <row r="37" spans="1:12" x14ac:dyDescent="0.2">
      <c r="A37">
        <v>1</v>
      </c>
      <c r="B37">
        <v>2</v>
      </c>
      <c r="C37">
        <v>1</v>
      </c>
      <c r="D37">
        <v>1</v>
      </c>
      <c r="E37">
        <v>1</v>
      </c>
      <c r="F37">
        <v>4</v>
      </c>
      <c r="G37">
        <v>4</v>
      </c>
      <c r="H37">
        <v>1</v>
      </c>
      <c r="I37">
        <v>8</v>
      </c>
      <c r="J37">
        <v>7</v>
      </c>
      <c r="K37">
        <v>8</v>
      </c>
      <c r="L37">
        <v>3</v>
      </c>
    </row>
    <row r="38" spans="1:12" x14ac:dyDescent="0.2">
      <c r="A38">
        <v>1</v>
      </c>
      <c r="B38">
        <v>2</v>
      </c>
      <c r="C38">
        <v>3</v>
      </c>
      <c r="D38">
        <v>1</v>
      </c>
      <c r="E38">
        <v>3</v>
      </c>
      <c r="F38">
        <v>4</v>
      </c>
      <c r="G38">
        <v>6</v>
      </c>
      <c r="H38">
        <v>1</v>
      </c>
      <c r="I38">
        <v>6</v>
      </c>
      <c r="J38">
        <v>9</v>
      </c>
      <c r="K38">
        <v>3</v>
      </c>
      <c r="L38">
        <v>11</v>
      </c>
    </row>
    <row r="39" spans="1:12" x14ac:dyDescent="0.2">
      <c r="A39">
        <v>1</v>
      </c>
      <c r="B39">
        <v>1</v>
      </c>
      <c r="C39">
        <v>1</v>
      </c>
      <c r="D39">
        <v>3</v>
      </c>
      <c r="E39">
        <v>2</v>
      </c>
      <c r="F39">
        <v>5</v>
      </c>
      <c r="G39">
        <v>4</v>
      </c>
      <c r="H39">
        <v>7</v>
      </c>
      <c r="I39">
        <v>5</v>
      </c>
      <c r="J39">
        <v>4</v>
      </c>
      <c r="K39">
        <v>10</v>
      </c>
      <c r="L39">
        <v>10</v>
      </c>
    </row>
    <row r="40" spans="1:12" x14ac:dyDescent="0.2">
      <c r="A40">
        <v>1</v>
      </c>
      <c r="B40">
        <v>2</v>
      </c>
      <c r="C40">
        <v>1</v>
      </c>
      <c r="D40">
        <v>2</v>
      </c>
      <c r="E40">
        <v>3</v>
      </c>
      <c r="F40">
        <v>2</v>
      </c>
      <c r="G40">
        <v>5</v>
      </c>
      <c r="H40">
        <v>4</v>
      </c>
      <c r="I40">
        <v>6</v>
      </c>
      <c r="J40">
        <v>1</v>
      </c>
      <c r="K40">
        <v>2</v>
      </c>
      <c r="L40">
        <v>4</v>
      </c>
    </row>
    <row r="41" spans="1:12" x14ac:dyDescent="0.2">
      <c r="A41">
        <v>1</v>
      </c>
      <c r="B41">
        <v>2</v>
      </c>
      <c r="C41">
        <v>3</v>
      </c>
      <c r="D41">
        <v>3</v>
      </c>
      <c r="E41">
        <v>3</v>
      </c>
      <c r="F41">
        <v>5</v>
      </c>
      <c r="G41">
        <v>5</v>
      </c>
      <c r="H41">
        <v>3</v>
      </c>
      <c r="I41">
        <v>1</v>
      </c>
      <c r="J41">
        <v>10</v>
      </c>
      <c r="K41">
        <v>11</v>
      </c>
      <c r="L41">
        <v>9</v>
      </c>
    </row>
    <row r="42" spans="1:12" x14ac:dyDescent="0.2">
      <c r="A42">
        <v>1</v>
      </c>
      <c r="B42">
        <v>1</v>
      </c>
      <c r="C42">
        <v>3</v>
      </c>
      <c r="D42">
        <v>1</v>
      </c>
      <c r="E42">
        <v>1</v>
      </c>
      <c r="F42">
        <v>2</v>
      </c>
      <c r="G42">
        <v>3</v>
      </c>
      <c r="H42">
        <v>2</v>
      </c>
      <c r="I42">
        <v>9</v>
      </c>
      <c r="J42">
        <v>7</v>
      </c>
      <c r="K42">
        <v>1</v>
      </c>
      <c r="L42">
        <v>8</v>
      </c>
    </row>
    <row r="43" spans="1:12" x14ac:dyDescent="0.2">
      <c r="A43">
        <v>1</v>
      </c>
      <c r="B43">
        <v>2</v>
      </c>
      <c r="C43">
        <v>1</v>
      </c>
      <c r="D43">
        <v>1</v>
      </c>
      <c r="E43">
        <v>4</v>
      </c>
      <c r="F43">
        <v>1</v>
      </c>
      <c r="G43">
        <v>3</v>
      </c>
      <c r="H43">
        <v>7</v>
      </c>
      <c r="I43">
        <v>3</v>
      </c>
      <c r="J43">
        <v>2</v>
      </c>
      <c r="K43">
        <v>10</v>
      </c>
      <c r="L43">
        <v>6</v>
      </c>
    </row>
    <row r="44" spans="1:12" x14ac:dyDescent="0.2">
      <c r="A44">
        <v>1</v>
      </c>
      <c r="B44">
        <v>1</v>
      </c>
      <c r="C44">
        <v>1</v>
      </c>
      <c r="D44">
        <v>4</v>
      </c>
      <c r="E44">
        <v>3</v>
      </c>
      <c r="F44">
        <v>4</v>
      </c>
      <c r="G44">
        <v>2</v>
      </c>
      <c r="H44">
        <v>1</v>
      </c>
      <c r="I44">
        <v>6</v>
      </c>
      <c r="J44">
        <v>5</v>
      </c>
      <c r="K44">
        <v>6</v>
      </c>
      <c r="L44">
        <v>9</v>
      </c>
    </row>
    <row r="45" spans="1:12" x14ac:dyDescent="0.2">
      <c r="A45">
        <v>1</v>
      </c>
      <c r="B45">
        <v>2</v>
      </c>
      <c r="C45">
        <v>3</v>
      </c>
      <c r="D45">
        <v>1</v>
      </c>
      <c r="E45">
        <v>5</v>
      </c>
      <c r="F45">
        <v>2</v>
      </c>
      <c r="G45">
        <v>7</v>
      </c>
      <c r="H45">
        <v>6</v>
      </c>
      <c r="I45">
        <v>9</v>
      </c>
      <c r="J45">
        <v>7</v>
      </c>
      <c r="K45">
        <v>2</v>
      </c>
      <c r="L45">
        <v>3</v>
      </c>
    </row>
    <row r="46" spans="1:12" x14ac:dyDescent="0.2">
      <c r="A46">
        <v>1</v>
      </c>
      <c r="B46">
        <v>2</v>
      </c>
      <c r="C46">
        <v>2</v>
      </c>
      <c r="D46">
        <v>4</v>
      </c>
      <c r="E46">
        <v>1</v>
      </c>
      <c r="F46">
        <v>2</v>
      </c>
      <c r="G46">
        <v>6</v>
      </c>
      <c r="H46">
        <v>8</v>
      </c>
      <c r="I46">
        <v>3</v>
      </c>
      <c r="J46">
        <v>10</v>
      </c>
      <c r="K46">
        <v>9</v>
      </c>
      <c r="L46">
        <v>4</v>
      </c>
    </row>
    <row r="47" spans="1:12" x14ac:dyDescent="0.2">
      <c r="A47">
        <v>1</v>
      </c>
      <c r="B47">
        <v>1</v>
      </c>
      <c r="C47">
        <v>3</v>
      </c>
      <c r="D47">
        <v>1</v>
      </c>
      <c r="E47">
        <v>2</v>
      </c>
      <c r="F47">
        <v>5</v>
      </c>
      <c r="G47">
        <v>4</v>
      </c>
      <c r="H47">
        <v>4</v>
      </c>
      <c r="I47">
        <v>8</v>
      </c>
      <c r="J47">
        <v>10</v>
      </c>
      <c r="K47">
        <v>10</v>
      </c>
      <c r="L47">
        <v>6</v>
      </c>
    </row>
    <row r="48" spans="1:12" x14ac:dyDescent="0.2">
      <c r="A48">
        <v>1</v>
      </c>
      <c r="B48">
        <v>1</v>
      </c>
      <c r="C48">
        <v>1</v>
      </c>
      <c r="D48">
        <v>2</v>
      </c>
      <c r="E48">
        <v>4</v>
      </c>
      <c r="F48">
        <v>4</v>
      </c>
      <c r="G48">
        <v>2</v>
      </c>
      <c r="H48">
        <v>1</v>
      </c>
      <c r="I48">
        <v>2</v>
      </c>
      <c r="J48">
        <v>1</v>
      </c>
      <c r="K48">
        <v>9</v>
      </c>
      <c r="L48">
        <v>10</v>
      </c>
    </row>
    <row r="49" spans="1:12" x14ac:dyDescent="0.2">
      <c r="A49">
        <v>1</v>
      </c>
      <c r="B49">
        <v>2</v>
      </c>
      <c r="C49">
        <v>2</v>
      </c>
      <c r="D49">
        <v>3</v>
      </c>
      <c r="E49">
        <v>2</v>
      </c>
      <c r="F49">
        <v>3</v>
      </c>
      <c r="G49">
        <v>5</v>
      </c>
      <c r="H49">
        <v>5</v>
      </c>
      <c r="I49">
        <v>4</v>
      </c>
      <c r="J49">
        <v>1</v>
      </c>
      <c r="K49">
        <v>7</v>
      </c>
      <c r="L49">
        <v>2</v>
      </c>
    </row>
    <row r="50" spans="1:12" x14ac:dyDescent="0.2">
      <c r="A50">
        <v>1</v>
      </c>
      <c r="B50">
        <v>1</v>
      </c>
      <c r="C50">
        <v>1</v>
      </c>
      <c r="D50">
        <v>4</v>
      </c>
      <c r="E50">
        <v>2</v>
      </c>
      <c r="F50">
        <v>5</v>
      </c>
      <c r="G50">
        <v>3</v>
      </c>
      <c r="H50">
        <v>6</v>
      </c>
      <c r="I50">
        <v>5</v>
      </c>
      <c r="J50">
        <v>3</v>
      </c>
      <c r="K50">
        <v>9</v>
      </c>
      <c r="L50">
        <v>12</v>
      </c>
    </row>
    <row r="51" spans="1:12" x14ac:dyDescent="0.2">
      <c r="A51">
        <v>1</v>
      </c>
      <c r="B51">
        <v>1</v>
      </c>
      <c r="C51">
        <v>2</v>
      </c>
      <c r="D51">
        <v>1</v>
      </c>
      <c r="E51">
        <v>3</v>
      </c>
      <c r="F51">
        <v>2</v>
      </c>
      <c r="G51">
        <v>1</v>
      </c>
      <c r="H51">
        <v>7</v>
      </c>
      <c r="I51">
        <v>5</v>
      </c>
      <c r="J51">
        <v>3</v>
      </c>
      <c r="K51">
        <v>10</v>
      </c>
      <c r="L51">
        <v>8</v>
      </c>
    </row>
    <row r="52" spans="1:12" x14ac:dyDescent="0.2">
      <c r="A52">
        <v>1</v>
      </c>
      <c r="B52">
        <v>1</v>
      </c>
      <c r="C52">
        <v>2</v>
      </c>
      <c r="D52">
        <v>1</v>
      </c>
      <c r="E52">
        <v>3</v>
      </c>
      <c r="F52">
        <v>3</v>
      </c>
      <c r="G52">
        <v>6</v>
      </c>
      <c r="H52">
        <v>6</v>
      </c>
      <c r="I52">
        <v>1</v>
      </c>
      <c r="J52">
        <v>3</v>
      </c>
      <c r="K52">
        <v>4</v>
      </c>
      <c r="L52">
        <v>7</v>
      </c>
    </row>
    <row r="53" spans="1:12" x14ac:dyDescent="0.2">
      <c r="A53">
        <v>1</v>
      </c>
      <c r="B53">
        <v>1</v>
      </c>
      <c r="C53">
        <v>1</v>
      </c>
      <c r="D53">
        <v>3</v>
      </c>
      <c r="E53">
        <v>3</v>
      </c>
      <c r="F53">
        <v>3</v>
      </c>
      <c r="G53">
        <v>4</v>
      </c>
      <c r="H53">
        <v>6</v>
      </c>
      <c r="I53">
        <v>7</v>
      </c>
      <c r="J53">
        <v>4</v>
      </c>
      <c r="K53">
        <v>10</v>
      </c>
      <c r="L53">
        <v>7</v>
      </c>
    </row>
    <row r="54" spans="1:12" x14ac:dyDescent="0.2">
      <c r="A54">
        <v>1</v>
      </c>
      <c r="B54">
        <v>2</v>
      </c>
      <c r="C54">
        <v>2</v>
      </c>
      <c r="D54">
        <v>3</v>
      </c>
      <c r="E54">
        <v>4</v>
      </c>
      <c r="F54">
        <v>2</v>
      </c>
      <c r="G54">
        <v>4</v>
      </c>
      <c r="H54">
        <v>5</v>
      </c>
      <c r="I54">
        <v>1</v>
      </c>
      <c r="J54">
        <v>4</v>
      </c>
      <c r="K54">
        <v>6</v>
      </c>
      <c r="L54">
        <v>4</v>
      </c>
    </row>
    <row r="55" spans="1:12" x14ac:dyDescent="0.2">
      <c r="A55">
        <v>1</v>
      </c>
      <c r="B55">
        <v>2</v>
      </c>
      <c r="C55">
        <v>1</v>
      </c>
      <c r="D55">
        <v>1</v>
      </c>
      <c r="E55">
        <v>2</v>
      </c>
      <c r="F55">
        <v>6</v>
      </c>
      <c r="G55">
        <v>7</v>
      </c>
      <c r="H55">
        <v>5</v>
      </c>
      <c r="I55">
        <v>8</v>
      </c>
      <c r="J55">
        <v>8</v>
      </c>
      <c r="K55">
        <v>11</v>
      </c>
      <c r="L55">
        <v>8</v>
      </c>
    </row>
    <row r="56" spans="1:12" x14ac:dyDescent="0.2">
      <c r="A56">
        <v>1</v>
      </c>
      <c r="B56">
        <v>2</v>
      </c>
      <c r="C56">
        <v>1</v>
      </c>
      <c r="D56">
        <v>2</v>
      </c>
      <c r="E56">
        <v>4</v>
      </c>
      <c r="F56">
        <v>6</v>
      </c>
      <c r="G56">
        <v>6</v>
      </c>
      <c r="H56">
        <v>8</v>
      </c>
      <c r="I56">
        <v>8</v>
      </c>
      <c r="J56">
        <v>4</v>
      </c>
      <c r="K56">
        <v>2</v>
      </c>
      <c r="L56">
        <v>2</v>
      </c>
    </row>
    <row r="57" spans="1:12" x14ac:dyDescent="0.2">
      <c r="A57">
        <v>1</v>
      </c>
      <c r="B57">
        <v>1</v>
      </c>
      <c r="C57">
        <v>2</v>
      </c>
      <c r="D57">
        <v>1</v>
      </c>
      <c r="E57">
        <v>2</v>
      </c>
      <c r="F57">
        <v>6</v>
      </c>
      <c r="G57">
        <v>7</v>
      </c>
      <c r="H57">
        <v>5</v>
      </c>
      <c r="I57">
        <v>8</v>
      </c>
      <c r="J57">
        <v>4</v>
      </c>
      <c r="K57">
        <v>2</v>
      </c>
      <c r="L57">
        <v>10</v>
      </c>
    </row>
    <row r="58" spans="1:12" x14ac:dyDescent="0.2">
      <c r="A58">
        <v>1</v>
      </c>
      <c r="B58">
        <v>1</v>
      </c>
      <c r="C58">
        <v>3</v>
      </c>
      <c r="D58">
        <v>2</v>
      </c>
      <c r="E58">
        <v>2</v>
      </c>
      <c r="F58">
        <v>4</v>
      </c>
      <c r="G58">
        <v>1</v>
      </c>
      <c r="H58">
        <v>1</v>
      </c>
      <c r="I58">
        <v>6</v>
      </c>
      <c r="J58">
        <v>5</v>
      </c>
      <c r="K58">
        <v>11</v>
      </c>
      <c r="L58">
        <v>5</v>
      </c>
    </row>
    <row r="59" spans="1:12" x14ac:dyDescent="0.2">
      <c r="A59">
        <v>1</v>
      </c>
      <c r="B59">
        <v>2</v>
      </c>
      <c r="C59">
        <v>1</v>
      </c>
      <c r="D59">
        <v>3</v>
      </c>
      <c r="E59">
        <v>5</v>
      </c>
      <c r="F59">
        <v>5</v>
      </c>
      <c r="G59">
        <v>4</v>
      </c>
      <c r="H59">
        <v>5</v>
      </c>
      <c r="I59">
        <v>8</v>
      </c>
      <c r="J59">
        <v>6</v>
      </c>
      <c r="K59">
        <v>2</v>
      </c>
      <c r="L59">
        <v>9</v>
      </c>
    </row>
    <row r="60" spans="1:12" x14ac:dyDescent="0.2">
      <c r="A60">
        <v>1</v>
      </c>
      <c r="B60">
        <v>1</v>
      </c>
      <c r="C60">
        <v>2</v>
      </c>
      <c r="D60">
        <v>3</v>
      </c>
      <c r="E60">
        <v>1</v>
      </c>
      <c r="F60">
        <v>3</v>
      </c>
      <c r="G60">
        <v>6</v>
      </c>
      <c r="H60">
        <v>7</v>
      </c>
      <c r="I60">
        <v>2</v>
      </c>
      <c r="J60">
        <v>9</v>
      </c>
      <c r="K60">
        <v>9</v>
      </c>
      <c r="L60">
        <v>10</v>
      </c>
    </row>
    <row r="61" spans="1:12" x14ac:dyDescent="0.2">
      <c r="A61">
        <v>1</v>
      </c>
      <c r="B61">
        <v>2</v>
      </c>
      <c r="C61">
        <v>2</v>
      </c>
      <c r="D61">
        <v>4</v>
      </c>
      <c r="E61">
        <v>4</v>
      </c>
      <c r="F61">
        <v>3</v>
      </c>
      <c r="G61">
        <v>1</v>
      </c>
      <c r="H61">
        <v>4</v>
      </c>
      <c r="I61">
        <v>3</v>
      </c>
      <c r="J61">
        <v>8</v>
      </c>
      <c r="K61">
        <v>2</v>
      </c>
      <c r="L61">
        <v>2</v>
      </c>
    </row>
    <row r="62" spans="1:12" x14ac:dyDescent="0.2">
      <c r="A62">
        <v>1</v>
      </c>
      <c r="B62">
        <v>1</v>
      </c>
      <c r="C62">
        <v>2</v>
      </c>
      <c r="D62">
        <v>4</v>
      </c>
      <c r="E62">
        <v>2</v>
      </c>
      <c r="F62">
        <v>2</v>
      </c>
      <c r="G62">
        <v>2</v>
      </c>
      <c r="H62">
        <v>3</v>
      </c>
      <c r="I62">
        <v>1</v>
      </c>
      <c r="J62">
        <v>4</v>
      </c>
      <c r="K62">
        <v>3</v>
      </c>
      <c r="L62">
        <v>6</v>
      </c>
    </row>
    <row r="63" spans="1:12" x14ac:dyDescent="0.2">
      <c r="A63">
        <v>1</v>
      </c>
      <c r="B63">
        <v>1</v>
      </c>
      <c r="C63">
        <v>3</v>
      </c>
      <c r="D63">
        <v>1</v>
      </c>
      <c r="E63">
        <v>4</v>
      </c>
      <c r="F63">
        <v>1</v>
      </c>
      <c r="G63">
        <v>7</v>
      </c>
      <c r="H63">
        <v>5</v>
      </c>
      <c r="I63">
        <v>7</v>
      </c>
      <c r="J63">
        <v>3</v>
      </c>
      <c r="K63">
        <v>7</v>
      </c>
      <c r="L63">
        <v>6</v>
      </c>
    </row>
    <row r="64" spans="1:12" x14ac:dyDescent="0.2">
      <c r="A64">
        <v>1</v>
      </c>
      <c r="B64">
        <v>1</v>
      </c>
      <c r="C64">
        <v>2</v>
      </c>
      <c r="D64">
        <v>1</v>
      </c>
      <c r="E64">
        <v>1</v>
      </c>
      <c r="F64">
        <v>3</v>
      </c>
      <c r="G64">
        <v>4</v>
      </c>
      <c r="H64">
        <v>4</v>
      </c>
      <c r="I64">
        <v>3</v>
      </c>
      <c r="J64">
        <v>9</v>
      </c>
      <c r="K64">
        <v>6</v>
      </c>
      <c r="L64">
        <v>11</v>
      </c>
    </row>
    <row r="65" spans="1:12" x14ac:dyDescent="0.2">
      <c r="A65">
        <v>1</v>
      </c>
      <c r="B65">
        <v>2</v>
      </c>
      <c r="C65">
        <v>1</v>
      </c>
      <c r="D65">
        <v>3</v>
      </c>
      <c r="E65">
        <v>3</v>
      </c>
      <c r="F65">
        <v>2</v>
      </c>
      <c r="G65">
        <v>6</v>
      </c>
      <c r="H65">
        <v>6</v>
      </c>
      <c r="I65">
        <v>5</v>
      </c>
      <c r="J65">
        <v>5</v>
      </c>
      <c r="K65">
        <v>9</v>
      </c>
      <c r="L65">
        <v>9</v>
      </c>
    </row>
    <row r="66" spans="1:12" x14ac:dyDescent="0.2">
      <c r="A66">
        <v>1</v>
      </c>
      <c r="B66">
        <v>2</v>
      </c>
      <c r="C66">
        <v>2</v>
      </c>
      <c r="D66">
        <v>3</v>
      </c>
      <c r="E66">
        <v>1</v>
      </c>
      <c r="F66">
        <v>2</v>
      </c>
      <c r="G66">
        <v>3</v>
      </c>
      <c r="H66">
        <v>3</v>
      </c>
      <c r="I66">
        <v>5</v>
      </c>
      <c r="J66">
        <v>1</v>
      </c>
      <c r="K66">
        <v>3</v>
      </c>
      <c r="L66">
        <v>5</v>
      </c>
    </row>
    <row r="67" spans="1:12" x14ac:dyDescent="0.2">
      <c r="A67">
        <v>1</v>
      </c>
      <c r="B67">
        <v>1</v>
      </c>
      <c r="C67">
        <v>3</v>
      </c>
      <c r="D67">
        <v>4</v>
      </c>
      <c r="E67">
        <v>5</v>
      </c>
      <c r="F67">
        <v>6</v>
      </c>
      <c r="G67">
        <v>3</v>
      </c>
      <c r="H67">
        <v>1</v>
      </c>
      <c r="I67">
        <v>6</v>
      </c>
      <c r="J67">
        <v>3</v>
      </c>
      <c r="K67">
        <v>7</v>
      </c>
      <c r="L67">
        <v>4</v>
      </c>
    </row>
    <row r="68" spans="1:12" x14ac:dyDescent="0.2">
      <c r="A68">
        <v>1</v>
      </c>
      <c r="B68">
        <v>2</v>
      </c>
      <c r="C68">
        <v>2</v>
      </c>
      <c r="D68">
        <v>4</v>
      </c>
      <c r="E68">
        <v>5</v>
      </c>
      <c r="F68">
        <v>5</v>
      </c>
      <c r="G68">
        <v>6</v>
      </c>
      <c r="H68">
        <v>6</v>
      </c>
      <c r="I68">
        <v>8</v>
      </c>
      <c r="J68">
        <v>4</v>
      </c>
      <c r="K68">
        <v>5</v>
      </c>
      <c r="L68">
        <v>10</v>
      </c>
    </row>
    <row r="69" spans="1:12" x14ac:dyDescent="0.2">
      <c r="A69">
        <v>1</v>
      </c>
      <c r="B69">
        <v>2</v>
      </c>
      <c r="C69">
        <v>1</v>
      </c>
      <c r="D69">
        <v>3</v>
      </c>
      <c r="E69">
        <v>1</v>
      </c>
      <c r="F69">
        <v>5</v>
      </c>
      <c r="G69">
        <v>5</v>
      </c>
      <c r="H69">
        <v>3</v>
      </c>
      <c r="I69">
        <v>2</v>
      </c>
      <c r="J69">
        <v>3</v>
      </c>
      <c r="K69">
        <v>10</v>
      </c>
      <c r="L69">
        <v>7</v>
      </c>
    </row>
    <row r="70" spans="1:12" x14ac:dyDescent="0.2">
      <c r="A70">
        <v>1</v>
      </c>
      <c r="B70">
        <v>2</v>
      </c>
      <c r="C70">
        <v>3</v>
      </c>
      <c r="D70">
        <v>2</v>
      </c>
      <c r="E70">
        <v>4</v>
      </c>
      <c r="F70">
        <v>4</v>
      </c>
      <c r="G70">
        <v>1</v>
      </c>
      <c r="H70">
        <v>7</v>
      </c>
      <c r="I70">
        <v>5</v>
      </c>
      <c r="J70">
        <v>3</v>
      </c>
      <c r="K70">
        <v>11</v>
      </c>
      <c r="L70">
        <v>8</v>
      </c>
    </row>
    <row r="71" spans="1:12" x14ac:dyDescent="0.2">
      <c r="A71">
        <v>1</v>
      </c>
      <c r="B71">
        <v>2</v>
      </c>
      <c r="C71">
        <v>2</v>
      </c>
      <c r="D71">
        <v>2</v>
      </c>
      <c r="E71">
        <v>1</v>
      </c>
      <c r="F71">
        <v>5</v>
      </c>
      <c r="G71">
        <v>4</v>
      </c>
      <c r="H71">
        <v>7</v>
      </c>
      <c r="I71">
        <v>2</v>
      </c>
      <c r="J71">
        <v>7</v>
      </c>
      <c r="K71">
        <v>10</v>
      </c>
      <c r="L71">
        <v>12</v>
      </c>
    </row>
    <row r="72" spans="1:12" x14ac:dyDescent="0.2">
      <c r="A72">
        <v>1</v>
      </c>
      <c r="B72">
        <v>2</v>
      </c>
      <c r="C72">
        <v>1</v>
      </c>
      <c r="D72">
        <v>1</v>
      </c>
      <c r="E72">
        <v>5</v>
      </c>
      <c r="F72">
        <v>3</v>
      </c>
      <c r="G72">
        <v>7</v>
      </c>
      <c r="H72">
        <v>3</v>
      </c>
      <c r="I72">
        <v>7</v>
      </c>
      <c r="J72">
        <v>5</v>
      </c>
      <c r="K72">
        <v>1</v>
      </c>
      <c r="L72">
        <v>4</v>
      </c>
    </row>
    <row r="73" spans="1:12" x14ac:dyDescent="0.2">
      <c r="A73">
        <v>1</v>
      </c>
      <c r="B73">
        <v>1</v>
      </c>
      <c r="C73">
        <v>1</v>
      </c>
      <c r="D73">
        <v>1</v>
      </c>
      <c r="E73">
        <v>1</v>
      </c>
      <c r="F73">
        <v>3</v>
      </c>
      <c r="G73">
        <v>7</v>
      </c>
      <c r="H73">
        <v>5</v>
      </c>
      <c r="I73">
        <v>4</v>
      </c>
      <c r="J73">
        <v>3</v>
      </c>
      <c r="K73">
        <v>4</v>
      </c>
      <c r="L73">
        <v>12</v>
      </c>
    </row>
    <row r="74" spans="1:12" x14ac:dyDescent="0.2">
      <c r="A74">
        <v>1</v>
      </c>
      <c r="B74">
        <v>1</v>
      </c>
      <c r="C74">
        <v>3</v>
      </c>
      <c r="D74">
        <v>2</v>
      </c>
      <c r="E74">
        <v>2</v>
      </c>
      <c r="F74">
        <v>1</v>
      </c>
      <c r="G74">
        <v>4</v>
      </c>
      <c r="H74">
        <v>8</v>
      </c>
      <c r="I74">
        <v>5</v>
      </c>
      <c r="J74">
        <v>2</v>
      </c>
      <c r="K74">
        <v>10</v>
      </c>
      <c r="L74">
        <v>1</v>
      </c>
    </row>
    <row r="75" spans="1:12" x14ac:dyDescent="0.2">
      <c r="A75">
        <v>1</v>
      </c>
      <c r="B75">
        <v>1</v>
      </c>
      <c r="C75">
        <v>3</v>
      </c>
      <c r="D75">
        <v>1</v>
      </c>
      <c r="E75">
        <v>2</v>
      </c>
      <c r="F75">
        <v>2</v>
      </c>
      <c r="G75">
        <v>4</v>
      </c>
      <c r="H75">
        <v>7</v>
      </c>
      <c r="I75">
        <v>8</v>
      </c>
      <c r="J75">
        <v>2</v>
      </c>
      <c r="K75">
        <v>9</v>
      </c>
      <c r="L75">
        <v>6</v>
      </c>
    </row>
    <row r="76" spans="1:12" x14ac:dyDescent="0.2">
      <c r="A76">
        <v>1</v>
      </c>
      <c r="B76">
        <v>1</v>
      </c>
      <c r="C76">
        <v>3</v>
      </c>
      <c r="D76">
        <v>4</v>
      </c>
      <c r="E76">
        <v>2</v>
      </c>
      <c r="F76">
        <v>5</v>
      </c>
      <c r="G76">
        <v>3</v>
      </c>
      <c r="H76">
        <v>8</v>
      </c>
      <c r="I76">
        <v>2</v>
      </c>
      <c r="J76">
        <v>1</v>
      </c>
      <c r="K76">
        <v>6</v>
      </c>
      <c r="L76">
        <v>1</v>
      </c>
    </row>
    <row r="77" spans="1:12" x14ac:dyDescent="0.2">
      <c r="A77">
        <v>1</v>
      </c>
      <c r="B77">
        <v>2</v>
      </c>
      <c r="C77">
        <v>3</v>
      </c>
      <c r="D77">
        <v>4</v>
      </c>
      <c r="E77">
        <v>1</v>
      </c>
      <c r="F77">
        <v>6</v>
      </c>
      <c r="G77">
        <v>2</v>
      </c>
      <c r="H77">
        <v>8</v>
      </c>
      <c r="I77">
        <v>6</v>
      </c>
      <c r="J77">
        <v>5</v>
      </c>
      <c r="K77">
        <v>5</v>
      </c>
      <c r="L77">
        <v>11</v>
      </c>
    </row>
    <row r="78" spans="1:12" x14ac:dyDescent="0.2">
      <c r="A78">
        <v>1</v>
      </c>
      <c r="B78">
        <v>1</v>
      </c>
      <c r="C78">
        <v>2</v>
      </c>
      <c r="D78">
        <v>2</v>
      </c>
      <c r="E78">
        <v>5</v>
      </c>
      <c r="F78">
        <v>1</v>
      </c>
      <c r="G78">
        <v>7</v>
      </c>
      <c r="H78">
        <v>2</v>
      </c>
      <c r="I78">
        <v>9</v>
      </c>
      <c r="J78">
        <v>1</v>
      </c>
      <c r="K78">
        <v>8</v>
      </c>
      <c r="L78">
        <v>8</v>
      </c>
    </row>
    <row r="79" spans="1:12" x14ac:dyDescent="0.2">
      <c r="A79">
        <v>1</v>
      </c>
      <c r="B79">
        <v>2</v>
      </c>
      <c r="C79">
        <v>3</v>
      </c>
      <c r="D79">
        <v>4</v>
      </c>
      <c r="E79">
        <v>4</v>
      </c>
      <c r="F79">
        <v>6</v>
      </c>
      <c r="G79">
        <v>3</v>
      </c>
      <c r="H79">
        <v>5</v>
      </c>
      <c r="I79">
        <v>9</v>
      </c>
      <c r="J79">
        <v>6</v>
      </c>
      <c r="K79">
        <v>5</v>
      </c>
      <c r="L79">
        <v>5</v>
      </c>
    </row>
    <row r="80" spans="1:12" x14ac:dyDescent="0.2">
      <c r="A80">
        <v>1</v>
      </c>
      <c r="B80">
        <v>2</v>
      </c>
      <c r="C80">
        <v>1</v>
      </c>
      <c r="D80">
        <v>3</v>
      </c>
      <c r="E80">
        <v>2</v>
      </c>
      <c r="F80">
        <v>5</v>
      </c>
      <c r="G80">
        <v>6</v>
      </c>
      <c r="H80">
        <v>4</v>
      </c>
      <c r="I80">
        <v>5</v>
      </c>
      <c r="J80">
        <v>4</v>
      </c>
      <c r="K80">
        <v>9</v>
      </c>
      <c r="L80">
        <v>8</v>
      </c>
    </row>
    <row r="81" spans="1:12" x14ac:dyDescent="0.2">
      <c r="A81">
        <v>1</v>
      </c>
      <c r="B81">
        <v>2</v>
      </c>
      <c r="C81">
        <v>2</v>
      </c>
      <c r="D81">
        <v>1</v>
      </c>
      <c r="E81">
        <v>1</v>
      </c>
      <c r="F81">
        <v>3</v>
      </c>
      <c r="G81">
        <v>6</v>
      </c>
      <c r="H81">
        <v>4</v>
      </c>
      <c r="I81">
        <v>2</v>
      </c>
      <c r="J81">
        <v>8</v>
      </c>
      <c r="K81">
        <v>9</v>
      </c>
      <c r="L81">
        <v>10</v>
      </c>
    </row>
    <row r="82" spans="1:12" x14ac:dyDescent="0.2">
      <c r="A82">
        <v>1</v>
      </c>
      <c r="B82">
        <v>2</v>
      </c>
      <c r="C82">
        <v>2</v>
      </c>
      <c r="D82">
        <v>2</v>
      </c>
      <c r="E82">
        <v>4</v>
      </c>
      <c r="F82">
        <v>2</v>
      </c>
      <c r="G82">
        <v>7</v>
      </c>
      <c r="H82">
        <v>2</v>
      </c>
      <c r="I82">
        <v>6</v>
      </c>
      <c r="J82">
        <v>8</v>
      </c>
      <c r="K82">
        <v>9</v>
      </c>
      <c r="L82">
        <v>4</v>
      </c>
    </row>
    <row r="83" spans="1:12" x14ac:dyDescent="0.2">
      <c r="A83">
        <v>1</v>
      </c>
      <c r="B83">
        <v>1</v>
      </c>
      <c r="C83">
        <v>3</v>
      </c>
      <c r="D83">
        <v>2</v>
      </c>
      <c r="E83">
        <v>3</v>
      </c>
      <c r="F83">
        <v>2</v>
      </c>
      <c r="G83">
        <v>1</v>
      </c>
      <c r="H83">
        <v>2</v>
      </c>
      <c r="I83">
        <v>2</v>
      </c>
      <c r="J83">
        <v>10</v>
      </c>
      <c r="K83">
        <v>9</v>
      </c>
      <c r="L83">
        <v>8</v>
      </c>
    </row>
    <row r="84" spans="1:12" x14ac:dyDescent="0.2">
      <c r="A84">
        <v>1</v>
      </c>
      <c r="B84">
        <v>1</v>
      </c>
      <c r="C84">
        <v>1</v>
      </c>
      <c r="D84">
        <v>3</v>
      </c>
      <c r="E84">
        <v>4</v>
      </c>
      <c r="F84">
        <v>1</v>
      </c>
      <c r="G84">
        <v>6</v>
      </c>
      <c r="H84">
        <v>3</v>
      </c>
      <c r="I84">
        <v>6</v>
      </c>
      <c r="J84">
        <v>5</v>
      </c>
      <c r="K84">
        <v>4</v>
      </c>
      <c r="L84">
        <v>11</v>
      </c>
    </row>
    <row r="85" spans="1:12" x14ac:dyDescent="0.2">
      <c r="A85">
        <v>1</v>
      </c>
      <c r="B85">
        <v>1</v>
      </c>
      <c r="C85">
        <v>2</v>
      </c>
      <c r="D85">
        <v>3</v>
      </c>
      <c r="E85">
        <v>3</v>
      </c>
      <c r="F85">
        <v>1</v>
      </c>
      <c r="G85">
        <v>2</v>
      </c>
      <c r="H85">
        <v>7</v>
      </c>
      <c r="I85">
        <v>7</v>
      </c>
      <c r="J85">
        <v>2</v>
      </c>
      <c r="K85">
        <v>6</v>
      </c>
      <c r="L85">
        <v>9</v>
      </c>
    </row>
    <row r="86" spans="1:12" x14ac:dyDescent="0.2">
      <c r="A86">
        <v>1</v>
      </c>
      <c r="B86">
        <v>2</v>
      </c>
      <c r="C86">
        <v>1</v>
      </c>
      <c r="D86">
        <v>1</v>
      </c>
      <c r="E86">
        <v>1</v>
      </c>
      <c r="F86">
        <v>5</v>
      </c>
      <c r="G86">
        <v>6</v>
      </c>
      <c r="H86">
        <v>7</v>
      </c>
      <c r="I86">
        <v>9</v>
      </c>
      <c r="J86">
        <v>5</v>
      </c>
      <c r="K86">
        <v>5</v>
      </c>
      <c r="L86">
        <v>7</v>
      </c>
    </row>
    <row r="87" spans="1:12" x14ac:dyDescent="0.2">
      <c r="A87">
        <v>1</v>
      </c>
      <c r="B87">
        <v>1</v>
      </c>
      <c r="C87">
        <v>2</v>
      </c>
      <c r="D87">
        <v>2</v>
      </c>
      <c r="E87">
        <v>2</v>
      </c>
      <c r="F87">
        <v>2</v>
      </c>
      <c r="G87">
        <v>6</v>
      </c>
      <c r="H87">
        <v>3</v>
      </c>
      <c r="I87">
        <v>8</v>
      </c>
      <c r="J87">
        <v>8</v>
      </c>
      <c r="K87">
        <v>9</v>
      </c>
      <c r="L87">
        <v>2</v>
      </c>
    </row>
    <row r="88" spans="1:12" x14ac:dyDescent="0.2">
      <c r="A88">
        <v>1</v>
      </c>
      <c r="B88">
        <v>2</v>
      </c>
      <c r="C88">
        <v>2</v>
      </c>
      <c r="D88">
        <v>1</v>
      </c>
      <c r="E88">
        <v>1</v>
      </c>
      <c r="F88">
        <v>2</v>
      </c>
      <c r="G88">
        <v>1</v>
      </c>
      <c r="H88">
        <v>7</v>
      </c>
      <c r="I88">
        <v>8</v>
      </c>
      <c r="J88">
        <v>9</v>
      </c>
      <c r="K88">
        <v>5</v>
      </c>
      <c r="L88">
        <v>6</v>
      </c>
    </row>
    <row r="89" spans="1:12" x14ac:dyDescent="0.2">
      <c r="A89">
        <v>1</v>
      </c>
      <c r="B89">
        <v>2</v>
      </c>
      <c r="C89">
        <v>2</v>
      </c>
      <c r="D89">
        <v>4</v>
      </c>
      <c r="E89">
        <v>5</v>
      </c>
      <c r="F89">
        <v>6</v>
      </c>
      <c r="G89">
        <v>1</v>
      </c>
      <c r="H89">
        <v>5</v>
      </c>
      <c r="I89">
        <v>4</v>
      </c>
      <c r="J89">
        <v>4</v>
      </c>
      <c r="K89">
        <v>10</v>
      </c>
      <c r="L89">
        <v>10</v>
      </c>
    </row>
    <row r="90" spans="1:12" x14ac:dyDescent="0.2">
      <c r="A90">
        <v>1</v>
      </c>
      <c r="B90">
        <v>1</v>
      </c>
      <c r="C90">
        <v>3</v>
      </c>
      <c r="D90">
        <v>2</v>
      </c>
      <c r="E90">
        <v>5</v>
      </c>
      <c r="F90">
        <v>4</v>
      </c>
      <c r="G90">
        <v>3</v>
      </c>
      <c r="H90">
        <v>1</v>
      </c>
      <c r="I90">
        <v>7</v>
      </c>
      <c r="J90">
        <v>10</v>
      </c>
      <c r="K90">
        <v>11</v>
      </c>
      <c r="L90">
        <v>7</v>
      </c>
    </row>
    <row r="91" spans="1:12" x14ac:dyDescent="0.2">
      <c r="A91">
        <v>1</v>
      </c>
      <c r="B91">
        <v>2</v>
      </c>
      <c r="C91">
        <v>3</v>
      </c>
      <c r="D91">
        <v>3</v>
      </c>
      <c r="E91">
        <v>4</v>
      </c>
      <c r="F91">
        <v>6</v>
      </c>
      <c r="G91">
        <v>3</v>
      </c>
      <c r="H91">
        <v>5</v>
      </c>
      <c r="I91">
        <v>1</v>
      </c>
      <c r="J91">
        <v>3</v>
      </c>
      <c r="K91">
        <v>8</v>
      </c>
      <c r="L91">
        <v>6</v>
      </c>
    </row>
    <row r="92" spans="1:12" x14ac:dyDescent="0.2">
      <c r="A92">
        <v>1</v>
      </c>
      <c r="B92">
        <v>2</v>
      </c>
      <c r="C92">
        <v>3</v>
      </c>
      <c r="D92">
        <v>3</v>
      </c>
      <c r="E92">
        <v>3</v>
      </c>
      <c r="F92">
        <v>6</v>
      </c>
      <c r="G92">
        <v>2</v>
      </c>
      <c r="H92">
        <v>3</v>
      </c>
      <c r="I92">
        <v>9</v>
      </c>
      <c r="J92">
        <v>1</v>
      </c>
      <c r="K92">
        <v>7</v>
      </c>
      <c r="L92">
        <v>9</v>
      </c>
    </row>
    <row r="93" spans="1:12" x14ac:dyDescent="0.2">
      <c r="A93">
        <v>1</v>
      </c>
      <c r="B93">
        <v>2</v>
      </c>
      <c r="C93">
        <v>3</v>
      </c>
      <c r="D93">
        <v>3</v>
      </c>
      <c r="E93">
        <v>2</v>
      </c>
      <c r="F93">
        <v>1</v>
      </c>
      <c r="G93">
        <v>1</v>
      </c>
      <c r="H93">
        <v>6</v>
      </c>
      <c r="I93">
        <v>8</v>
      </c>
      <c r="J93">
        <v>2</v>
      </c>
      <c r="K93">
        <v>9</v>
      </c>
      <c r="L93">
        <v>9</v>
      </c>
    </row>
    <row r="94" spans="1:12" x14ac:dyDescent="0.2">
      <c r="A94">
        <v>1</v>
      </c>
      <c r="B94">
        <v>1</v>
      </c>
      <c r="C94">
        <v>2</v>
      </c>
      <c r="D94">
        <v>4</v>
      </c>
      <c r="E94">
        <v>1</v>
      </c>
      <c r="F94">
        <v>5</v>
      </c>
      <c r="G94">
        <v>7</v>
      </c>
      <c r="H94">
        <v>8</v>
      </c>
      <c r="I94">
        <v>3</v>
      </c>
      <c r="J94">
        <v>2</v>
      </c>
      <c r="K94">
        <v>1</v>
      </c>
      <c r="L94">
        <v>1</v>
      </c>
    </row>
    <row r="95" spans="1:12" x14ac:dyDescent="0.2">
      <c r="A95">
        <v>1</v>
      </c>
      <c r="B95">
        <v>1</v>
      </c>
      <c r="C95">
        <v>3</v>
      </c>
      <c r="D95">
        <v>3</v>
      </c>
      <c r="E95">
        <v>1</v>
      </c>
      <c r="F95">
        <v>6</v>
      </c>
      <c r="G95">
        <v>1</v>
      </c>
      <c r="H95">
        <v>7</v>
      </c>
      <c r="I95">
        <v>1</v>
      </c>
      <c r="J95">
        <v>8</v>
      </c>
      <c r="K95">
        <v>3</v>
      </c>
      <c r="L95">
        <v>12</v>
      </c>
    </row>
    <row r="96" spans="1:12" x14ac:dyDescent="0.2">
      <c r="A96">
        <v>1</v>
      </c>
      <c r="B96">
        <v>1</v>
      </c>
      <c r="C96">
        <v>2</v>
      </c>
      <c r="D96">
        <v>1</v>
      </c>
      <c r="E96">
        <v>4</v>
      </c>
      <c r="F96">
        <v>2</v>
      </c>
      <c r="G96">
        <v>1</v>
      </c>
      <c r="H96">
        <v>3</v>
      </c>
      <c r="I96">
        <v>6</v>
      </c>
      <c r="J96">
        <v>5</v>
      </c>
      <c r="K96">
        <v>11</v>
      </c>
      <c r="L96">
        <v>3</v>
      </c>
    </row>
    <row r="97" spans="1:12" x14ac:dyDescent="0.2">
      <c r="A97">
        <v>1</v>
      </c>
      <c r="B97">
        <v>1</v>
      </c>
      <c r="C97">
        <v>3</v>
      </c>
      <c r="D97">
        <v>3</v>
      </c>
      <c r="E97">
        <v>3</v>
      </c>
      <c r="F97">
        <v>4</v>
      </c>
      <c r="G97">
        <v>5</v>
      </c>
      <c r="H97">
        <v>5</v>
      </c>
      <c r="I97">
        <v>9</v>
      </c>
      <c r="J97">
        <v>10</v>
      </c>
      <c r="K97">
        <v>3</v>
      </c>
      <c r="L97">
        <v>5</v>
      </c>
    </row>
    <row r="98" spans="1:12" x14ac:dyDescent="0.2">
      <c r="A98">
        <v>1</v>
      </c>
      <c r="B98">
        <v>2</v>
      </c>
      <c r="C98">
        <v>2</v>
      </c>
      <c r="D98">
        <v>3</v>
      </c>
      <c r="E98">
        <v>4</v>
      </c>
      <c r="F98">
        <v>2</v>
      </c>
      <c r="G98">
        <v>7</v>
      </c>
      <c r="H98">
        <v>6</v>
      </c>
      <c r="I98">
        <v>9</v>
      </c>
      <c r="J98">
        <v>8</v>
      </c>
      <c r="K98">
        <v>11</v>
      </c>
      <c r="L98">
        <v>12</v>
      </c>
    </row>
    <row r="99" spans="1:12" x14ac:dyDescent="0.2">
      <c r="A99">
        <v>1</v>
      </c>
      <c r="B99">
        <v>1</v>
      </c>
      <c r="C99">
        <v>1</v>
      </c>
      <c r="D99">
        <v>2</v>
      </c>
      <c r="E99">
        <v>1</v>
      </c>
      <c r="F99">
        <v>3</v>
      </c>
      <c r="G99">
        <v>3</v>
      </c>
      <c r="H99">
        <v>2</v>
      </c>
      <c r="I99">
        <v>9</v>
      </c>
      <c r="J99">
        <v>4</v>
      </c>
      <c r="K99">
        <v>5</v>
      </c>
      <c r="L99">
        <v>11</v>
      </c>
    </row>
    <row r="100" spans="1:12" x14ac:dyDescent="0.2">
      <c r="A100">
        <v>1</v>
      </c>
      <c r="B100">
        <v>1</v>
      </c>
      <c r="C100">
        <v>3</v>
      </c>
      <c r="D100">
        <v>2</v>
      </c>
      <c r="E100">
        <v>2</v>
      </c>
      <c r="F100">
        <v>1</v>
      </c>
      <c r="G100">
        <v>7</v>
      </c>
      <c r="H100">
        <v>8</v>
      </c>
      <c r="I100">
        <v>6</v>
      </c>
      <c r="J100">
        <v>10</v>
      </c>
      <c r="K100">
        <v>7</v>
      </c>
      <c r="L100">
        <v>10</v>
      </c>
    </row>
    <row r="101" spans="1:12" x14ac:dyDescent="0.2">
      <c r="A101">
        <v>1</v>
      </c>
      <c r="B101">
        <v>1</v>
      </c>
      <c r="C101">
        <v>1</v>
      </c>
      <c r="D101">
        <v>3</v>
      </c>
      <c r="E101">
        <v>5</v>
      </c>
      <c r="F101">
        <v>6</v>
      </c>
      <c r="G101">
        <v>1</v>
      </c>
      <c r="H101">
        <v>4</v>
      </c>
      <c r="I101">
        <v>6</v>
      </c>
      <c r="J101">
        <v>8</v>
      </c>
      <c r="K101">
        <v>6</v>
      </c>
      <c r="L101">
        <v>3</v>
      </c>
    </row>
    <row r="102" spans="1:12" x14ac:dyDescent="0.2">
      <c r="A102">
        <v>1</v>
      </c>
      <c r="B102">
        <v>1</v>
      </c>
      <c r="C102">
        <v>1</v>
      </c>
      <c r="D102">
        <v>3</v>
      </c>
      <c r="E102">
        <v>3</v>
      </c>
      <c r="F102">
        <v>4</v>
      </c>
      <c r="G102">
        <v>6</v>
      </c>
      <c r="H102">
        <v>4</v>
      </c>
      <c r="I102">
        <v>2</v>
      </c>
      <c r="J102">
        <v>9</v>
      </c>
      <c r="K102">
        <v>8</v>
      </c>
      <c r="L102">
        <v>11</v>
      </c>
    </row>
    <row r="103" spans="1:12" x14ac:dyDescent="0.2">
      <c r="A103">
        <v>1</v>
      </c>
      <c r="B103">
        <v>2</v>
      </c>
      <c r="C103">
        <v>3</v>
      </c>
      <c r="D103">
        <v>2</v>
      </c>
      <c r="E103">
        <v>4</v>
      </c>
      <c r="F103">
        <v>3</v>
      </c>
      <c r="G103">
        <v>7</v>
      </c>
      <c r="H103">
        <v>1</v>
      </c>
      <c r="I103">
        <v>2</v>
      </c>
      <c r="J103">
        <v>10</v>
      </c>
      <c r="K103">
        <v>8</v>
      </c>
      <c r="L103">
        <v>7</v>
      </c>
    </row>
    <row r="104" spans="1:12" x14ac:dyDescent="0.2">
      <c r="A104">
        <v>1</v>
      </c>
      <c r="B104">
        <v>2</v>
      </c>
      <c r="C104">
        <v>3</v>
      </c>
      <c r="D104">
        <v>4</v>
      </c>
      <c r="E104">
        <v>2</v>
      </c>
      <c r="F104">
        <v>3</v>
      </c>
      <c r="G104">
        <v>3</v>
      </c>
      <c r="H104">
        <v>6</v>
      </c>
      <c r="I104">
        <v>9</v>
      </c>
      <c r="J104">
        <v>10</v>
      </c>
      <c r="K104">
        <v>9</v>
      </c>
      <c r="L104">
        <v>5</v>
      </c>
    </row>
    <row r="105" spans="1:12" x14ac:dyDescent="0.2">
      <c r="A105">
        <v>1</v>
      </c>
      <c r="B105">
        <v>2</v>
      </c>
      <c r="C105">
        <v>2</v>
      </c>
      <c r="D105">
        <v>3</v>
      </c>
      <c r="E105">
        <v>2</v>
      </c>
      <c r="F105">
        <v>2</v>
      </c>
      <c r="G105">
        <v>3</v>
      </c>
      <c r="H105">
        <v>6</v>
      </c>
      <c r="I105">
        <v>9</v>
      </c>
      <c r="J105">
        <v>4</v>
      </c>
      <c r="K105">
        <v>4</v>
      </c>
      <c r="L105">
        <v>7</v>
      </c>
    </row>
    <row r="106" spans="1:12" x14ac:dyDescent="0.2">
      <c r="A106">
        <v>1</v>
      </c>
      <c r="B106">
        <v>2</v>
      </c>
      <c r="C106">
        <v>3</v>
      </c>
      <c r="D106">
        <v>4</v>
      </c>
      <c r="E106">
        <v>1</v>
      </c>
      <c r="F106">
        <v>1</v>
      </c>
      <c r="G106">
        <v>1</v>
      </c>
      <c r="H106">
        <v>4</v>
      </c>
      <c r="I106">
        <v>1</v>
      </c>
      <c r="J106">
        <v>6</v>
      </c>
      <c r="K106">
        <v>10</v>
      </c>
      <c r="L106">
        <v>1</v>
      </c>
    </row>
    <row r="107" spans="1:12" x14ac:dyDescent="0.2">
      <c r="A107">
        <v>1</v>
      </c>
      <c r="B107">
        <v>2</v>
      </c>
      <c r="C107">
        <v>3</v>
      </c>
      <c r="D107">
        <v>1</v>
      </c>
      <c r="E107">
        <v>4</v>
      </c>
      <c r="F107">
        <v>6</v>
      </c>
      <c r="G107">
        <v>1</v>
      </c>
      <c r="H107">
        <v>2</v>
      </c>
      <c r="I107">
        <v>5</v>
      </c>
      <c r="J107">
        <v>10</v>
      </c>
      <c r="K107">
        <v>9</v>
      </c>
      <c r="L107">
        <v>8</v>
      </c>
    </row>
    <row r="108" spans="1:12" x14ac:dyDescent="0.2">
      <c r="A108">
        <v>1</v>
      </c>
      <c r="B108">
        <v>2</v>
      </c>
      <c r="C108">
        <v>3</v>
      </c>
      <c r="D108">
        <v>4</v>
      </c>
      <c r="E108">
        <v>3</v>
      </c>
      <c r="F108">
        <v>4</v>
      </c>
      <c r="G108">
        <v>7</v>
      </c>
      <c r="H108">
        <v>3</v>
      </c>
      <c r="I108">
        <v>3</v>
      </c>
      <c r="J108">
        <v>10</v>
      </c>
      <c r="K108">
        <v>7</v>
      </c>
      <c r="L108">
        <v>10</v>
      </c>
    </row>
    <row r="109" spans="1:12" x14ac:dyDescent="0.2">
      <c r="A109">
        <v>1</v>
      </c>
      <c r="B109">
        <v>1</v>
      </c>
      <c r="C109">
        <v>1</v>
      </c>
      <c r="D109">
        <v>4</v>
      </c>
      <c r="E109">
        <v>2</v>
      </c>
      <c r="F109">
        <v>3</v>
      </c>
      <c r="G109">
        <v>6</v>
      </c>
      <c r="H109">
        <v>7</v>
      </c>
      <c r="I109">
        <v>4</v>
      </c>
      <c r="J109">
        <v>9</v>
      </c>
      <c r="K109">
        <v>4</v>
      </c>
      <c r="L109">
        <v>12</v>
      </c>
    </row>
    <row r="110" spans="1:12" x14ac:dyDescent="0.2">
      <c r="A110">
        <v>1</v>
      </c>
      <c r="B110">
        <v>2</v>
      </c>
      <c r="C110">
        <v>1</v>
      </c>
      <c r="D110">
        <v>4</v>
      </c>
      <c r="E110">
        <v>5</v>
      </c>
      <c r="F110">
        <v>6</v>
      </c>
      <c r="G110">
        <v>1</v>
      </c>
      <c r="H110">
        <v>1</v>
      </c>
      <c r="I110">
        <v>7</v>
      </c>
      <c r="J110">
        <v>3</v>
      </c>
      <c r="K110">
        <v>9</v>
      </c>
      <c r="L110">
        <v>7</v>
      </c>
    </row>
    <row r="111" spans="1:12" x14ac:dyDescent="0.2">
      <c r="A111">
        <v>1</v>
      </c>
      <c r="B111">
        <v>1</v>
      </c>
      <c r="C111">
        <v>2</v>
      </c>
      <c r="D111">
        <v>3</v>
      </c>
      <c r="E111">
        <v>4</v>
      </c>
      <c r="F111">
        <v>6</v>
      </c>
      <c r="G111">
        <v>2</v>
      </c>
      <c r="H111">
        <v>6</v>
      </c>
      <c r="I111">
        <v>5</v>
      </c>
      <c r="J111">
        <v>2</v>
      </c>
      <c r="K111">
        <v>8</v>
      </c>
      <c r="L111">
        <v>1</v>
      </c>
    </row>
    <row r="112" spans="1:12" x14ac:dyDescent="0.2">
      <c r="A112">
        <v>1</v>
      </c>
      <c r="B112">
        <v>2</v>
      </c>
      <c r="C112">
        <v>2</v>
      </c>
      <c r="D112">
        <v>1</v>
      </c>
      <c r="E112">
        <v>4</v>
      </c>
      <c r="F112">
        <v>5</v>
      </c>
      <c r="G112">
        <v>6</v>
      </c>
      <c r="H112">
        <v>5</v>
      </c>
      <c r="I112">
        <v>7</v>
      </c>
      <c r="J112">
        <v>10</v>
      </c>
      <c r="K112">
        <v>8</v>
      </c>
      <c r="L112">
        <v>2</v>
      </c>
    </row>
    <row r="113" spans="1:12" x14ac:dyDescent="0.2">
      <c r="A113">
        <v>1</v>
      </c>
      <c r="B113">
        <v>2</v>
      </c>
      <c r="C113">
        <v>2</v>
      </c>
      <c r="D113">
        <v>4</v>
      </c>
      <c r="E113">
        <v>2</v>
      </c>
      <c r="F113">
        <v>6</v>
      </c>
      <c r="G113">
        <v>4</v>
      </c>
      <c r="H113">
        <v>6</v>
      </c>
      <c r="I113">
        <v>7</v>
      </c>
      <c r="J113">
        <v>6</v>
      </c>
      <c r="K113">
        <v>10</v>
      </c>
      <c r="L113">
        <v>11</v>
      </c>
    </row>
    <row r="114" spans="1:12" x14ac:dyDescent="0.2">
      <c r="A114">
        <v>1</v>
      </c>
      <c r="B114">
        <v>2</v>
      </c>
      <c r="C114">
        <v>1</v>
      </c>
      <c r="D114">
        <v>2</v>
      </c>
      <c r="E114">
        <v>4</v>
      </c>
      <c r="F114">
        <v>3</v>
      </c>
      <c r="G114">
        <v>1</v>
      </c>
      <c r="H114">
        <v>4</v>
      </c>
      <c r="I114">
        <v>4</v>
      </c>
      <c r="J114">
        <v>7</v>
      </c>
      <c r="K114">
        <v>1</v>
      </c>
      <c r="L114">
        <v>10</v>
      </c>
    </row>
    <row r="115" spans="1:12" x14ac:dyDescent="0.2">
      <c r="A115">
        <v>1</v>
      </c>
      <c r="B115">
        <v>2</v>
      </c>
      <c r="C115">
        <v>3</v>
      </c>
      <c r="D115">
        <v>4</v>
      </c>
      <c r="E115">
        <v>5</v>
      </c>
      <c r="F115">
        <v>6</v>
      </c>
      <c r="G115">
        <v>7</v>
      </c>
      <c r="H115">
        <v>2</v>
      </c>
      <c r="I115">
        <v>4</v>
      </c>
      <c r="J115">
        <v>4</v>
      </c>
      <c r="K115">
        <v>4</v>
      </c>
      <c r="L115">
        <v>8</v>
      </c>
    </row>
    <row r="116" spans="1:12" x14ac:dyDescent="0.2">
      <c r="A116">
        <v>1</v>
      </c>
      <c r="B116">
        <v>1</v>
      </c>
      <c r="C116">
        <v>2</v>
      </c>
      <c r="D116">
        <v>3</v>
      </c>
      <c r="E116">
        <v>3</v>
      </c>
      <c r="F116">
        <v>1</v>
      </c>
      <c r="G116">
        <v>3</v>
      </c>
      <c r="H116">
        <v>2</v>
      </c>
      <c r="I116">
        <v>9</v>
      </c>
      <c r="J116">
        <v>2</v>
      </c>
      <c r="K116">
        <v>7</v>
      </c>
      <c r="L116">
        <v>3</v>
      </c>
    </row>
    <row r="117" spans="1:12" x14ac:dyDescent="0.2">
      <c r="A117">
        <v>1</v>
      </c>
      <c r="B117">
        <v>1</v>
      </c>
      <c r="C117">
        <v>1</v>
      </c>
      <c r="D117">
        <v>4</v>
      </c>
      <c r="E117">
        <v>3</v>
      </c>
      <c r="F117">
        <v>4</v>
      </c>
      <c r="G117">
        <v>3</v>
      </c>
      <c r="H117">
        <v>1</v>
      </c>
      <c r="I117">
        <v>7</v>
      </c>
      <c r="J117">
        <v>5</v>
      </c>
      <c r="K117">
        <v>5</v>
      </c>
      <c r="L117">
        <v>2</v>
      </c>
    </row>
    <row r="118" spans="1:12" x14ac:dyDescent="0.2">
      <c r="A118">
        <v>1</v>
      </c>
      <c r="B118">
        <v>1</v>
      </c>
      <c r="C118">
        <v>2</v>
      </c>
      <c r="D118">
        <v>4</v>
      </c>
      <c r="E118">
        <v>4</v>
      </c>
      <c r="F118">
        <v>2</v>
      </c>
      <c r="G118">
        <v>3</v>
      </c>
      <c r="H118">
        <v>3</v>
      </c>
      <c r="I118">
        <v>2</v>
      </c>
      <c r="J118">
        <v>9</v>
      </c>
      <c r="K118">
        <v>8</v>
      </c>
      <c r="L118">
        <v>9</v>
      </c>
    </row>
    <row r="119" spans="1:12" x14ac:dyDescent="0.2">
      <c r="A119">
        <v>1</v>
      </c>
      <c r="B119">
        <v>2</v>
      </c>
      <c r="C119">
        <v>2</v>
      </c>
      <c r="D119">
        <v>3</v>
      </c>
      <c r="E119">
        <v>4</v>
      </c>
      <c r="F119">
        <v>2</v>
      </c>
      <c r="G119">
        <v>5</v>
      </c>
      <c r="H119">
        <v>3</v>
      </c>
      <c r="I119">
        <v>7</v>
      </c>
      <c r="J119">
        <v>3</v>
      </c>
      <c r="K119">
        <v>2</v>
      </c>
      <c r="L119">
        <v>1</v>
      </c>
    </row>
    <row r="120" spans="1:12" x14ac:dyDescent="0.2">
      <c r="A120">
        <v>1</v>
      </c>
      <c r="B120">
        <v>2</v>
      </c>
      <c r="C120">
        <v>3</v>
      </c>
      <c r="D120">
        <v>3</v>
      </c>
      <c r="E120">
        <v>1</v>
      </c>
      <c r="F120">
        <v>1</v>
      </c>
      <c r="G120">
        <v>1</v>
      </c>
      <c r="H120">
        <v>5</v>
      </c>
      <c r="I120">
        <v>2</v>
      </c>
      <c r="J120">
        <v>8</v>
      </c>
      <c r="K120">
        <v>10</v>
      </c>
      <c r="L120">
        <v>8</v>
      </c>
    </row>
    <row r="121" spans="1:12" x14ac:dyDescent="0.2">
      <c r="A121">
        <v>1</v>
      </c>
      <c r="B121">
        <v>1</v>
      </c>
      <c r="C121">
        <v>1</v>
      </c>
      <c r="D121">
        <v>4</v>
      </c>
      <c r="E121">
        <v>2</v>
      </c>
      <c r="F121">
        <v>2</v>
      </c>
      <c r="G121">
        <v>1</v>
      </c>
      <c r="H121">
        <v>3</v>
      </c>
      <c r="I121">
        <v>3</v>
      </c>
      <c r="J121">
        <v>8</v>
      </c>
      <c r="K121">
        <v>4</v>
      </c>
      <c r="L121">
        <v>6</v>
      </c>
    </row>
    <row r="122" spans="1:12" x14ac:dyDescent="0.2">
      <c r="A122">
        <v>1</v>
      </c>
      <c r="B122">
        <v>1</v>
      </c>
      <c r="C122">
        <v>1</v>
      </c>
      <c r="D122">
        <v>2</v>
      </c>
      <c r="E122">
        <v>3</v>
      </c>
      <c r="F122">
        <v>2</v>
      </c>
      <c r="G122">
        <v>2</v>
      </c>
      <c r="H122">
        <v>5</v>
      </c>
      <c r="I122">
        <v>1</v>
      </c>
      <c r="J122">
        <v>1</v>
      </c>
      <c r="K122">
        <v>9</v>
      </c>
      <c r="L122">
        <v>1</v>
      </c>
    </row>
    <row r="123" spans="1:12" x14ac:dyDescent="0.2">
      <c r="A123">
        <v>1</v>
      </c>
      <c r="B123">
        <v>1</v>
      </c>
      <c r="C123">
        <v>3</v>
      </c>
      <c r="D123">
        <v>3</v>
      </c>
      <c r="E123">
        <v>2</v>
      </c>
      <c r="F123">
        <v>4</v>
      </c>
      <c r="G123">
        <v>6</v>
      </c>
      <c r="H123">
        <v>1</v>
      </c>
      <c r="I123">
        <v>3</v>
      </c>
      <c r="J123">
        <v>10</v>
      </c>
      <c r="K123">
        <v>2</v>
      </c>
      <c r="L123">
        <v>3</v>
      </c>
    </row>
    <row r="124" spans="1:12" x14ac:dyDescent="0.2">
      <c r="A124">
        <v>1</v>
      </c>
      <c r="B124">
        <v>1</v>
      </c>
      <c r="C124">
        <v>2</v>
      </c>
      <c r="D124">
        <v>2</v>
      </c>
      <c r="E124">
        <v>1</v>
      </c>
      <c r="F124">
        <v>4</v>
      </c>
      <c r="G124">
        <v>3</v>
      </c>
      <c r="H124">
        <v>1</v>
      </c>
      <c r="I124">
        <v>5</v>
      </c>
      <c r="J124">
        <v>1</v>
      </c>
      <c r="K124">
        <v>9</v>
      </c>
      <c r="L124">
        <v>1</v>
      </c>
    </row>
    <row r="125" spans="1:12" x14ac:dyDescent="0.2">
      <c r="A125">
        <v>1</v>
      </c>
      <c r="B125">
        <v>1</v>
      </c>
      <c r="C125">
        <v>2</v>
      </c>
      <c r="D125">
        <v>2</v>
      </c>
      <c r="E125">
        <v>2</v>
      </c>
      <c r="F125">
        <v>3</v>
      </c>
      <c r="G125">
        <v>4</v>
      </c>
      <c r="H125">
        <v>7</v>
      </c>
      <c r="I125">
        <v>4</v>
      </c>
      <c r="J125">
        <v>9</v>
      </c>
      <c r="K125">
        <v>9</v>
      </c>
      <c r="L125">
        <v>11</v>
      </c>
    </row>
    <row r="126" spans="1:12" x14ac:dyDescent="0.2">
      <c r="A126">
        <v>1</v>
      </c>
      <c r="B126">
        <v>2</v>
      </c>
      <c r="C126">
        <v>1</v>
      </c>
      <c r="D126">
        <v>2</v>
      </c>
      <c r="E126">
        <v>4</v>
      </c>
      <c r="F126">
        <v>2</v>
      </c>
      <c r="G126">
        <v>3</v>
      </c>
      <c r="H126">
        <v>1</v>
      </c>
      <c r="I126">
        <v>7</v>
      </c>
      <c r="J126">
        <v>10</v>
      </c>
      <c r="K126">
        <v>10</v>
      </c>
      <c r="L126">
        <v>1</v>
      </c>
    </row>
    <row r="127" spans="1:12" x14ac:dyDescent="0.2">
      <c r="A127">
        <v>1</v>
      </c>
      <c r="B127">
        <v>2</v>
      </c>
      <c r="C127">
        <v>2</v>
      </c>
      <c r="D127">
        <v>4</v>
      </c>
      <c r="E127">
        <v>3</v>
      </c>
      <c r="F127">
        <v>3</v>
      </c>
      <c r="G127">
        <v>4</v>
      </c>
      <c r="H127">
        <v>4</v>
      </c>
      <c r="I127">
        <v>8</v>
      </c>
      <c r="J127">
        <v>1</v>
      </c>
      <c r="K127">
        <v>8</v>
      </c>
      <c r="L127">
        <v>12</v>
      </c>
    </row>
    <row r="128" spans="1:12" x14ac:dyDescent="0.2">
      <c r="A128">
        <v>1</v>
      </c>
      <c r="B128">
        <v>1</v>
      </c>
      <c r="C128">
        <v>3</v>
      </c>
      <c r="D128">
        <v>3</v>
      </c>
      <c r="E128">
        <v>2</v>
      </c>
      <c r="F128">
        <v>2</v>
      </c>
      <c r="G128">
        <v>6</v>
      </c>
      <c r="H128">
        <v>6</v>
      </c>
      <c r="I128">
        <v>5</v>
      </c>
      <c r="J128">
        <v>5</v>
      </c>
      <c r="K128">
        <v>7</v>
      </c>
      <c r="L128">
        <v>2</v>
      </c>
    </row>
    <row r="129" spans="1:12" x14ac:dyDescent="0.2">
      <c r="A129">
        <v>1</v>
      </c>
      <c r="B129">
        <v>2</v>
      </c>
      <c r="C129">
        <v>2</v>
      </c>
      <c r="D129">
        <v>1</v>
      </c>
      <c r="E129">
        <v>4</v>
      </c>
      <c r="F129">
        <v>4</v>
      </c>
      <c r="G129">
        <v>6</v>
      </c>
      <c r="H129">
        <v>4</v>
      </c>
      <c r="I129">
        <v>6</v>
      </c>
      <c r="J129">
        <v>7</v>
      </c>
      <c r="K129">
        <v>10</v>
      </c>
      <c r="L129">
        <v>1</v>
      </c>
    </row>
    <row r="130" spans="1:12" x14ac:dyDescent="0.2">
      <c r="A130">
        <v>1</v>
      </c>
      <c r="B130">
        <v>1</v>
      </c>
      <c r="C130">
        <v>1</v>
      </c>
      <c r="D130">
        <v>1</v>
      </c>
      <c r="E130">
        <v>3</v>
      </c>
      <c r="F130">
        <v>1</v>
      </c>
      <c r="G130">
        <v>4</v>
      </c>
      <c r="H130">
        <v>4</v>
      </c>
      <c r="I130">
        <v>8</v>
      </c>
      <c r="J130">
        <v>2</v>
      </c>
      <c r="K130">
        <v>4</v>
      </c>
      <c r="L130">
        <v>3</v>
      </c>
    </row>
    <row r="131" spans="1:12" x14ac:dyDescent="0.2">
      <c r="A131">
        <v>1</v>
      </c>
      <c r="B131">
        <v>1</v>
      </c>
      <c r="C131">
        <v>1</v>
      </c>
      <c r="D131">
        <v>2</v>
      </c>
      <c r="E131">
        <v>3</v>
      </c>
      <c r="F131">
        <v>4</v>
      </c>
      <c r="G131">
        <v>3</v>
      </c>
      <c r="H131">
        <v>2</v>
      </c>
      <c r="I131">
        <v>6</v>
      </c>
      <c r="J131">
        <v>6</v>
      </c>
      <c r="K131">
        <v>7</v>
      </c>
      <c r="L131">
        <v>10</v>
      </c>
    </row>
    <row r="132" spans="1:12" x14ac:dyDescent="0.2">
      <c r="A132">
        <v>1</v>
      </c>
      <c r="B132">
        <v>2</v>
      </c>
      <c r="C132">
        <v>2</v>
      </c>
      <c r="D132">
        <v>2</v>
      </c>
      <c r="E132">
        <v>3</v>
      </c>
      <c r="F132">
        <v>6</v>
      </c>
      <c r="G132">
        <v>4</v>
      </c>
      <c r="H132">
        <v>8</v>
      </c>
      <c r="I132">
        <v>2</v>
      </c>
      <c r="J132">
        <v>10</v>
      </c>
      <c r="K132">
        <v>11</v>
      </c>
      <c r="L132">
        <v>10</v>
      </c>
    </row>
    <row r="133" spans="1:12" x14ac:dyDescent="0.2">
      <c r="A133">
        <v>1</v>
      </c>
      <c r="B133">
        <v>2</v>
      </c>
      <c r="C133">
        <v>3</v>
      </c>
      <c r="D133">
        <v>2</v>
      </c>
      <c r="E133">
        <v>4</v>
      </c>
      <c r="F133">
        <v>4</v>
      </c>
      <c r="G133">
        <v>4</v>
      </c>
      <c r="H133">
        <v>5</v>
      </c>
      <c r="I133">
        <v>9</v>
      </c>
      <c r="J133">
        <v>6</v>
      </c>
      <c r="K133">
        <v>9</v>
      </c>
      <c r="L133">
        <v>8</v>
      </c>
    </row>
    <row r="134" spans="1:12" x14ac:dyDescent="0.2">
      <c r="A134">
        <v>1</v>
      </c>
      <c r="B134">
        <v>1</v>
      </c>
      <c r="C134">
        <v>1</v>
      </c>
      <c r="D134">
        <v>1</v>
      </c>
      <c r="E134">
        <v>3</v>
      </c>
      <c r="F134">
        <v>5</v>
      </c>
      <c r="G134">
        <v>4</v>
      </c>
      <c r="H134">
        <v>6</v>
      </c>
      <c r="I134">
        <v>4</v>
      </c>
      <c r="J134">
        <v>4</v>
      </c>
      <c r="K134">
        <v>10</v>
      </c>
      <c r="L134">
        <v>8</v>
      </c>
    </row>
    <row r="135" spans="1:12" x14ac:dyDescent="0.2">
      <c r="A135">
        <v>1</v>
      </c>
      <c r="B135">
        <v>2</v>
      </c>
      <c r="C135">
        <v>3</v>
      </c>
      <c r="D135">
        <v>4</v>
      </c>
      <c r="E135">
        <v>5</v>
      </c>
      <c r="F135">
        <v>4</v>
      </c>
      <c r="G135">
        <v>2</v>
      </c>
      <c r="H135">
        <v>3</v>
      </c>
      <c r="I135">
        <v>8</v>
      </c>
      <c r="J135">
        <v>5</v>
      </c>
      <c r="K135">
        <v>2</v>
      </c>
      <c r="L135">
        <v>5</v>
      </c>
    </row>
    <row r="136" spans="1:12" x14ac:dyDescent="0.2">
      <c r="A136">
        <v>1</v>
      </c>
      <c r="B136">
        <v>1</v>
      </c>
      <c r="C136">
        <v>2</v>
      </c>
      <c r="D136">
        <v>2</v>
      </c>
      <c r="E136">
        <v>3</v>
      </c>
      <c r="F136">
        <v>4</v>
      </c>
      <c r="G136">
        <v>5</v>
      </c>
      <c r="H136">
        <v>4</v>
      </c>
      <c r="I136">
        <v>3</v>
      </c>
      <c r="J136">
        <v>10</v>
      </c>
      <c r="K136">
        <v>4</v>
      </c>
      <c r="L136">
        <v>10</v>
      </c>
    </row>
    <row r="137" spans="1:12" x14ac:dyDescent="0.2">
      <c r="A137">
        <v>1</v>
      </c>
      <c r="B137">
        <v>1</v>
      </c>
      <c r="C137">
        <v>2</v>
      </c>
      <c r="D137">
        <v>2</v>
      </c>
      <c r="E137">
        <v>3</v>
      </c>
      <c r="F137">
        <v>2</v>
      </c>
      <c r="G137">
        <v>4</v>
      </c>
      <c r="H137">
        <v>1</v>
      </c>
      <c r="I137">
        <v>5</v>
      </c>
      <c r="J137">
        <v>9</v>
      </c>
      <c r="K137">
        <v>3</v>
      </c>
      <c r="L137">
        <v>7</v>
      </c>
    </row>
    <row r="138" spans="1:12" x14ac:dyDescent="0.2">
      <c r="A138">
        <v>1</v>
      </c>
      <c r="B138">
        <v>1</v>
      </c>
      <c r="C138">
        <v>1</v>
      </c>
      <c r="D138">
        <v>1</v>
      </c>
      <c r="E138">
        <v>2</v>
      </c>
      <c r="F138">
        <v>2</v>
      </c>
      <c r="G138">
        <v>2</v>
      </c>
      <c r="H138">
        <v>2</v>
      </c>
      <c r="I138">
        <v>1</v>
      </c>
      <c r="J138">
        <v>1</v>
      </c>
      <c r="K138">
        <v>8</v>
      </c>
      <c r="L138">
        <v>2</v>
      </c>
    </row>
    <row r="139" spans="1:12" x14ac:dyDescent="0.2">
      <c r="A139">
        <v>1</v>
      </c>
      <c r="B139">
        <v>2</v>
      </c>
      <c r="C139">
        <v>3</v>
      </c>
      <c r="D139">
        <v>1</v>
      </c>
      <c r="E139">
        <v>1</v>
      </c>
      <c r="F139">
        <v>4</v>
      </c>
      <c r="G139">
        <v>6</v>
      </c>
      <c r="H139">
        <v>5</v>
      </c>
      <c r="I139">
        <v>1</v>
      </c>
      <c r="J139">
        <v>5</v>
      </c>
      <c r="K139">
        <v>1</v>
      </c>
      <c r="L139">
        <v>10</v>
      </c>
    </row>
    <row r="140" spans="1:12" x14ac:dyDescent="0.2">
      <c r="A140">
        <v>1</v>
      </c>
      <c r="B140">
        <v>2</v>
      </c>
      <c r="C140">
        <v>2</v>
      </c>
      <c r="D140">
        <v>4</v>
      </c>
      <c r="E140">
        <v>1</v>
      </c>
      <c r="F140">
        <v>3</v>
      </c>
      <c r="G140">
        <v>7</v>
      </c>
      <c r="H140">
        <v>5</v>
      </c>
      <c r="I140">
        <v>7</v>
      </c>
      <c r="J140">
        <v>9</v>
      </c>
      <c r="K140">
        <v>6</v>
      </c>
      <c r="L140">
        <v>1</v>
      </c>
    </row>
    <row r="141" spans="1:12" x14ac:dyDescent="0.2">
      <c r="A141">
        <v>1</v>
      </c>
      <c r="B141">
        <v>2</v>
      </c>
      <c r="C141">
        <v>1</v>
      </c>
      <c r="D141">
        <v>1</v>
      </c>
      <c r="E141">
        <v>1</v>
      </c>
      <c r="F141">
        <v>1</v>
      </c>
      <c r="G141">
        <v>6</v>
      </c>
      <c r="H141">
        <v>5</v>
      </c>
      <c r="I141">
        <v>9</v>
      </c>
      <c r="J141">
        <v>9</v>
      </c>
      <c r="K141">
        <v>6</v>
      </c>
      <c r="L141">
        <v>10</v>
      </c>
    </row>
    <row r="142" spans="1:12" x14ac:dyDescent="0.2">
      <c r="A142">
        <v>1</v>
      </c>
      <c r="B142">
        <v>2</v>
      </c>
      <c r="C142">
        <v>2</v>
      </c>
      <c r="D142">
        <v>2</v>
      </c>
      <c r="E142">
        <v>2</v>
      </c>
      <c r="F142">
        <v>1</v>
      </c>
      <c r="G142">
        <v>7</v>
      </c>
      <c r="H142">
        <v>6</v>
      </c>
      <c r="I142">
        <v>7</v>
      </c>
      <c r="J142">
        <v>2</v>
      </c>
      <c r="K142">
        <v>7</v>
      </c>
      <c r="L142">
        <v>3</v>
      </c>
    </row>
    <row r="143" spans="1:12" x14ac:dyDescent="0.2">
      <c r="A143">
        <v>1</v>
      </c>
      <c r="B143">
        <v>1</v>
      </c>
      <c r="C143">
        <v>3</v>
      </c>
      <c r="D143">
        <v>3</v>
      </c>
      <c r="E143">
        <v>3</v>
      </c>
      <c r="F143">
        <v>1</v>
      </c>
      <c r="G143">
        <v>5</v>
      </c>
      <c r="H143">
        <v>5</v>
      </c>
      <c r="I143">
        <v>2</v>
      </c>
      <c r="J143">
        <v>10</v>
      </c>
      <c r="K143">
        <v>8</v>
      </c>
      <c r="L143">
        <v>10</v>
      </c>
    </row>
    <row r="144" spans="1:12" x14ac:dyDescent="0.2">
      <c r="A144">
        <v>1</v>
      </c>
      <c r="B144">
        <v>2</v>
      </c>
      <c r="C144">
        <v>1</v>
      </c>
      <c r="D144">
        <v>2</v>
      </c>
      <c r="E144">
        <v>2</v>
      </c>
      <c r="F144">
        <v>4</v>
      </c>
      <c r="G144">
        <v>5</v>
      </c>
      <c r="H144">
        <v>5</v>
      </c>
      <c r="I144">
        <v>9</v>
      </c>
      <c r="J144">
        <v>10</v>
      </c>
      <c r="K144">
        <v>6</v>
      </c>
      <c r="L144">
        <v>1</v>
      </c>
    </row>
    <row r="145" spans="1:12" x14ac:dyDescent="0.2">
      <c r="A145">
        <v>1</v>
      </c>
      <c r="B145">
        <v>2</v>
      </c>
      <c r="C145">
        <v>1</v>
      </c>
      <c r="D145">
        <v>3</v>
      </c>
      <c r="E145">
        <v>3</v>
      </c>
      <c r="F145">
        <v>3</v>
      </c>
      <c r="G145">
        <v>3</v>
      </c>
      <c r="H145">
        <v>7</v>
      </c>
      <c r="I145">
        <v>1</v>
      </c>
      <c r="J145">
        <v>4</v>
      </c>
      <c r="K145">
        <v>7</v>
      </c>
      <c r="L145">
        <v>9</v>
      </c>
    </row>
    <row r="146" spans="1:12" x14ac:dyDescent="0.2">
      <c r="A146">
        <v>1</v>
      </c>
      <c r="B146">
        <v>1</v>
      </c>
      <c r="C146">
        <v>1</v>
      </c>
      <c r="D146">
        <v>4</v>
      </c>
      <c r="E146">
        <v>1</v>
      </c>
      <c r="F146">
        <v>6</v>
      </c>
      <c r="G146">
        <v>3</v>
      </c>
      <c r="H146">
        <v>5</v>
      </c>
      <c r="I146">
        <v>9</v>
      </c>
      <c r="J146">
        <v>7</v>
      </c>
      <c r="K146">
        <v>6</v>
      </c>
      <c r="L146">
        <v>12</v>
      </c>
    </row>
    <row r="147" spans="1:12" x14ac:dyDescent="0.2">
      <c r="A147">
        <v>1</v>
      </c>
      <c r="B147">
        <v>2</v>
      </c>
      <c r="C147">
        <v>2</v>
      </c>
      <c r="D147">
        <v>4</v>
      </c>
      <c r="E147">
        <v>5</v>
      </c>
      <c r="F147">
        <v>3</v>
      </c>
      <c r="G147">
        <v>1</v>
      </c>
      <c r="H147">
        <v>6</v>
      </c>
      <c r="I147">
        <v>7</v>
      </c>
      <c r="J147">
        <v>8</v>
      </c>
      <c r="K147">
        <v>7</v>
      </c>
      <c r="L147">
        <v>11</v>
      </c>
    </row>
    <row r="148" spans="1:12" x14ac:dyDescent="0.2">
      <c r="A148">
        <v>1</v>
      </c>
      <c r="B148">
        <v>2</v>
      </c>
      <c r="C148">
        <v>2</v>
      </c>
      <c r="D148">
        <v>3</v>
      </c>
      <c r="E148">
        <v>2</v>
      </c>
      <c r="F148">
        <v>2</v>
      </c>
      <c r="G148">
        <v>2</v>
      </c>
      <c r="H148">
        <v>5</v>
      </c>
      <c r="I148">
        <v>6</v>
      </c>
      <c r="J148">
        <v>3</v>
      </c>
      <c r="K148">
        <v>3</v>
      </c>
      <c r="L148">
        <v>4</v>
      </c>
    </row>
    <row r="149" spans="1:12" x14ac:dyDescent="0.2">
      <c r="A149">
        <v>1</v>
      </c>
      <c r="B149">
        <v>1</v>
      </c>
      <c r="C149">
        <v>1</v>
      </c>
      <c r="D149">
        <v>3</v>
      </c>
      <c r="E149">
        <v>4</v>
      </c>
      <c r="F149">
        <v>1</v>
      </c>
      <c r="G149">
        <v>1</v>
      </c>
      <c r="H149">
        <v>4</v>
      </c>
      <c r="I149">
        <v>4</v>
      </c>
      <c r="J149">
        <v>6</v>
      </c>
      <c r="K149">
        <v>7</v>
      </c>
      <c r="L149">
        <v>8</v>
      </c>
    </row>
    <row r="150" spans="1:12" x14ac:dyDescent="0.2">
      <c r="A150">
        <v>1</v>
      </c>
      <c r="B150">
        <v>2</v>
      </c>
      <c r="C150">
        <v>3</v>
      </c>
      <c r="D150">
        <v>2</v>
      </c>
      <c r="E150">
        <v>1</v>
      </c>
      <c r="F150">
        <v>2</v>
      </c>
      <c r="G150">
        <v>6</v>
      </c>
      <c r="H150">
        <v>4</v>
      </c>
      <c r="I150">
        <v>8</v>
      </c>
      <c r="J150">
        <v>7</v>
      </c>
      <c r="K150">
        <v>10</v>
      </c>
      <c r="L150">
        <v>12</v>
      </c>
    </row>
    <row r="151" spans="1:12" x14ac:dyDescent="0.2">
      <c r="A151">
        <v>1</v>
      </c>
      <c r="B151">
        <v>2</v>
      </c>
      <c r="C151">
        <v>1</v>
      </c>
      <c r="D151">
        <v>4</v>
      </c>
      <c r="E151">
        <v>4</v>
      </c>
      <c r="F151">
        <v>6</v>
      </c>
      <c r="G151">
        <v>7</v>
      </c>
      <c r="H151">
        <v>8</v>
      </c>
      <c r="I151">
        <v>3</v>
      </c>
      <c r="J151">
        <v>8</v>
      </c>
      <c r="K151">
        <v>9</v>
      </c>
      <c r="L151">
        <v>9</v>
      </c>
    </row>
    <row r="152" spans="1:12" x14ac:dyDescent="0.2">
      <c r="A152">
        <v>1</v>
      </c>
      <c r="B152">
        <v>1</v>
      </c>
      <c r="C152">
        <v>2</v>
      </c>
      <c r="D152">
        <v>4</v>
      </c>
      <c r="E152">
        <v>3</v>
      </c>
      <c r="F152">
        <v>6</v>
      </c>
      <c r="G152">
        <v>4</v>
      </c>
      <c r="H152">
        <v>1</v>
      </c>
      <c r="I152">
        <v>2</v>
      </c>
      <c r="J152">
        <v>8</v>
      </c>
      <c r="K152">
        <v>3</v>
      </c>
      <c r="L152">
        <v>8</v>
      </c>
    </row>
    <row r="153" spans="1:12" x14ac:dyDescent="0.2">
      <c r="A153">
        <v>1</v>
      </c>
      <c r="B153">
        <v>2</v>
      </c>
      <c r="C153">
        <v>2</v>
      </c>
      <c r="D153">
        <v>1</v>
      </c>
      <c r="E153">
        <v>1</v>
      </c>
      <c r="F153">
        <v>5</v>
      </c>
      <c r="G153">
        <v>6</v>
      </c>
      <c r="H153">
        <v>3</v>
      </c>
      <c r="I153">
        <v>2</v>
      </c>
      <c r="J153">
        <v>7</v>
      </c>
      <c r="K153">
        <v>10</v>
      </c>
      <c r="L153">
        <v>5</v>
      </c>
    </row>
    <row r="154" spans="1:12" x14ac:dyDescent="0.2">
      <c r="A154">
        <v>1</v>
      </c>
      <c r="B154">
        <v>2</v>
      </c>
      <c r="C154">
        <v>1</v>
      </c>
      <c r="D154">
        <v>3</v>
      </c>
      <c r="E154">
        <v>3</v>
      </c>
      <c r="F154">
        <v>6</v>
      </c>
      <c r="G154">
        <v>7</v>
      </c>
      <c r="H154">
        <v>4</v>
      </c>
      <c r="I154">
        <v>9</v>
      </c>
      <c r="J154">
        <v>1</v>
      </c>
      <c r="K154">
        <v>3</v>
      </c>
      <c r="L154">
        <v>9</v>
      </c>
    </row>
    <row r="155" spans="1:12" x14ac:dyDescent="0.2">
      <c r="A155">
        <v>1</v>
      </c>
      <c r="B155">
        <v>2</v>
      </c>
      <c r="C155">
        <v>1</v>
      </c>
      <c r="D155">
        <v>3</v>
      </c>
      <c r="E155">
        <v>1</v>
      </c>
      <c r="F155">
        <v>3</v>
      </c>
      <c r="G155">
        <v>3</v>
      </c>
      <c r="H155">
        <v>5</v>
      </c>
      <c r="I155">
        <v>2</v>
      </c>
      <c r="J155">
        <v>3</v>
      </c>
      <c r="K155">
        <v>9</v>
      </c>
      <c r="L155">
        <v>3</v>
      </c>
    </row>
    <row r="156" spans="1:12" x14ac:dyDescent="0.2">
      <c r="A156">
        <v>1</v>
      </c>
      <c r="B156">
        <v>2</v>
      </c>
      <c r="C156">
        <v>2</v>
      </c>
      <c r="D156">
        <v>4</v>
      </c>
      <c r="E156">
        <v>2</v>
      </c>
      <c r="F156">
        <v>2</v>
      </c>
      <c r="G156">
        <v>6</v>
      </c>
      <c r="H156">
        <v>8</v>
      </c>
      <c r="I156">
        <v>6</v>
      </c>
      <c r="J156">
        <v>8</v>
      </c>
      <c r="K156">
        <v>3</v>
      </c>
      <c r="L156">
        <v>7</v>
      </c>
    </row>
    <row r="157" spans="1:12" x14ac:dyDescent="0.2">
      <c r="A157">
        <v>1</v>
      </c>
      <c r="B157">
        <v>2</v>
      </c>
      <c r="C157">
        <v>3</v>
      </c>
      <c r="D157">
        <v>3</v>
      </c>
      <c r="E157">
        <v>5</v>
      </c>
      <c r="F157">
        <v>4</v>
      </c>
      <c r="G157">
        <v>3</v>
      </c>
      <c r="H157">
        <v>2</v>
      </c>
      <c r="I157">
        <v>2</v>
      </c>
      <c r="J157">
        <v>3</v>
      </c>
      <c r="K157">
        <v>8</v>
      </c>
      <c r="L157">
        <v>8</v>
      </c>
    </row>
    <row r="158" spans="1:12" x14ac:dyDescent="0.2">
      <c r="A158">
        <v>1</v>
      </c>
      <c r="B158">
        <v>2</v>
      </c>
      <c r="C158">
        <v>1</v>
      </c>
      <c r="D158">
        <v>3</v>
      </c>
      <c r="E158">
        <v>5</v>
      </c>
      <c r="F158">
        <v>5</v>
      </c>
      <c r="G158">
        <v>3</v>
      </c>
      <c r="H158">
        <v>5</v>
      </c>
      <c r="I158">
        <v>7</v>
      </c>
      <c r="J158">
        <v>6</v>
      </c>
      <c r="K158">
        <v>8</v>
      </c>
      <c r="L158">
        <v>2</v>
      </c>
    </row>
    <row r="159" spans="1:12" x14ac:dyDescent="0.2">
      <c r="A159">
        <v>1</v>
      </c>
      <c r="B159">
        <v>2</v>
      </c>
      <c r="C159">
        <v>3</v>
      </c>
      <c r="D159">
        <v>4</v>
      </c>
      <c r="E159">
        <v>2</v>
      </c>
      <c r="F159">
        <v>6</v>
      </c>
      <c r="G159">
        <v>6</v>
      </c>
      <c r="H159">
        <v>7</v>
      </c>
      <c r="I159">
        <v>8</v>
      </c>
      <c r="J159">
        <v>6</v>
      </c>
      <c r="K159">
        <v>2</v>
      </c>
      <c r="L159">
        <v>5</v>
      </c>
    </row>
    <row r="160" spans="1:12" x14ac:dyDescent="0.2">
      <c r="A160">
        <v>1</v>
      </c>
      <c r="B160">
        <v>1</v>
      </c>
      <c r="C160">
        <v>2</v>
      </c>
      <c r="D160">
        <v>1</v>
      </c>
      <c r="E160">
        <v>4</v>
      </c>
      <c r="F160">
        <v>4</v>
      </c>
      <c r="G160">
        <v>1</v>
      </c>
      <c r="H160">
        <v>6</v>
      </c>
      <c r="I160">
        <v>6</v>
      </c>
      <c r="J160">
        <v>1</v>
      </c>
      <c r="K160">
        <v>7</v>
      </c>
      <c r="L160">
        <v>10</v>
      </c>
    </row>
    <row r="161" spans="1:12" x14ac:dyDescent="0.2">
      <c r="A161">
        <v>1</v>
      </c>
      <c r="B161">
        <v>2</v>
      </c>
      <c r="C161">
        <v>1</v>
      </c>
      <c r="D161">
        <v>2</v>
      </c>
      <c r="E161">
        <v>5</v>
      </c>
      <c r="F161">
        <v>6</v>
      </c>
      <c r="G161">
        <v>2</v>
      </c>
      <c r="H161">
        <v>2</v>
      </c>
      <c r="I161">
        <v>5</v>
      </c>
      <c r="J161">
        <v>5</v>
      </c>
      <c r="K161">
        <v>10</v>
      </c>
      <c r="L161">
        <v>3</v>
      </c>
    </row>
    <row r="162" spans="1:12" x14ac:dyDescent="0.2">
      <c r="A162">
        <v>1</v>
      </c>
      <c r="B162">
        <v>1</v>
      </c>
      <c r="C162">
        <v>2</v>
      </c>
      <c r="D162">
        <v>1</v>
      </c>
      <c r="E162">
        <v>3</v>
      </c>
      <c r="F162">
        <v>1</v>
      </c>
      <c r="G162">
        <v>3</v>
      </c>
      <c r="H162">
        <v>1</v>
      </c>
      <c r="I162">
        <v>2</v>
      </c>
      <c r="J162">
        <v>2</v>
      </c>
      <c r="K162">
        <v>1</v>
      </c>
      <c r="L162">
        <v>5</v>
      </c>
    </row>
    <row r="163" spans="1:12" x14ac:dyDescent="0.2">
      <c r="A163">
        <v>1</v>
      </c>
      <c r="B163">
        <v>2</v>
      </c>
      <c r="C163">
        <v>3</v>
      </c>
      <c r="D163">
        <v>2</v>
      </c>
      <c r="E163">
        <v>2</v>
      </c>
      <c r="F163">
        <v>1</v>
      </c>
      <c r="G163">
        <v>2</v>
      </c>
      <c r="H163">
        <v>2</v>
      </c>
      <c r="I163">
        <v>4</v>
      </c>
      <c r="J163">
        <v>1</v>
      </c>
      <c r="K163">
        <v>11</v>
      </c>
      <c r="L163">
        <v>3</v>
      </c>
    </row>
    <row r="164" spans="1:12" x14ac:dyDescent="0.2">
      <c r="A164">
        <v>1</v>
      </c>
      <c r="B164">
        <v>2</v>
      </c>
      <c r="C164">
        <v>1</v>
      </c>
      <c r="D164">
        <v>1</v>
      </c>
      <c r="E164">
        <v>5</v>
      </c>
      <c r="F164">
        <v>6</v>
      </c>
      <c r="G164">
        <v>1</v>
      </c>
      <c r="H164">
        <v>8</v>
      </c>
      <c r="I164">
        <v>2</v>
      </c>
      <c r="J164">
        <v>7</v>
      </c>
      <c r="K164">
        <v>5</v>
      </c>
      <c r="L164">
        <v>3</v>
      </c>
    </row>
    <row r="165" spans="1:12" x14ac:dyDescent="0.2">
      <c r="A165">
        <v>1</v>
      </c>
      <c r="B165">
        <v>2</v>
      </c>
      <c r="C165">
        <v>2</v>
      </c>
      <c r="D165">
        <v>2</v>
      </c>
      <c r="E165">
        <v>5</v>
      </c>
      <c r="F165">
        <v>5</v>
      </c>
      <c r="G165">
        <v>2</v>
      </c>
      <c r="H165">
        <v>3</v>
      </c>
      <c r="I165">
        <v>8</v>
      </c>
      <c r="J165">
        <v>5</v>
      </c>
      <c r="K165">
        <v>9</v>
      </c>
      <c r="L165">
        <v>9</v>
      </c>
    </row>
    <row r="166" spans="1:12" x14ac:dyDescent="0.2">
      <c r="A166">
        <v>1</v>
      </c>
      <c r="B166">
        <v>1</v>
      </c>
      <c r="C166">
        <v>1</v>
      </c>
      <c r="D166">
        <v>4</v>
      </c>
      <c r="E166">
        <v>5</v>
      </c>
      <c r="F166">
        <v>6</v>
      </c>
      <c r="G166">
        <v>2</v>
      </c>
      <c r="H166">
        <v>6</v>
      </c>
      <c r="I166">
        <v>4</v>
      </c>
      <c r="J166">
        <v>1</v>
      </c>
      <c r="K166">
        <v>1</v>
      </c>
      <c r="L166">
        <v>5</v>
      </c>
    </row>
    <row r="167" spans="1:12" x14ac:dyDescent="0.2">
      <c r="A167">
        <v>1</v>
      </c>
      <c r="B167">
        <v>1</v>
      </c>
      <c r="C167">
        <v>1</v>
      </c>
      <c r="D167">
        <v>2</v>
      </c>
      <c r="E167">
        <v>3</v>
      </c>
      <c r="F167">
        <v>4</v>
      </c>
      <c r="G167">
        <v>3</v>
      </c>
      <c r="H167">
        <v>7</v>
      </c>
      <c r="I167">
        <v>8</v>
      </c>
      <c r="J167">
        <v>10</v>
      </c>
      <c r="K167">
        <v>3</v>
      </c>
      <c r="L167">
        <v>11</v>
      </c>
    </row>
    <row r="168" spans="1:12" x14ac:dyDescent="0.2">
      <c r="A168">
        <v>1</v>
      </c>
      <c r="B168">
        <v>1</v>
      </c>
      <c r="C168">
        <v>3</v>
      </c>
      <c r="D168">
        <v>4</v>
      </c>
      <c r="E168">
        <v>3</v>
      </c>
      <c r="F168">
        <v>2</v>
      </c>
      <c r="G168">
        <v>5</v>
      </c>
      <c r="H168">
        <v>7</v>
      </c>
      <c r="I168">
        <v>3</v>
      </c>
      <c r="J168">
        <v>3</v>
      </c>
      <c r="K168">
        <v>1</v>
      </c>
      <c r="L168">
        <v>5</v>
      </c>
    </row>
    <row r="169" spans="1:12" x14ac:dyDescent="0.2">
      <c r="A169">
        <v>1</v>
      </c>
      <c r="B169">
        <v>2</v>
      </c>
      <c r="C169">
        <v>2</v>
      </c>
      <c r="D169">
        <v>3</v>
      </c>
      <c r="E169">
        <v>5</v>
      </c>
      <c r="F169">
        <v>3</v>
      </c>
      <c r="G169">
        <v>4</v>
      </c>
      <c r="H169">
        <v>4</v>
      </c>
      <c r="I169">
        <v>7</v>
      </c>
      <c r="J169">
        <v>3</v>
      </c>
      <c r="K169">
        <v>1</v>
      </c>
      <c r="L169">
        <v>8</v>
      </c>
    </row>
    <row r="170" spans="1:12" x14ac:dyDescent="0.2">
      <c r="A170">
        <v>1</v>
      </c>
      <c r="B170">
        <v>2</v>
      </c>
      <c r="C170">
        <v>3</v>
      </c>
      <c r="D170">
        <v>2</v>
      </c>
      <c r="E170">
        <v>1</v>
      </c>
      <c r="F170">
        <v>1</v>
      </c>
      <c r="G170">
        <v>5</v>
      </c>
      <c r="H170">
        <v>1</v>
      </c>
      <c r="I170">
        <v>5</v>
      </c>
      <c r="J170">
        <v>4</v>
      </c>
      <c r="K170">
        <v>1</v>
      </c>
      <c r="L170">
        <v>7</v>
      </c>
    </row>
    <row r="171" spans="1:12" x14ac:dyDescent="0.2">
      <c r="A171">
        <v>1</v>
      </c>
      <c r="B171">
        <v>2</v>
      </c>
      <c r="C171">
        <v>2</v>
      </c>
      <c r="D171">
        <v>2</v>
      </c>
      <c r="E171">
        <v>1</v>
      </c>
      <c r="F171">
        <v>6</v>
      </c>
      <c r="G171">
        <v>6</v>
      </c>
      <c r="H171">
        <v>8</v>
      </c>
      <c r="I171">
        <v>2</v>
      </c>
      <c r="J171">
        <v>3</v>
      </c>
      <c r="K171">
        <v>10</v>
      </c>
      <c r="L171">
        <v>3</v>
      </c>
    </row>
    <row r="172" spans="1:12" x14ac:dyDescent="0.2">
      <c r="A172">
        <v>1</v>
      </c>
      <c r="B172">
        <v>2</v>
      </c>
      <c r="C172">
        <v>1</v>
      </c>
      <c r="D172">
        <v>1</v>
      </c>
      <c r="E172">
        <v>3</v>
      </c>
      <c r="F172">
        <v>3</v>
      </c>
      <c r="G172">
        <v>7</v>
      </c>
      <c r="H172">
        <v>4</v>
      </c>
      <c r="I172">
        <v>9</v>
      </c>
      <c r="J172">
        <v>10</v>
      </c>
      <c r="K172">
        <v>5</v>
      </c>
      <c r="L172">
        <v>3</v>
      </c>
    </row>
    <row r="173" spans="1:12" x14ac:dyDescent="0.2">
      <c r="A173">
        <v>1</v>
      </c>
      <c r="B173">
        <v>2</v>
      </c>
      <c r="C173">
        <v>2</v>
      </c>
      <c r="D173">
        <v>3</v>
      </c>
      <c r="E173">
        <v>4</v>
      </c>
      <c r="F173">
        <v>2</v>
      </c>
      <c r="G173">
        <v>5</v>
      </c>
      <c r="H173">
        <v>8</v>
      </c>
      <c r="I173">
        <v>4</v>
      </c>
      <c r="J173">
        <v>10</v>
      </c>
      <c r="K173">
        <v>9</v>
      </c>
      <c r="L173">
        <v>3</v>
      </c>
    </row>
    <row r="174" spans="1:12" x14ac:dyDescent="0.2">
      <c r="A174">
        <v>1</v>
      </c>
      <c r="B174">
        <v>1</v>
      </c>
      <c r="C174">
        <v>2</v>
      </c>
      <c r="D174">
        <v>2</v>
      </c>
      <c r="E174">
        <v>3</v>
      </c>
      <c r="F174">
        <v>3</v>
      </c>
      <c r="G174">
        <v>6</v>
      </c>
      <c r="H174">
        <v>2</v>
      </c>
      <c r="I174">
        <v>6</v>
      </c>
      <c r="J174">
        <v>8</v>
      </c>
      <c r="K174">
        <v>5</v>
      </c>
      <c r="L174">
        <v>2</v>
      </c>
    </row>
    <row r="175" spans="1:12" x14ac:dyDescent="0.2">
      <c r="A175">
        <v>1</v>
      </c>
      <c r="B175">
        <v>2</v>
      </c>
      <c r="C175">
        <v>2</v>
      </c>
      <c r="D175">
        <v>2</v>
      </c>
      <c r="E175">
        <v>3</v>
      </c>
      <c r="F175">
        <v>6</v>
      </c>
      <c r="G175">
        <v>3</v>
      </c>
      <c r="H175">
        <v>5</v>
      </c>
      <c r="I175">
        <v>7</v>
      </c>
      <c r="J175">
        <v>6</v>
      </c>
      <c r="K175">
        <v>6</v>
      </c>
      <c r="L175">
        <v>8</v>
      </c>
    </row>
    <row r="176" spans="1:12" x14ac:dyDescent="0.2">
      <c r="A176">
        <v>1</v>
      </c>
      <c r="B176">
        <v>1</v>
      </c>
      <c r="C176">
        <v>2</v>
      </c>
      <c r="D176">
        <v>4</v>
      </c>
      <c r="E176">
        <v>4</v>
      </c>
      <c r="F176">
        <v>6</v>
      </c>
      <c r="G176">
        <v>4</v>
      </c>
      <c r="H176">
        <v>2</v>
      </c>
      <c r="I176">
        <v>4</v>
      </c>
      <c r="J176">
        <v>5</v>
      </c>
      <c r="K176">
        <v>9</v>
      </c>
      <c r="L176">
        <v>9</v>
      </c>
    </row>
    <row r="177" spans="1:12" x14ac:dyDescent="0.2">
      <c r="A177">
        <v>1</v>
      </c>
      <c r="B177">
        <v>2</v>
      </c>
      <c r="C177">
        <v>2</v>
      </c>
      <c r="D177">
        <v>1</v>
      </c>
      <c r="E177">
        <v>3</v>
      </c>
      <c r="F177">
        <v>5</v>
      </c>
      <c r="G177">
        <v>2</v>
      </c>
      <c r="H177">
        <v>7</v>
      </c>
      <c r="I177">
        <v>9</v>
      </c>
      <c r="J177">
        <v>8</v>
      </c>
      <c r="K177">
        <v>3</v>
      </c>
      <c r="L177">
        <v>7</v>
      </c>
    </row>
    <row r="178" spans="1:12" x14ac:dyDescent="0.2">
      <c r="A178">
        <v>1</v>
      </c>
      <c r="B178">
        <v>2</v>
      </c>
      <c r="C178">
        <v>1</v>
      </c>
      <c r="D178">
        <v>3</v>
      </c>
      <c r="E178">
        <v>2</v>
      </c>
      <c r="F178">
        <v>5</v>
      </c>
      <c r="G178">
        <v>3</v>
      </c>
      <c r="H178">
        <v>2</v>
      </c>
      <c r="I178">
        <v>5</v>
      </c>
      <c r="J178">
        <v>8</v>
      </c>
      <c r="K178">
        <v>9</v>
      </c>
      <c r="L178">
        <v>1</v>
      </c>
    </row>
    <row r="179" spans="1:12" x14ac:dyDescent="0.2">
      <c r="A179">
        <v>1</v>
      </c>
      <c r="B179">
        <v>2</v>
      </c>
      <c r="C179">
        <v>1</v>
      </c>
      <c r="D179">
        <v>2</v>
      </c>
      <c r="E179">
        <v>4</v>
      </c>
      <c r="F179">
        <v>1</v>
      </c>
      <c r="G179">
        <v>1</v>
      </c>
      <c r="H179">
        <v>8</v>
      </c>
      <c r="I179">
        <v>6</v>
      </c>
      <c r="J179">
        <v>6</v>
      </c>
      <c r="K179">
        <v>4</v>
      </c>
      <c r="L179">
        <v>3</v>
      </c>
    </row>
    <row r="180" spans="1:12" x14ac:dyDescent="0.2">
      <c r="A180">
        <v>1</v>
      </c>
      <c r="B180">
        <v>1</v>
      </c>
      <c r="C180">
        <v>2</v>
      </c>
      <c r="D180">
        <v>4</v>
      </c>
      <c r="E180">
        <v>4</v>
      </c>
      <c r="F180">
        <v>3</v>
      </c>
      <c r="G180">
        <v>3</v>
      </c>
      <c r="H180">
        <v>5</v>
      </c>
      <c r="I180">
        <v>7</v>
      </c>
      <c r="J180">
        <v>5</v>
      </c>
      <c r="K180">
        <v>3</v>
      </c>
      <c r="L180">
        <v>2</v>
      </c>
    </row>
    <row r="181" spans="1:12" x14ac:dyDescent="0.2">
      <c r="A181">
        <v>1</v>
      </c>
      <c r="B181">
        <v>1</v>
      </c>
      <c r="C181">
        <v>3</v>
      </c>
      <c r="D181">
        <v>1</v>
      </c>
      <c r="E181">
        <v>3</v>
      </c>
      <c r="F181">
        <v>6</v>
      </c>
      <c r="G181">
        <v>3</v>
      </c>
      <c r="H181">
        <v>4</v>
      </c>
      <c r="I181">
        <v>6</v>
      </c>
      <c r="J181">
        <v>8</v>
      </c>
      <c r="K181">
        <v>11</v>
      </c>
      <c r="L181">
        <v>12</v>
      </c>
    </row>
    <row r="182" spans="1:12" x14ac:dyDescent="0.2">
      <c r="A182">
        <v>1</v>
      </c>
      <c r="B182">
        <v>1</v>
      </c>
      <c r="C182">
        <v>1</v>
      </c>
      <c r="D182">
        <v>2</v>
      </c>
      <c r="E182">
        <v>2</v>
      </c>
      <c r="F182">
        <v>4</v>
      </c>
      <c r="G182">
        <v>5</v>
      </c>
      <c r="H182">
        <v>2</v>
      </c>
      <c r="I182">
        <v>6</v>
      </c>
      <c r="J182">
        <v>1</v>
      </c>
      <c r="K182">
        <v>8</v>
      </c>
      <c r="L182">
        <v>12</v>
      </c>
    </row>
    <row r="183" spans="1:12" x14ac:dyDescent="0.2">
      <c r="A183">
        <v>1</v>
      </c>
      <c r="B183">
        <v>1</v>
      </c>
      <c r="C183">
        <v>2</v>
      </c>
      <c r="D183">
        <v>3</v>
      </c>
      <c r="E183">
        <v>2</v>
      </c>
      <c r="F183">
        <v>6</v>
      </c>
      <c r="G183">
        <v>5</v>
      </c>
      <c r="H183">
        <v>8</v>
      </c>
      <c r="I183">
        <v>2</v>
      </c>
      <c r="J183">
        <v>2</v>
      </c>
      <c r="K183">
        <v>9</v>
      </c>
      <c r="L183">
        <v>7</v>
      </c>
    </row>
    <row r="184" spans="1:12" x14ac:dyDescent="0.2">
      <c r="A184">
        <v>1</v>
      </c>
      <c r="B184">
        <v>1</v>
      </c>
      <c r="C184">
        <v>1</v>
      </c>
      <c r="D184">
        <v>2</v>
      </c>
      <c r="E184">
        <v>1</v>
      </c>
      <c r="F184">
        <v>2</v>
      </c>
      <c r="G184">
        <v>6</v>
      </c>
      <c r="H184">
        <v>1</v>
      </c>
      <c r="I184">
        <v>5</v>
      </c>
      <c r="J184">
        <v>3</v>
      </c>
      <c r="K184">
        <v>2</v>
      </c>
      <c r="L184">
        <v>8</v>
      </c>
    </row>
    <row r="185" spans="1:12" x14ac:dyDescent="0.2">
      <c r="A185">
        <v>1</v>
      </c>
      <c r="B185">
        <v>2</v>
      </c>
      <c r="C185">
        <v>1</v>
      </c>
      <c r="D185">
        <v>1</v>
      </c>
      <c r="E185">
        <v>3</v>
      </c>
      <c r="F185">
        <v>1</v>
      </c>
      <c r="G185">
        <v>1</v>
      </c>
      <c r="H185">
        <v>8</v>
      </c>
      <c r="I185">
        <v>8</v>
      </c>
      <c r="J185">
        <v>3</v>
      </c>
      <c r="K185">
        <v>6</v>
      </c>
      <c r="L185">
        <v>5</v>
      </c>
    </row>
    <row r="186" spans="1:12" x14ac:dyDescent="0.2">
      <c r="A186">
        <v>1</v>
      </c>
      <c r="B186">
        <v>1</v>
      </c>
      <c r="C186">
        <v>1</v>
      </c>
      <c r="D186">
        <v>2</v>
      </c>
      <c r="E186">
        <v>1</v>
      </c>
      <c r="F186">
        <v>3</v>
      </c>
      <c r="G186">
        <v>6</v>
      </c>
      <c r="H186">
        <v>7</v>
      </c>
      <c r="I186">
        <v>3</v>
      </c>
      <c r="J186">
        <v>2</v>
      </c>
      <c r="K186">
        <v>1</v>
      </c>
      <c r="L186">
        <v>5</v>
      </c>
    </row>
    <row r="187" spans="1:12" x14ac:dyDescent="0.2">
      <c r="A187">
        <v>1</v>
      </c>
      <c r="B187">
        <v>2</v>
      </c>
      <c r="C187">
        <v>2</v>
      </c>
      <c r="D187">
        <v>3</v>
      </c>
      <c r="E187">
        <v>5</v>
      </c>
      <c r="F187">
        <v>3</v>
      </c>
      <c r="G187">
        <v>6</v>
      </c>
      <c r="H187">
        <v>4</v>
      </c>
      <c r="I187">
        <v>4</v>
      </c>
      <c r="J187">
        <v>7</v>
      </c>
      <c r="K187">
        <v>5</v>
      </c>
      <c r="L187">
        <v>10</v>
      </c>
    </row>
    <row r="188" spans="1:12" x14ac:dyDescent="0.2">
      <c r="A188">
        <v>1</v>
      </c>
      <c r="B188">
        <v>1</v>
      </c>
      <c r="C188">
        <v>2</v>
      </c>
      <c r="D188">
        <v>2</v>
      </c>
      <c r="E188">
        <v>2</v>
      </c>
      <c r="F188">
        <v>6</v>
      </c>
      <c r="G188">
        <v>4</v>
      </c>
      <c r="H188">
        <v>1</v>
      </c>
      <c r="I188">
        <v>7</v>
      </c>
      <c r="J188">
        <v>4</v>
      </c>
      <c r="K188">
        <v>10</v>
      </c>
      <c r="L188">
        <v>12</v>
      </c>
    </row>
    <row r="189" spans="1:12" x14ac:dyDescent="0.2">
      <c r="A189">
        <v>1</v>
      </c>
      <c r="B189">
        <v>2</v>
      </c>
      <c r="C189">
        <v>1</v>
      </c>
      <c r="D189">
        <v>3</v>
      </c>
      <c r="E189">
        <v>5</v>
      </c>
      <c r="F189">
        <v>1</v>
      </c>
      <c r="G189">
        <v>7</v>
      </c>
      <c r="H189">
        <v>6</v>
      </c>
      <c r="I189">
        <v>4</v>
      </c>
      <c r="J189">
        <v>5</v>
      </c>
      <c r="K189">
        <v>8</v>
      </c>
      <c r="L189">
        <v>8</v>
      </c>
    </row>
    <row r="190" spans="1:12" x14ac:dyDescent="0.2">
      <c r="A190">
        <v>1</v>
      </c>
      <c r="B190">
        <v>1</v>
      </c>
      <c r="C190">
        <v>1</v>
      </c>
      <c r="D190">
        <v>2</v>
      </c>
      <c r="E190">
        <v>5</v>
      </c>
      <c r="F190">
        <v>3</v>
      </c>
      <c r="G190">
        <v>5</v>
      </c>
      <c r="H190">
        <v>7</v>
      </c>
      <c r="I190">
        <v>5</v>
      </c>
      <c r="J190">
        <v>3</v>
      </c>
      <c r="K190">
        <v>7</v>
      </c>
      <c r="L190">
        <v>6</v>
      </c>
    </row>
    <row r="191" spans="1:12" x14ac:dyDescent="0.2">
      <c r="A191">
        <v>1</v>
      </c>
      <c r="B191">
        <v>1</v>
      </c>
      <c r="C191">
        <v>2</v>
      </c>
      <c r="D191">
        <v>1</v>
      </c>
      <c r="E191">
        <v>5</v>
      </c>
      <c r="F191">
        <v>6</v>
      </c>
      <c r="G191">
        <v>6</v>
      </c>
      <c r="H191">
        <v>7</v>
      </c>
      <c r="I191">
        <v>2</v>
      </c>
      <c r="J191">
        <v>3</v>
      </c>
      <c r="K191">
        <v>7</v>
      </c>
      <c r="L191">
        <v>10</v>
      </c>
    </row>
    <row r="192" spans="1:12" x14ac:dyDescent="0.2">
      <c r="A192">
        <v>1</v>
      </c>
      <c r="B192">
        <v>2</v>
      </c>
      <c r="C192">
        <v>1</v>
      </c>
      <c r="D192">
        <v>3</v>
      </c>
      <c r="E192">
        <v>5</v>
      </c>
      <c r="F192">
        <v>5</v>
      </c>
      <c r="G192">
        <v>4</v>
      </c>
      <c r="H192">
        <v>1</v>
      </c>
      <c r="I192">
        <v>3</v>
      </c>
      <c r="J192">
        <v>6</v>
      </c>
      <c r="K192">
        <v>6</v>
      </c>
      <c r="L192">
        <v>4</v>
      </c>
    </row>
    <row r="193" spans="1:12" x14ac:dyDescent="0.2">
      <c r="A193">
        <v>1</v>
      </c>
      <c r="B193">
        <v>1</v>
      </c>
      <c r="C193">
        <v>2</v>
      </c>
      <c r="D193">
        <v>4</v>
      </c>
      <c r="E193">
        <v>3</v>
      </c>
      <c r="F193">
        <v>6</v>
      </c>
      <c r="G193">
        <v>7</v>
      </c>
      <c r="H193">
        <v>1</v>
      </c>
      <c r="I193">
        <v>7</v>
      </c>
      <c r="J193">
        <v>8</v>
      </c>
      <c r="K193">
        <v>10</v>
      </c>
      <c r="L193">
        <v>1</v>
      </c>
    </row>
    <row r="194" spans="1:12" x14ac:dyDescent="0.2">
      <c r="A194">
        <v>1</v>
      </c>
      <c r="B194">
        <v>2</v>
      </c>
      <c r="C194">
        <v>3</v>
      </c>
      <c r="D194">
        <v>2</v>
      </c>
      <c r="E194">
        <v>1</v>
      </c>
      <c r="F194">
        <v>5</v>
      </c>
      <c r="G194">
        <v>5</v>
      </c>
      <c r="H194">
        <v>4</v>
      </c>
      <c r="I194">
        <v>7</v>
      </c>
      <c r="J194">
        <v>7</v>
      </c>
      <c r="K194">
        <v>7</v>
      </c>
      <c r="L194">
        <v>7</v>
      </c>
    </row>
    <row r="195" spans="1:12" x14ac:dyDescent="0.2">
      <c r="A195">
        <v>1</v>
      </c>
      <c r="B195">
        <v>1</v>
      </c>
      <c r="C195">
        <v>1</v>
      </c>
      <c r="D195">
        <v>1</v>
      </c>
      <c r="E195">
        <v>1</v>
      </c>
      <c r="F195">
        <v>5</v>
      </c>
      <c r="G195">
        <v>5</v>
      </c>
      <c r="H195">
        <v>7</v>
      </c>
      <c r="I195">
        <v>2</v>
      </c>
      <c r="J195">
        <v>2</v>
      </c>
      <c r="K195">
        <v>1</v>
      </c>
      <c r="L195">
        <v>6</v>
      </c>
    </row>
    <row r="196" spans="1:12" x14ac:dyDescent="0.2">
      <c r="A196">
        <v>1</v>
      </c>
      <c r="B196">
        <v>1</v>
      </c>
      <c r="C196">
        <v>1</v>
      </c>
      <c r="D196">
        <v>3</v>
      </c>
      <c r="E196">
        <v>4</v>
      </c>
      <c r="F196">
        <v>1</v>
      </c>
      <c r="G196">
        <v>5</v>
      </c>
      <c r="H196">
        <v>2</v>
      </c>
      <c r="I196">
        <v>1</v>
      </c>
      <c r="J196">
        <v>6</v>
      </c>
      <c r="K196">
        <v>8</v>
      </c>
      <c r="L196">
        <v>11</v>
      </c>
    </row>
    <row r="197" spans="1:12" x14ac:dyDescent="0.2">
      <c r="A197">
        <v>1</v>
      </c>
      <c r="B197">
        <v>2</v>
      </c>
      <c r="C197">
        <v>2</v>
      </c>
      <c r="D197">
        <v>4</v>
      </c>
      <c r="E197">
        <v>4</v>
      </c>
      <c r="F197">
        <v>2</v>
      </c>
      <c r="G197">
        <v>5</v>
      </c>
      <c r="H197">
        <v>4</v>
      </c>
      <c r="I197">
        <v>1</v>
      </c>
      <c r="J197">
        <v>10</v>
      </c>
      <c r="K197">
        <v>2</v>
      </c>
      <c r="L197">
        <v>9</v>
      </c>
    </row>
    <row r="198" spans="1:12" x14ac:dyDescent="0.2">
      <c r="A198">
        <v>1</v>
      </c>
      <c r="B198">
        <v>2</v>
      </c>
      <c r="C198">
        <v>3</v>
      </c>
      <c r="D198">
        <v>1</v>
      </c>
      <c r="E198">
        <v>1</v>
      </c>
      <c r="F198">
        <v>2</v>
      </c>
      <c r="G198">
        <v>3</v>
      </c>
      <c r="H198">
        <v>7</v>
      </c>
      <c r="I198">
        <v>9</v>
      </c>
      <c r="J198">
        <v>5</v>
      </c>
      <c r="K198">
        <v>6</v>
      </c>
      <c r="L198">
        <v>3</v>
      </c>
    </row>
    <row r="199" spans="1:12" x14ac:dyDescent="0.2">
      <c r="A199">
        <v>1</v>
      </c>
      <c r="B199">
        <v>1</v>
      </c>
      <c r="C199">
        <v>1</v>
      </c>
      <c r="D199">
        <v>2</v>
      </c>
      <c r="E199">
        <v>5</v>
      </c>
      <c r="F199">
        <v>3</v>
      </c>
      <c r="G199">
        <v>7</v>
      </c>
      <c r="H199">
        <v>5</v>
      </c>
      <c r="I199">
        <v>1</v>
      </c>
      <c r="J199">
        <v>9</v>
      </c>
      <c r="K199">
        <v>1</v>
      </c>
      <c r="L199">
        <v>4</v>
      </c>
    </row>
    <row r="200" spans="1:12" x14ac:dyDescent="0.2">
      <c r="A200">
        <v>1</v>
      </c>
      <c r="B200">
        <v>1</v>
      </c>
      <c r="C200">
        <v>2</v>
      </c>
      <c r="D200">
        <v>3</v>
      </c>
      <c r="E200">
        <v>1</v>
      </c>
      <c r="F200">
        <v>6</v>
      </c>
      <c r="G200">
        <v>5</v>
      </c>
      <c r="H200">
        <v>5</v>
      </c>
      <c r="I200">
        <v>6</v>
      </c>
      <c r="J200">
        <v>6</v>
      </c>
      <c r="K200">
        <v>5</v>
      </c>
      <c r="L200">
        <v>3</v>
      </c>
    </row>
    <row r="201" spans="1:12" x14ac:dyDescent="0.2">
      <c r="A201">
        <v>1</v>
      </c>
      <c r="B201">
        <v>1</v>
      </c>
      <c r="C201">
        <v>2</v>
      </c>
      <c r="D201">
        <v>4</v>
      </c>
      <c r="E201">
        <v>5</v>
      </c>
      <c r="F201">
        <v>2</v>
      </c>
      <c r="G201">
        <v>6</v>
      </c>
      <c r="H201">
        <v>1</v>
      </c>
      <c r="I201">
        <v>4</v>
      </c>
      <c r="J201">
        <v>2</v>
      </c>
      <c r="K201">
        <v>6</v>
      </c>
      <c r="L201">
        <v>11</v>
      </c>
    </row>
    <row r="202" spans="1:12" x14ac:dyDescent="0.2">
      <c r="A202">
        <v>1</v>
      </c>
      <c r="B202">
        <v>2</v>
      </c>
      <c r="C202">
        <v>1</v>
      </c>
      <c r="D202">
        <v>1</v>
      </c>
      <c r="E202">
        <v>4</v>
      </c>
      <c r="F202">
        <v>6</v>
      </c>
      <c r="G202">
        <v>6</v>
      </c>
      <c r="H202">
        <v>7</v>
      </c>
      <c r="I202">
        <v>2</v>
      </c>
      <c r="J202">
        <v>6</v>
      </c>
      <c r="K202">
        <v>3</v>
      </c>
      <c r="L202">
        <v>3</v>
      </c>
    </row>
    <row r="203" spans="1:12" x14ac:dyDescent="0.2">
      <c r="A203">
        <v>1</v>
      </c>
      <c r="B203">
        <v>2</v>
      </c>
      <c r="C203">
        <v>3</v>
      </c>
      <c r="D203">
        <v>3</v>
      </c>
      <c r="E203">
        <v>5</v>
      </c>
      <c r="F203">
        <v>1</v>
      </c>
      <c r="G203">
        <v>4</v>
      </c>
      <c r="H203">
        <v>3</v>
      </c>
      <c r="I203">
        <v>4</v>
      </c>
      <c r="J203">
        <v>1</v>
      </c>
      <c r="K203">
        <v>1</v>
      </c>
      <c r="L203">
        <v>3</v>
      </c>
    </row>
    <row r="204" spans="1:12" x14ac:dyDescent="0.2">
      <c r="A204">
        <v>1</v>
      </c>
      <c r="B204">
        <v>2</v>
      </c>
      <c r="C204">
        <v>3</v>
      </c>
      <c r="D204">
        <v>1</v>
      </c>
      <c r="E204">
        <v>3</v>
      </c>
      <c r="F204">
        <v>6</v>
      </c>
      <c r="G204">
        <v>3</v>
      </c>
      <c r="H204">
        <v>3</v>
      </c>
      <c r="I204">
        <v>4</v>
      </c>
      <c r="J204">
        <v>8</v>
      </c>
      <c r="K204">
        <v>2</v>
      </c>
      <c r="L204">
        <v>8</v>
      </c>
    </row>
    <row r="205" spans="1:12" x14ac:dyDescent="0.2">
      <c r="A205">
        <v>1</v>
      </c>
      <c r="B205">
        <v>1</v>
      </c>
      <c r="C205">
        <v>2</v>
      </c>
      <c r="D205">
        <v>4</v>
      </c>
      <c r="E205">
        <v>3</v>
      </c>
      <c r="F205">
        <v>5</v>
      </c>
      <c r="G205">
        <v>3</v>
      </c>
      <c r="H205">
        <v>2</v>
      </c>
      <c r="I205">
        <v>6</v>
      </c>
      <c r="J205">
        <v>10</v>
      </c>
      <c r="K205">
        <v>2</v>
      </c>
      <c r="L205">
        <v>1</v>
      </c>
    </row>
    <row r="206" spans="1:12" x14ac:dyDescent="0.2">
      <c r="A206">
        <v>1</v>
      </c>
      <c r="B206">
        <v>2</v>
      </c>
      <c r="C206">
        <v>3</v>
      </c>
      <c r="D206">
        <v>1</v>
      </c>
      <c r="E206">
        <v>2</v>
      </c>
      <c r="F206">
        <v>3</v>
      </c>
      <c r="G206">
        <v>1</v>
      </c>
      <c r="H206">
        <v>6</v>
      </c>
      <c r="I206">
        <v>2</v>
      </c>
      <c r="J206">
        <v>9</v>
      </c>
      <c r="K206">
        <v>6</v>
      </c>
      <c r="L206">
        <v>9</v>
      </c>
    </row>
    <row r="207" spans="1:12" x14ac:dyDescent="0.2">
      <c r="A207">
        <v>1</v>
      </c>
      <c r="B207">
        <v>1</v>
      </c>
      <c r="C207">
        <v>3</v>
      </c>
      <c r="D207">
        <v>1</v>
      </c>
      <c r="E207">
        <v>1</v>
      </c>
      <c r="F207">
        <v>5</v>
      </c>
      <c r="G207">
        <v>7</v>
      </c>
      <c r="H207">
        <v>7</v>
      </c>
      <c r="I207">
        <v>3</v>
      </c>
      <c r="J207">
        <v>7</v>
      </c>
      <c r="K207">
        <v>4</v>
      </c>
      <c r="L207">
        <v>9</v>
      </c>
    </row>
    <row r="208" spans="1:12" x14ac:dyDescent="0.2">
      <c r="A208">
        <v>1</v>
      </c>
      <c r="B208">
        <v>2</v>
      </c>
      <c r="C208">
        <v>3</v>
      </c>
      <c r="D208">
        <v>2</v>
      </c>
      <c r="E208">
        <v>3</v>
      </c>
      <c r="F208">
        <v>5</v>
      </c>
      <c r="G208">
        <v>3</v>
      </c>
      <c r="H208">
        <v>1</v>
      </c>
      <c r="I208">
        <v>5</v>
      </c>
      <c r="J208">
        <v>10</v>
      </c>
      <c r="K208">
        <v>7</v>
      </c>
      <c r="L208">
        <v>9</v>
      </c>
    </row>
    <row r="209" spans="1:12" x14ac:dyDescent="0.2">
      <c r="A209">
        <v>1</v>
      </c>
      <c r="B209">
        <v>2</v>
      </c>
      <c r="C209">
        <v>2</v>
      </c>
      <c r="D209">
        <v>4</v>
      </c>
      <c r="E209">
        <v>4</v>
      </c>
      <c r="F209">
        <v>6</v>
      </c>
      <c r="G209">
        <v>7</v>
      </c>
      <c r="H209">
        <v>1</v>
      </c>
      <c r="I209">
        <v>7</v>
      </c>
      <c r="J209">
        <v>10</v>
      </c>
      <c r="K209">
        <v>5</v>
      </c>
      <c r="L209">
        <v>2</v>
      </c>
    </row>
    <row r="210" spans="1:12" x14ac:dyDescent="0.2">
      <c r="A210">
        <v>1</v>
      </c>
      <c r="B210">
        <v>1</v>
      </c>
      <c r="C210">
        <v>2</v>
      </c>
      <c r="D210">
        <v>2</v>
      </c>
      <c r="E210">
        <v>3</v>
      </c>
      <c r="F210">
        <v>4</v>
      </c>
      <c r="G210">
        <v>5</v>
      </c>
      <c r="H210">
        <v>8</v>
      </c>
      <c r="I210">
        <v>5</v>
      </c>
      <c r="J210">
        <v>7</v>
      </c>
      <c r="K210">
        <v>11</v>
      </c>
      <c r="L210">
        <v>2</v>
      </c>
    </row>
    <row r="211" spans="1:12" x14ac:dyDescent="0.2">
      <c r="A211">
        <v>1</v>
      </c>
      <c r="B211">
        <v>1</v>
      </c>
      <c r="C211">
        <v>1</v>
      </c>
      <c r="D211">
        <v>1</v>
      </c>
      <c r="E211">
        <v>2</v>
      </c>
      <c r="F211">
        <v>1</v>
      </c>
      <c r="G211">
        <v>5</v>
      </c>
      <c r="H211">
        <v>6</v>
      </c>
      <c r="I211">
        <v>5</v>
      </c>
      <c r="J211">
        <v>3</v>
      </c>
      <c r="K211">
        <v>9</v>
      </c>
      <c r="L211">
        <v>8</v>
      </c>
    </row>
    <row r="212" spans="1:12" x14ac:dyDescent="0.2">
      <c r="A212">
        <v>1</v>
      </c>
      <c r="B212">
        <v>1</v>
      </c>
      <c r="C212">
        <v>2</v>
      </c>
      <c r="D212">
        <v>1</v>
      </c>
      <c r="E212">
        <v>4</v>
      </c>
      <c r="F212">
        <v>4</v>
      </c>
      <c r="G212">
        <v>7</v>
      </c>
      <c r="H212">
        <v>6</v>
      </c>
      <c r="I212">
        <v>1</v>
      </c>
      <c r="J212">
        <v>1</v>
      </c>
      <c r="K212">
        <v>4</v>
      </c>
      <c r="L212">
        <v>6</v>
      </c>
    </row>
    <row r="213" spans="1:12" x14ac:dyDescent="0.2">
      <c r="A213">
        <v>1</v>
      </c>
      <c r="B213">
        <v>2</v>
      </c>
      <c r="C213">
        <v>1</v>
      </c>
      <c r="D213">
        <v>2</v>
      </c>
      <c r="E213">
        <v>4</v>
      </c>
      <c r="F213">
        <v>3</v>
      </c>
      <c r="G213">
        <v>7</v>
      </c>
      <c r="H213">
        <v>2</v>
      </c>
      <c r="I213">
        <v>6</v>
      </c>
      <c r="J213">
        <v>2</v>
      </c>
      <c r="K213">
        <v>1</v>
      </c>
      <c r="L213">
        <v>3</v>
      </c>
    </row>
    <row r="214" spans="1:12" x14ac:dyDescent="0.2">
      <c r="A214">
        <v>1</v>
      </c>
      <c r="B214">
        <v>1</v>
      </c>
      <c r="C214">
        <v>2</v>
      </c>
      <c r="D214">
        <v>2</v>
      </c>
      <c r="E214">
        <v>2</v>
      </c>
      <c r="F214">
        <v>6</v>
      </c>
      <c r="G214">
        <v>5</v>
      </c>
      <c r="H214">
        <v>7</v>
      </c>
      <c r="I214">
        <v>7</v>
      </c>
      <c r="J214">
        <v>9</v>
      </c>
      <c r="K214">
        <v>8</v>
      </c>
      <c r="L214">
        <v>6</v>
      </c>
    </row>
    <row r="215" spans="1:12" x14ac:dyDescent="0.2">
      <c r="A215">
        <v>1</v>
      </c>
      <c r="B215">
        <v>2</v>
      </c>
      <c r="C215">
        <v>3</v>
      </c>
      <c r="D215">
        <v>1</v>
      </c>
      <c r="E215">
        <v>2</v>
      </c>
      <c r="F215">
        <v>4</v>
      </c>
      <c r="G215">
        <v>3</v>
      </c>
      <c r="H215">
        <v>3</v>
      </c>
      <c r="I215">
        <v>5</v>
      </c>
      <c r="J215">
        <v>2</v>
      </c>
      <c r="K215">
        <v>5</v>
      </c>
      <c r="L215">
        <v>5</v>
      </c>
    </row>
    <row r="216" spans="1:12" x14ac:dyDescent="0.2">
      <c r="A216">
        <v>1</v>
      </c>
      <c r="B216">
        <v>2</v>
      </c>
      <c r="C216">
        <v>2</v>
      </c>
      <c r="D216">
        <v>2</v>
      </c>
      <c r="E216">
        <v>4</v>
      </c>
      <c r="F216">
        <v>4</v>
      </c>
      <c r="G216">
        <v>2</v>
      </c>
      <c r="H216">
        <v>1</v>
      </c>
      <c r="I216">
        <v>4</v>
      </c>
      <c r="J216">
        <v>6</v>
      </c>
      <c r="K216">
        <v>7</v>
      </c>
      <c r="L216">
        <v>8</v>
      </c>
    </row>
    <row r="217" spans="1:12" x14ac:dyDescent="0.2">
      <c r="A217">
        <v>1</v>
      </c>
      <c r="B217">
        <v>1</v>
      </c>
      <c r="C217">
        <v>3</v>
      </c>
      <c r="D217">
        <v>4</v>
      </c>
      <c r="E217">
        <v>2</v>
      </c>
      <c r="F217">
        <v>5</v>
      </c>
      <c r="G217">
        <v>3</v>
      </c>
      <c r="H217">
        <v>8</v>
      </c>
      <c r="I217">
        <v>5</v>
      </c>
      <c r="J217">
        <v>9</v>
      </c>
      <c r="K217">
        <v>10</v>
      </c>
      <c r="L217">
        <v>10</v>
      </c>
    </row>
    <row r="218" spans="1:12" x14ac:dyDescent="0.2">
      <c r="A218">
        <v>1</v>
      </c>
      <c r="B218">
        <v>2</v>
      </c>
      <c r="C218">
        <v>3</v>
      </c>
      <c r="D218">
        <v>4</v>
      </c>
      <c r="E218">
        <v>3</v>
      </c>
      <c r="F218">
        <v>6</v>
      </c>
      <c r="G218">
        <v>6</v>
      </c>
      <c r="H218">
        <v>6</v>
      </c>
      <c r="I218">
        <v>2</v>
      </c>
      <c r="J218">
        <v>9</v>
      </c>
      <c r="K218">
        <v>1</v>
      </c>
      <c r="L218">
        <v>3</v>
      </c>
    </row>
    <row r="219" spans="1:12" x14ac:dyDescent="0.2">
      <c r="A219">
        <v>1</v>
      </c>
      <c r="B219">
        <v>1</v>
      </c>
      <c r="C219">
        <v>1</v>
      </c>
      <c r="D219">
        <v>3</v>
      </c>
      <c r="E219">
        <v>2</v>
      </c>
      <c r="F219">
        <v>2</v>
      </c>
      <c r="G219">
        <v>2</v>
      </c>
      <c r="H219">
        <v>1</v>
      </c>
      <c r="I219">
        <v>5</v>
      </c>
      <c r="J219">
        <v>7</v>
      </c>
      <c r="K219">
        <v>4</v>
      </c>
      <c r="L219">
        <v>6</v>
      </c>
    </row>
    <row r="220" spans="1:12" x14ac:dyDescent="0.2">
      <c r="A220">
        <v>1</v>
      </c>
      <c r="B220">
        <v>1</v>
      </c>
      <c r="C220">
        <v>3</v>
      </c>
      <c r="D220">
        <v>4</v>
      </c>
      <c r="E220">
        <v>4</v>
      </c>
      <c r="F220">
        <v>4</v>
      </c>
      <c r="G220">
        <v>4</v>
      </c>
      <c r="H220">
        <v>6</v>
      </c>
      <c r="I220">
        <v>5</v>
      </c>
      <c r="J220">
        <v>8</v>
      </c>
      <c r="K220">
        <v>6</v>
      </c>
      <c r="L220">
        <v>9</v>
      </c>
    </row>
    <row r="221" spans="1:12" x14ac:dyDescent="0.2">
      <c r="A221">
        <v>1</v>
      </c>
      <c r="B221">
        <v>1</v>
      </c>
      <c r="C221">
        <v>3</v>
      </c>
      <c r="D221">
        <v>4</v>
      </c>
      <c r="E221">
        <v>1</v>
      </c>
      <c r="F221">
        <v>3</v>
      </c>
      <c r="G221">
        <v>6</v>
      </c>
      <c r="H221">
        <v>5</v>
      </c>
      <c r="I221">
        <v>5</v>
      </c>
      <c r="J221">
        <v>9</v>
      </c>
      <c r="K221">
        <v>6</v>
      </c>
      <c r="L221">
        <v>3</v>
      </c>
    </row>
    <row r="222" spans="1:12" x14ac:dyDescent="0.2">
      <c r="A222">
        <v>1</v>
      </c>
      <c r="B222">
        <v>1</v>
      </c>
      <c r="C222">
        <v>1</v>
      </c>
      <c r="D222">
        <v>3</v>
      </c>
      <c r="E222">
        <v>2</v>
      </c>
      <c r="F222">
        <v>3</v>
      </c>
      <c r="G222">
        <v>7</v>
      </c>
      <c r="H222">
        <v>2</v>
      </c>
      <c r="I222">
        <v>9</v>
      </c>
      <c r="J222">
        <v>5</v>
      </c>
      <c r="K222">
        <v>8</v>
      </c>
      <c r="L222">
        <v>10</v>
      </c>
    </row>
    <row r="223" spans="1:12" x14ac:dyDescent="0.2">
      <c r="A223">
        <v>1</v>
      </c>
      <c r="B223">
        <v>2</v>
      </c>
      <c r="C223">
        <v>1</v>
      </c>
      <c r="D223">
        <v>2</v>
      </c>
      <c r="E223">
        <v>3</v>
      </c>
      <c r="F223">
        <v>4</v>
      </c>
      <c r="G223">
        <v>1</v>
      </c>
      <c r="H223">
        <v>2</v>
      </c>
      <c r="I223">
        <v>9</v>
      </c>
      <c r="J223">
        <v>6</v>
      </c>
      <c r="K223">
        <v>6</v>
      </c>
      <c r="L223">
        <v>1</v>
      </c>
    </row>
    <row r="224" spans="1:12" x14ac:dyDescent="0.2">
      <c r="A224">
        <v>1</v>
      </c>
      <c r="B224">
        <v>1</v>
      </c>
      <c r="C224">
        <v>2</v>
      </c>
      <c r="D224">
        <v>4</v>
      </c>
      <c r="E224">
        <v>1</v>
      </c>
      <c r="F224">
        <v>4</v>
      </c>
      <c r="G224">
        <v>7</v>
      </c>
      <c r="H224">
        <v>3</v>
      </c>
      <c r="I224">
        <v>6</v>
      </c>
      <c r="J224">
        <v>4</v>
      </c>
      <c r="K224">
        <v>10</v>
      </c>
      <c r="L224">
        <v>11</v>
      </c>
    </row>
    <row r="225" spans="1:12" x14ac:dyDescent="0.2">
      <c r="A225">
        <v>1</v>
      </c>
      <c r="B225">
        <v>1</v>
      </c>
      <c r="C225">
        <v>2</v>
      </c>
      <c r="D225">
        <v>1</v>
      </c>
      <c r="E225">
        <v>1</v>
      </c>
      <c r="F225">
        <v>3</v>
      </c>
      <c r="G225">
        <v>6</v>
      </c>
      <c r="H225">
        <v>3</v>
      </c>
      <c r="I225">
        <v>2</v>
      </c>
      <c r="J225">
        <v>6</v>
      </c>
      <c r="K225">
        <v>8</v>
      </c>
      <c r="L225">
        <v>12</v>
      </c>
    </row>
    <row r="226" spans="1:12" x14ac:dyDescent="0.2">
      <c r="A226">
        <v>1</v>
      </c>
      <c r="B226">
        <v>2</v>
      </c>
      <c r="C226">
        <v>1</v>
      </c>
      <c r="D226">
        <v>2</v>
      </c>
      <c r="E226">
        <v>1</v>
      </c>
      <c r="F226">
        <v>5</v>
      </c>
      <c r="G226">
        <v>2</v>
      </c>
      <c r="H226">
        <v>8</v>
      </c>
      <c r="I226">
        <v>8</v>
      </c>
      <c r="J226">
        <v>2</v>
      </c>
      <c r="K226">
        <v>8</v>
      </c>
      <c r="L226">
        <v>5</v>
      </c>
    </row>
    <row r="227" spans="1:12" x14ac:dyDescent="0.2">
      <c r="A227">
        <v>1</v>
      </c>
      <c r="B227">
        <v>1</v>
      </c>
      <c r="C227">
        <v>1</v>
      </c>
      <c r="D227">
        <v>4</v>
      </c>
      <c r="E227">
        <v>5</v>
      </c>
      <c r="F227">
        <v>6</v>
      </c>
      <c r="G227">
        <v>7</v>
      </c>
      <c r="H227">
        <v>6</v>
      </c>
      <c r="I227">
        <v>5</v>
      </c>
      <c r="J227">
        <v>6</v>
      </c>
      <c r="K227">
        <v>3</v>
      </c>
      <c r="L227">
        <v>3</v>
      </c>
    </row>
    <row r="228" spans="1:12" x14ac:dyDescent="0.2">
      <c r="A228">
        <v>1</v>
      </c>
      <c r="B228">
        <v>1</v>
      </c>
      <c r="C228">
        <v>2</v>
      </c>
      <c r="D228">
        <v>3</v>
      </c>
      <c r="E228">
        <v>5</v>
      </c>
      <c r="F228">
        <v>6</v>
      </c>
      <c r="G228">
        <v>1</v>
      </c>
      <c r="H228">
        <v>7</v>
      </c>
      <c r="I228">
        <v>6</v>
      </c>
      <c r="J228">
        <v>3</v>
      </c>
      <c r="K228">
        <v>10</v>
      </c>
      <c r="L228">
        <v>12</v>
      </c>
    </row>
    <row r="229" spans="1:12" x14ac:dyDescent="0.2">
      <c r="A229">
        <v>1</v>
      </c>
      <c r="B229">
        <v>1</v>
      </c>
      <c r="C229">
        <v>2</v>
      </c>
      <c r="D229">
        <v>1</v>
      </c>
      <c r="E229">
        <v>1</v>
      </c>
      <c r="F229">
        <v>5</v>
      </c>
      <c r="G229">
        <v>7</v>
      </c>
      <c r="H229">
        <v>6</v>
      </c>
      <c r="I229">
        <v>7</v>
      </c>
      <c r="J229">
        <v>10</v>
      </c>
      <c r="K229">
        <v>7</v>
      </c>
      <c r="L229">
        <v>12</v>
      </c>
    </row>
    <row r="230" spans="1:12" x14ac:dyDescent="0.2">
      <c r="A230">
        <v>1</v>
      </c>
      <c r="B230">
        <v>2</v>
      </c>
      <c r="C230">
        <v>2</v>
      </c>
      <c r="D230">
        <v>2</v>
      </c>
      <c r="E230">
        <v>2</v>
      </c>
      <c r="F230">
        <v>3</v>
      </c>
      <c r="G230">
        <v>6</v>
      </c>
      <c r="H230">
        <v>8</v>
      </c>
      <c r="I230">
        <v>7</v>
      </c>
      <c r="J230">
        <v>3</v>
      </c>
      <c r="K230">
        <v>4</v>
      </c>
      <c r="L230">
        <v>8</v>
      </c>
    </row>
    <row r="231" spans="1:12" x14ac:dyDescent="0.2">
      <c r="A231">
        <v>1</v>
      </c>
      <c r="B231">
        <v>1</v>
      </c>
      <c r="C231">
        <v>2</v>
      </c>
      <c r="D231">
        <v>4</v>
      </c>
      <c r="E231">
        <v>3</v>
      </c>
      <c r="F231">
        <v>6</v>
      </c>
      <c r="G231">
        <v>3</v>
      </c>
      <c r="H231">
        <v>2</v>
      </c>
      <c r="I231">
        <v>3</v>
      </c>
      <c r="J231">
        <v>5</v>
      </c>
      <c r="K231">
        <v>5</v>
      </c>
      <c r="L231">
        <v>8</v>
      </c>
    </row>
    <row r="232" spans="1:12" x14ac:dyDescent="0.2">
      <c r="A232">
        <v>1</v>
      </c>
      <c r="B232">
        <v>1</v>
      </c>
      <c r="C232">
        <v>1</v>
      </c>
      <c r="D232">
        <v>1</v>
      </c>
      <c r="E232">
        <v>5</v>
      </c>
      <c r="F232">
        <v>6</v>
      </c>
      <c r="G232">
        <v>1</v>
      </c>
      <c r="H232">
        <v>4</v>
      </c>
      <c r="I232">
        <v>4</v>
      </c>
      <c r="J232">
        <v>3</v>
      </c>
      <c r="K232">
        <v>7</v>
      </c>
      <c r="L232">
        <v>5</v>
      </c>
    </row>
    <row r="233" spans="1:12" x14ac:dyDescent="0.2">
      <c r="A233">
        <v>1</v>
      </c>
      <c r="B233">
        <v>1</v>
      </c>
      <c r="C233">
        <v>2</v>
      </c>
      <c r="D233">
        <v>3</v>
      </c>
      <c r="E233">
        <v>5</v>
      </c>
      <c r="F233">
        <v>2</v>
      </c>
      <c r="G233">
        <v>5</v>
      </c>
      <c r="H233">
        <v>2</v>
      </c>
      <c r="I233">
        <v>1</v>
      </c>
      <c r="J233">
        <v>1</v>
      </c>
      <c r="K233">
        <v>11</v>
      </c>
      <c r="L233">
        <v>4</v>
      </c>
    </row>
    <row r="234" spans="1:12" x14ac:dyDescent="0.2">
      <c r="A234">
        <v>1</v>
      </c>
      <c r="B234">
        <v>2</v>
      </c>
      <c r="C234">
        <v>2</v>
      </c>
      <c r="D234">
        <v>3</v>
      </c>
      <c r="E234">
        <v>2</v>
      </c>
      <c r="F234">
        <v>2</v>
      </c>
      <c r="G234">
        <v>2</v>
      </c>
      <c r="H234">
        <v>1</v>
      </c>
      <c r="I234">
        <v>9</v>
      </c>
      <c r="J234">
        <v>8</v>
      </c>
      <c r="K234">
        <v>5</v>
      </c>
      <c r="L234">
        <v>9</v>
      </c>
    </row>
    <row r="235" spans="1:12" x14ac:dyDescent="0.2">
      <c r="A235">
        <v>1</v>
      </c>
      <c r="B235">
        <v>2</v>
      </c>
      <c r="C235">
        <v>3</v>
      </c>
      <c r="D235">
        <v>3</v>
      </c>
      <c r="E235">
        <v>2</v>
      </c>
      <c r="F235">
        <v>3</v>
      </c>
      <c r="G235">
        <v>6</v>
      </c>
      <c r="H235">
        <v>3</v>
      </c>
      <c r="I235">
        <v>4</v>
      </c>
      <c r="J235">
        <v>7</v>
      </c>
      <c r="K235">
        <v>7</v>
      </c>
      <c r="L235">
        <v>4</v>
      </c>
    </row>
    <row r="236" spans="1:12" x14ac:dyDescent="0.2">
      <c r="A236">
        <v>1</v>
      </c>
      <c r="B236">
        <v>2</v>
      </c>
      <c r="C236">
        <v>1</v>
      </c>
      <c r="D236">
        <v>2</v>
      </c>
      <c r="E236">
        <v>1</v>
      </c>
      <c r="F236">
        <v>5</v>
      </c>
      <c r="G236">
        <v>2</v>
      </c>
      <c r="H236">
        <v>4</v>
      </c>
      <c r="I236">
        <v>1</v>
      </c>
      <c r="J236">
        <v>6</v>
      </c>
      <c r="K236">
        <v>10</v>
      </c>
      <c r="L236">
        <v>2</v>
      </c>
    </row>
    <row r="237" spans="1:12" x14ac:dyDescent="0.2">
      <c r="A237">
        <v>1</v>
      </c>
      <c r="B237">
        <v>1</v>
      </c>
      <c r="C237">
        <v>3</v>
      </c>
      <c r="D237">
        <v>2</v>
      </c>
      <c r="E237">
        <v>5</v>
      </c>
      <c r="F237">
        <v>5</v>
      </c>
      <c r="G237">
        <v>7</v>
      </c>
      <c r="H237">
        <v>8</v>
      </c>
      <c r="I237">
        <v>6</v>
      </c>
      <c r="J237">
        <v>7</v>
      </c>
      <c r="K237">
        <v>1</v>
      </c>
      <c r="L237">
        <v>8</v>
      </c>
    </row>
    <row r="238" spans="1:12" x14ac:dyDescent="0.2">
      <c r="A238">
        <v>1</v>
      </c>
      <c r="B238">
        <v>1</v>
      </c>
      <c r="C238">
        <v>2</v>
      </c>
      <c r="D238">
        <v>2</v>
      </c>
      <c r="E238">
        <v>1</v>
      </c>
      <c r="F238">
        <v>5</v>
      </c>
      <c r="G238">
        <v>5</v>
      </c>
      <c r="H238">
        <v>3</v>
      </c>
      <c r="I238">
        <v>2</v>
      </c>
      <c r="J238">
        <v>9</v>
      </c>
      <c r="K238">
        <v>7</v>
      </c>
      <c r="L238">
        <v>2</v>
      </c>
    </row>
    <row r="239" spans="1:12" x14ac:dyDescent="0.2">
      <c r="A239">
        <v>1</v>
      </c>
      <c r="B239">
        <v>2</v>
      </c>
      <c r="C239">
        <v>3</v>
      </c>
      <c r="D239">
        <v>2</v>
      </c>
      <c r="E239">
        <v>4</v>
      </c>
      <c r="F239">
        <v>4</v>
      </c>
      <c r="G239">
        <v>2</v>
      </c>
      <c r="H239">
        <v>7</v>
      </c>
      <c r="I239">
        <v>3</v>
      </c>
      <c r="J239">
        <v>9</v>
      </c>
      <c r="K239">
        <v>8</v>
      </c>
      <c r="L239">
        <v>6</v>
      </c>
    </row>
    <row r="240" spans="1:12" x14ac:dyDescent="0.2">
      <c r="A240">
        <v>1</v>
      </c>
      <c r="B240">
        <v>2</v>
      </c>
      <c r="C240">
        <v>3</v>
      </c>
      <c r="D240">
        <v>2</v>
      </c>
      <c r="E240">
        <v>4</v>
      </c>
      <c r="F240">
        <v>4</v>
      </c>
      <c r="G240">
        <v>3</v>
      </c>
      <c r="H240">
        <v>1</v>
      </c>
      <c r="I240">
        <v>7</v>
      </c>
      <c r="J240">
        <v>7</v>
      </c>
      <c r="K240">
        <v>7</v>
      </c>
      <c r="L240">
        <v>5</v>
      </c>
    </row>
    <row r="241" spans="1:12" x14ac:dyDescent="0.2">
      <c r="A241">
        <v>1</v>
      </c>
      <c r="B241">
        <v>1</v>
      </c>
      <c r="C241">
        <v>1</v>
      </c>
      <c r="D241">
        <v>2</v>
      </c>
      <c r="E241">
        <v>2</v>
      </c>
      <c r="F241">
        <v>2</v>
      </c>
      <c r="G241">
        <v>6</v>
      </c>
      <c r="H241">
        <v>4</v>
      </c>
      <c r="I241">
        <v>5</v>
      </c>
      <c r="J241">
        <v>10</v>
      </c>
      <c r="K241">
        <v>8</v>
      </c>
      <c r="L241">
        <v>3</v>
      </c>
    </row>
    <row r="242" spans="1:12" x14ac:dyDescent="0.2">
      <c r="A242">
        <v>1</v>
      </c>
      <c r="B242">
        <v>1</v>
      </c>
      <c r="C242">
        <v>3</v>
      </c>
      <c r="D242">
        <v>4</v>
      </c>
      <c r="E242">
        <v>5</v>
      </c>
      <c r="F242">
        <v>3</v>
      </c>
      <c r="G242">
        <v>2</v>
      </c>
      <c r="H242">
        <v>2</v>
      </c>
      <c r="I242">
        <v>6</v>
      </c>
      <c r="J242">
        <v>10</v>
      </c>
      <c r="K242">
        <v>6</v>
      </c>
      <c r="L242">
        <v>6</v>
      </c>
    </row>
    <row r="243" spans="1:12" x14ac:dyDescent="0.2">
      <c r="A243">
        <v>1</v>
      </c>
      <c r="B243">
        <v>2</v>
      </c>
      <c r="C243">
        <v>1</v>
      </c>
      <c r="D243">
        <v>2</v>
      </c>
      <c r="E243">
        <v>3</v>
      </c>
      <c r="F243">
        <v>5</v>
      </c>
      <c r="G243">
        <v>3</v>
      </c>
      <c r="H243">
        <v>2</v>
      </c>
      <c r="I243">
        <v>8</v>
      </c>
      <c r="J243">
        <v>6</v>
      </c>
      <c r="K243">
        <v>11</v>
      </c>
      <c r="L243">
        <v>3</v>
      </c>
    </row>
    <row r="244" spans="1:12" x14ac:dyDescent="0.2">
      <c r="A244">
        <v>1</v>
      </c>
      <c r="B244">
        <v>1</v>
      </c>
      <c r="C244">
        <v>3</v>
      </c>
      <c r="D244">
        <v>4</v>
      </c>
      <c r="E244">
        <v>1</v>
      </c>
      <c r="F244">
        <v>6</v>
      </c>
      <c r="G244">
        <v>4</v>
      </c>
      <c r="H244">
        <v>2</v>
      </c>
      <c r="I244">
        <v>9</v>
      </c>
      <c r="J244">
        <v>6</v>
      </c>
      <c r="K244">
        <v>6</v>
      </c>
      <c r="L244">
        <v>7</v>
      </c>
    </row>
    <row r="245" spans="1:12" x14ac:dyDescent="0.2">
      <c r="A245">
        <v>1</v>
      </c>
      <c r="B245">
        <v>1</v>
      </c>
      <c r="C245">
        <v>3</v>
      </c>
      <c r="D245">
        <v>3</v>
      </c>
      <c r="E245">
        <v>3</v>
      </c>
      <c r="F245">
        <v>1</v>
      </c>
      <c r="G245">
        <v>4</v>
      </c>
      <c r="H245">
        <v>7</v>
      </c>
      <c r="I245">
        <v>8</v>
      </c>
      <c r="J245">
        <v>7</v>
      </c>
      <c r="K245">
        <v>2</v>
      </c>
      <c r="L245">
        <v>11</v>
      </c>
    </row>
    <row r="246" spans="1:12" x14ac:dyDescent="0.2">
      <c r="A246">
        <v>1</v>
      </c>
      <c r="B246">
        <v>1</v>
      </c>
      <c r="C246">
        <v>3</v>
      </c>
      <c r="D246">
        <v>4</v>
      </c>
      <c r="E246">
        <v>3</v>
      </c>
      <c r="F246">
        <v>2</v>
      </c>
      <c r="G246">
        <v>2</v>
      </c>
      <c r="H246">
        <v>7</v>
      </c>
      <c r="I246">
        <v>3</v>
      </c>
      <c r="J246">
        <v>6</v>
      </c>
      <c r="K246">
        <v>4</v>
      </c>
      <c r="L246">
        <v>9</v>
      </c>
    </row>
    <row r="247" spans="1:12" x14ac:dyDescent="0.2">
      <c r="A247">
        <v>1</v>
      </c>
      <c r="B247">
        <v>1</v>
      </c>
      <c r="C247">
        <v>3</v>
      </c>
      <c r="D247">
        <v>3</v>
      </c>
      <c r="E247">
        <v>3</v>
      </c>
      <c r="F247">
        <v>6</v>
      </c>
      <c r="G247">
        <v>2</v>
      </c>
      <c r="H247">
        <v>5</v>
      </c>
      <c r="I247">
        <v>2</v>
      </c>
      <c r="J247">
        <v>3</v>
      </c>
      <c r="K247">
        <v>1</v>
      </c>
      <c r="L247">
        <v>6</v>
      </c>
    </row>
    <row r="248" spans="1:12" x14ac:dyDescent="0.2">
      <c r="A248">
        <v>1</v>
      </c>
      <c r="B248">
        <v>1</v>
      </c>
      <c r="C248">
        <v>1</v>
      </c>
      <c r="D248">
        <v>1</v>
      </c>
      <c r="E248">
        <v>4</v>
      </c>
      <c r="F248">
        <v>5</v>
      </c>
      <c r="G248">
        <v>2</v>
      </c>
      <c r="H248">
        <v>1</v>
      </c>
      <c r="I248">
        <v>3</v>
      </c>
      <c r="J248">
        <v>3</v>
      </c>
      <c r="K248">
        <v>11</v>
      </c>
      <c r="L248">
        <v>5</v>
      </c>
    </row>
    <row r="249" spans="1:12" x14ac:dyDescent="0.2">
      <c r="A249">
        <v>1</v>
      </c>
      <c r="B249">
        <v>1</v>
      </c>
      <c r="C249">
        <v>3</v>
      </c>
      <c r="D249">
        <v>1</v>
      </c>
      <c r="E249">
        <v>5</v>
      </c>
      <c r="F249">
        <v>2</v>
      </c>
      <c r="G249">
        <v>4</v>
      </c>
      <c r="H249">
        <v>7</v>
      </c>
      <c r="I249">
        <v>2</v>
      </c>
      <c r="J249">
        <v>6</v>
      </c>
      <c r="K249">
        <v>2</v>
      </c>
      <c r="L249">
        <v>2</v>
      </c>
    </row>
    <row r="250" spans="1:12" x14ac:dyDescent="0.2">
      <c r="A250">
        <v>1</v>
      </c>
      <c r="B250">
        <v>2</v>
      </c>
      <c r="C250">
        <v>3</v>
      </c>
      <c r="D250">
        <v>2</v>
      </c>
      <c r="E250">
        <v>4</v>
      </c>
      <c r="F250">
        <v>1</v>
      </c>
      <c r="G250">
        <v>6</v>
      </c>
      <c r="H250">
        <v>7</v>
      </c>
      <c r="I250">
        <v>6</v>
      </c>
      <c r="J250">
        <v>2</v>
      </c>
      <c r="K250">
        <v>3</v>
      </c>
      <c r="L250">
        <v>1</v>
      </c>
    </row>
    <row r="251" spans="1:12" x14ac:dyDescent="0.2">
      <c r="A251">
        <v>1</v>
      </c>
      <c r="B251">
        <v>1</v>
      </c>
      <c r="C251">
        <v>2</v>
      </c>
      <c r="D251">
        <v>3</v>
      </c>
      <c r="E251">
        <v>1</v>
      </c>
      <c r="F251">
        <v>5</v>
      </c>
      <c r="G251">
        <v>3</v>
      </c>
      <c r="H251">
        <v>3</v>
      </c>
      <c r="I251">
        <v>3</v>
      </c>
      <c r="J251">
        <v>3</v>
      </c>
      <c r="K251">
        <v>3</v>
      </c>
      <c r="L251">
        <v>12</v>
      </c>
    </row>
    <row r="252" spans="1:12" x14ac:dyDescent="0.2">
      <c r="A252">
        <v>1</v>
      </c>
      <c r="B252">
        <v>2</v>
      </c>
      <c r="C252">
        <v>3</v>
      </c>
      <c r="D252">
        <v>2</v>
      </c>
      <c r="E252">
        <v>2</v>
      </c>
      <c r="F252">
        <v>6</v>
      </c>
      <c r="G252">
        <v>2</v>
      </c>
      <c r="H252">
        <v>4</v>
      </c>
      <c r="I252">
        <v>4</v>
      </c>
      <c r="J252">
        <v>10</v>
      </c>
      <c r="K252">
        <v>2</v>
      </c>
      <c r="L252">
        <v>8</v>
      </c>
    </row>
    <row r="253" spans="1:12" x14ac:dyDescent="0.2">
      <c r="A253">
        <v>1</v>
      </c>
      <c r="B253">
        <v>1</v>
      </c>
      <c r="C253">
        <v>2</v>
      </c>
      <c r="D253">
        <v>4</v>
      </c>
      <c r="E253">
        <v>3</v>
      </c>
      <c r="F253">
        <v>4</v>
      </c>
      <c r="G253">
        <v>4</v>
      </c>
      <c r="H253">
        <v>3</v>
      </c>
      <c r="I253">
        <v>5</v>
      </c>
      <c r="J253">
        <v>4</v>
      </c>
      <c r="K253">
        <v>11</v>
      </c>
      <c r="L253">
        <v>5</v>
      </c>
    </row>
    <row r="254" spans="1:12" x14ac:dyDescent="0.2">
      <c r="A254">
        <v>1</v>
      </c>
      <c r="B254">
        <v>2</v>
      </c>
      <c r="C254">
        <v>1</v>
      </c>
      <c r="D254">
        <v>3</v>
      </c>
      <c r="E254">
        <v>4</v>
      </c>
      <c r="F254">
        <v>5</v>
      </c>
      <c r="G254">
        <v>4</v>
      </c>
      <c r="H254">
        <v>4</v>
      </c>
      <c r="I254">
        <v>2</v>
      </c>
      <c r="J254">
        <v>2</v>
      </c>
      <c r="K254">
        <v>7</v>
      </c>
      <c r="L254">
        <v>4</v>
      </c>
    </row>
    <row r="255" spans="1:12" x14ac:dyDescent="0.2">
      <c r="A255">
        <v>1</v>
      </c>
      <c r="B255">
        <v>2</v>
      </c>
      <c r="C255">
        <v>1</v>
      </c>
      <c r="D255">
        <v>1</v>
      </c>
      <c r="E255">
        <v>3</v>
      </c>
      <c r="F255">
        <v>3</v>
      </c>
      <c r="G255">
        <v>5</v>
      </c>
      <c r="H255">
        <v>8</v>
      </c>
      <c r="I255">
        <v>4</v>
      </c>
      <c r="J255">
        <v>10</v>
      </c>
      <c r="K255">
        <v>8</v>
      </c>
      <c r="L255">
        <v>3</v>
      </c>
    </row>
    <row r="256" spans="1:12" x14ac:dyDescent="0.2">
      <c r="A256">
        <v>1</v>
      </c>
      <c r="B256">
        <v>2</v>
      </c>
      <c r="C256">
        <v>3</v>
      </c>
      <c r="D256">
        <v>3</v>
      </c>
      <c r="E256">
        <v>2</v>
      </c>
      <c r="F256">
        <v>5</v>
      </c>
      <c r="G256">
        <v>2</v>
      </c>
      <c r="H256">
        <v>6</v>
      </c>
      <c r="I256">
        <v>1</v>
      </c>
      <c r="J256">
        <v>5</v>
      </c>
      <c r="K256">
        <v>3</v>
      </c>
      <c r="L256">
        <v>11</v>
      </c>
    </row>
    <row r="257" spans="1:12" x14ac:dyDescent="0.2">
      <c r="A257">
        <v>1</v>
      </c>
      <c r="B257">
        <v>2</v>
      </c>
      <c r="C257">
        <v>3</v>
      </c>
      <c r="D257">
        <v>3</v>
      </c>
      <c r="E257">
        <v>3</v>
      </c>
      <c r="F257">
        <v>5</v>
      </c>
      <c r="G257">
        <v>7</v>
      </c>
      <c r="H257">
        <v>5</v>
      </c>
      <c r="I257">
        <v>6</v>
      </c>
      <c r="J257">
        <v>7</v>
      </c>
      <c r="K257">
        <v>11</v>
      </c>
      <c r="L257">
        <v>1</v>
      </c>
    </row>
    <row r="258" spans="1:12" x14ac:dyDescent="0.2">
      <c r="A258">
        <v>1</v>
      </c>
      <c r="B258">
        <v>1</v>
      </c>
      <c r="C258">
        <v>1</v>
      </c>
      <c r="D258">
        <v>3</v>
      </c>
      <c r="E258">
        <v>2</v>
      </c>
      <c r="F258">
        <v>3</v>
      </c>
      <c r="G258">
        <v>1</v>
      </c>
      <c r="H258">
        <v>1</v>
      </c>
      <c r="I258">
        <v>5</v>
      </c>
      <c r="J258">
        <v>4</v>
      </c>
      <c r="K258">
        <v>7</v>
      </c>
      <c r="L258">
        <v>4</v>
      </c>
    </row>
    <row r="259" spans="1:12" x14ac:dyDescent="0.2">
      <c r="A259">
        <v>1</v>
      </c>
      <c r="B259">
        <v>1</v>
      </c>
      <c r="C259">
        <v>3</v>
      </c>
      <c r="D259">
        <v>2</v>
      </c>
      <c r="E259">
        <v>2</v>
      </c>
      <c r="F259">
        <v>5</v>
      </c>
      <c r="G259">
        <v>6</v>
      </c>
      <c r="H259">
        <v>6</v>
      </c>
      <c r="I259">
        <v>7</v>
      </c>
      <c r="J259">
        <v>1</v>
      </c>
      <c r="K259">
        <v>2</v>
      </c>
      <c r="L259">
        <v>11</v>
      </c>
    </row>
    <row r="260" spans="1:12" x14ac:dyDescent="0.2">
      <c r="A260">
        <v>1</v>
      </c>
      <c r="B260">
        <v>2</v>
      </c>
      <c r="C260">
        <v>1</v>
      </c>
      <c r="D260">
        <v>4</v>
      </c>
      <c r="E260">
        <v>5</v>
      </c>
      <c r="F260">
        <v>1</v>
      </c>
      <c r="G260">
        <v>6</v>
      </c>
      <c r="H260">
        <v>8</v>
      </c>
      <c r="I260">
        <v>4</v>
      </c>
      <c r="J260">
        <v>1</v>
      </c>
      <c r="K260">
        <v>10</v>
      </c>
      <c r="L260">
        <v>12</v>
      </c>
    </row>
    <row r="261" spans="1:12" x14ac:dyDescent="0.2">
      <c r="A261">
        <v>1</v>
      </c>
      <c r="B261">
        <v>1</v>
      </c>
      <c r="C261">
        <v>2</v>
      </c>
      <c r="D261">
        <v>4</v>
      </c>
      <c r="E261">
        <v>2</v>
      </c>
      <c r="F261">
        <v>3</v>
      </c>
      <c r="G261">
        <v>4</v>
      </c>
      <c r="H261">
        <v>3</v>
      </c>
      <c r="I261">
        <v>5</v>
      </c>
      <c r="J261">
        <v>5</v>
      </c>
      <c r="K261">
        <v>10</v>
      </c>
      <c r="L261">
        <v>3</v>
      </c>
    </row>
    <row r="262" spans="1:12" x14ac:dyDescent="0.2">
      <c r="A262">
        <v>1</v>
      </c>
      <c r="B262">
        <v>1</v>
      </c>
      <c r="C262">
        <v>1</v>
      </c>
      <c r="D262">
        <v>1</v>
      </c>
      <c r="E262">
        <v>5</v>
      </c>
      <c r="F262">
        <v>5</v>
      </c>
      <c r="G262">
        <v>7</v>
      </c>
      <c r="H262">
        <v>2</v>
      </c>
      <c r="I262">
        <v>1</v>
      </c>
      <c r="J262">
        <v>2</v>
      </c>
      <c r="K262">
        <v>10</v>
      </c>
      <c r="L262">
        <v>4</v>
      </c>
    </row>
    <row r="263" spans="1:12" x14ac:dyDescent="0.2">
      <c r="A263">
        <v>1</v>
      </c>
      <c r="B263">
        <v>2</v>
      </c>
      <c r="C263">
        <v>1</v>
      </c>
      <c r="D263">
        <v>4</v>
      </c>
      <c r="E263">
        <v>2</v>
      </c>
      <c r="F263">
        <v>5</v>
      </c>
      <c r="G263">
        <v>6</v>
      </c>
      <c r="H263">
        <v>5</v>
      </c>
      <c r="I263">
        <v>8</v>
      </c>
      <c r="J263">
        <v>3</v>
      </c>
      <c r="K263">
        <v>1</v>
      </c>
      <c r="L263">
        <v>1</v>
      </c>
    </row>
    <row r="264" spans="1:12" x14ac:dyDescent="0.2">
      <c r="A264">
        <v>1</v>
      </c>
      <c r="B264">
        <v>2</v>
      </c>
      <c r="C264">
        <v>2</v>
      </c>
      <c r="D264">
        <v>1</v>
      </c>
      <c r="E264">
        <v>3</v>
      </c>
      <c r="F264">
        <v>4</v>
      </c>
      <c r="G264">
        <v>1</v>
      </c>
      <c r="H264">
        <v>7</v>
      </c>
      <c r="I264">
        <v>4</v>
      </c>
      <c r="J264">
        <v>6</v>
      </c>
      <c r="K264">
        <v>6</v>
      </c>
      <c r="L264">
        <v>1</v>
      </c>
    </row>
    <row r="265" spans="1:12" x14ac:dyDescent="0.2">
      <c r="A265">
        <v>1</v>
      </c>
      <c r="B265">
        <v>2</v>
      </c>
      <c r="C265">
        <v>3</v>
      </c>
      <c r="D265">
        <v>3</v>
      </c>
      <c r="E265">
        <v>3</v>
      </c>
      <c r="F265">
        <v>2</v>
      </c>
      <c r="G265">
        <v>3</v>
      </c>
      <c r="H265">
        <v>8</v>
      </c>
      <c r="I265">
        <v>7</v>
      </c>
      <c r="J265">
        <v>7</v>
      </c>
      <c r="K265">
        <v>7</v>
      </c>
      <c r="L265">
        <v>2</v>
      </c>
    </row>
    <row r="266" spans="1:12" x14ac:dyDescent="0.2">
      <c r="A266">
        <v>1</v>
      </c>
      <c r="B266">
        <v>2</v>
      </c>
      <c r="C266">
        <v>3</v>
      </c>
      <c r="D266">
        <v>2</v>
      </c>
      <c r="E266">
        <v>4</v>
      </c>
      <c r="F266">
        <v>6</v>
      </c>
      <c r="G266">
        <v>5</v>
      </c>
      <c r="H266">
        <v>2</v>
      </c>
      <c r="I266">
        <v>8</v>
      </c>
      <c r="J266">
        <v>2</v>
      </c>
      <c r="K266">
        <v>2</v>
      </c>
      <c r="L266">
        <v>3</v>
      </c>
    </row>
    <row r="267" spans="1:12" x14ac:dyDescent="0.2">
      <c r="A267">
        <v>1</v>
      </c>
      <c r="B267">
        <v>1</v>
      </c>
      <c r="C267">
        <v>3</v>
      </c>
      <c r="D267">
        <v>3</v>
      </c>
      <c r="E267">
        <v>4</v>
      </c>
      <c r="F267">
        <v>1</v>
      </c>
      <c r="G267">
        <v>6</v>
      </c>
      <c r="H267">
        <v>3</v>
      </c>
      <c r="I267">
        <v>9</v>
      </c>
      <c r="J267">
        <v>1</v>
      </c>
      <c r="K267">
        <v>6</v>
      </c>
      <c r="L267">
        <v>1</v>
      </c>
    </row>
    <row r="268" spans="1:12" x14ac:dyDescent="0.2">
      <c r="A268">
        <v>1</v>
      </c>
      <c r="B268">
        <v>2</v>
      </c>
      <c r="C268">
        <v>1</v>
      </c>
      <c r="D268">
        <v>2</v>
      </c>
      <c r="E268">
        <v>2</v>
      </c>
      <c r="F268">
        <v>6</v>
      </c>
      <c r="G268">
        <v>7</v>
      </c>
      <c r="H268">
        <v>4</v>
      </c>
      <c r="I268">
        <v>4</v>
      </c>
      <c r="J268">
        <v>1</v>
      </c>
      <c r="K268">
        <v>2</v>
      </c>
      <c r="L268">
        <v>2</v>
      </c>
    </row>
    <row r="269" spans="1:12" x14ac:dyDescent="0.2">
      <c r="A269">
        <v>1</v>
      </c>
      <c r="B269">
        <v>2</v>
      </c>
      <c r="C269">
        <v>2</v>
      </c>
      <c r="D269">
        <v>1</v>
      </c>
      <c r="E269">
        <v>4</v>
      </c>
      <c r="F269">
        <v>4</v>
      </c>
      <c r="G269">
        <v>7</v>
      </c>
      <c r="H269">
        <v>6</v>
      </c>
      <c r="I269">
        <v>7</v>
      </c>
      <c r="J269">
        <v>9</v>
      </c>
      <c r="K269">
        <v>2</v>
      </c>
      <c r="L269">
        <v>5</v>
      </c>
    </row>
    <row r="270" spans="1:12" x14ac:dyDescent="0.2">
      <c r="A270">
        <v>1</v>
      </c>
      <c r="B270">
        <v>1</v>
      </c>
      <c r="C270">
        <v>3</v>
      </c>
      <c r="D270">
        <v>3</v>
      </c>
      <c r="E270">
        <v>4</v>
      </c>
      <c r="F270">
        <v>4</v>
      </c>
      <c r="G270">
        <v>7</v>
      </c>
      <c r="H270">
        <v>4</v>
      </c>
      <c r="I270">
        <v>2</v>
      </c>
      <c r="J270">
        <v>4</v>
      </c>
      <c r="K270">
        <v>6</v>
      </c>
      <c r="L270">
        <v>5</v>
      </c>
    </row>
    <row r="271" spans="1:12" x14ac:dyDescent="0.2">
      <c r="A271">
        <v>1</v>
      </c>
      <c r="B271">
        <v>2</v>
      </c>
      <c r="C271">
        <v>3</v>
      </c>
      <c r="D271">
        <v>2</v>
      </c>
      <c r="E271">
        <v>1</v>
      </c>
      <c r="F271">
        <v>2</v>
      </c>
      <c r="G271">
        <v>1</v>
      </c>
      <c r="H271">
        <v>3</v>
      </c>
      <c r="I271">
        <v>3</v>
      </c>
      <c r="J271">
        <v>9</v>
      </c>
      <c r="K271">
        <v>7</v>
      </c>
      <c r="L271">
        <v>2</v>
      </c>
    </row>
    <row r="272" spans="1:12" x14ac:dyDescent="0.2">
      <c r="A272">
        <v>1</v>
      </c>
      <c r="B272">
        <v>2</v>
      </c>
      <c r="C272">
        <v>2</v>
      </c>
      <c r="D272">
        <v>3</v>
      </c>
      <c r="E272">
        <v>4</v>
      </c>
      <c r="F272">
        <v>5</v>
      </c>
      <c r="G272">
        <v>3</v>
      </c>
      <c r="H272">
        <v>2</v>
      </c>
      <c r="I272">
        <v>8</v>
      </c>
      <c r="J272">
        <v>4</v>
      </c>
      <c r="K272">
        <v>6</v>
      </c>
      <c r="L272">
        <v>10</v>
      </c>
    </row>
    <row r="273" spans="1:12" x14ac:dyDescent="0.2">
      <c r="A273">
        <v>1</v>
      </c>
      <c r="B273">
        <v>2</v>
      </c>
      <c r="C273">
        <v>1</v>
      </c>
      <c r="D273">
        <v>4</v>
      </c>
      <c r="E273">
        <v>5</v>
      </c>
      <c r="F273">
        <v>6</v>
      </c>
      <c r="G273">
        <v>1</v>
      </c>
      <c r="H273">
        <v>2</v>
      </c>
      <c r="I273">
        <v>4</v>
      </c>
      <c r="J273">
        <v>3</v>
      </c>
      <c r="K273">
        <v>2</v>
      </c>
      <c r="L273">
        <v>8</v>
      </c>
    </row>
    <row r="274" spans="1:12" x14ac:dyDescent="0.2">
      <c r="A274">
        <v>1</v>
      </c>
      <c r="B274">
        <v>2</v>
      </c>
      <c r="C274">
        <v>3</v>
      </c>
      <c r="D274">
        <v>4</v>
      </c>
      <c r="E274">
        <v>5</v>
      </c>
      <c r="F274">
        <v>1</v>
      </c>
      <c r="G274">
        <v>4</v>
      </c>
      <c r="H274">
        <v>1</v>
      </c>
      <c r="I274">
        <v>5</v>
      </c>
      <c r="J274">
        <v>1</v>
      </c>
      <c r="K274">
        <v>3</v>
      </c>
      <c r="L274">
        <v>2</v>
      </c>
    </row>
    <row r="275" spans="1:12" x14ac:dyDescent="0.2">
      <c r="A275">
        <v>1</v>
      </c>
      <c r="B275">
        <v>2</v>
      </c>
      <c r="C275">
        <v>3</v>
      </c>
      <c r="D275">
        <v>2</v>
      </c>
      <c r="E275">
        <v>5</v>
      </c>
      <c r="F275">
        <v>6</v>
      </c>
      <c r="G275">
        <v>7</v>
      </c>
      <c r="H275">
        <v>7</v>
      </c>
      <c r="I275">
        <v>2</v>
      </c>
      <c r="J275">
        <v>3</v>
      </c>
      <c r="K275">
        <v>4</v>
      </c>
      <c r="L275">
        <v>4</v>
      </c>
    </row>
    <row r="276" spans="1:12" x14ac:dyDescent="0.2">
      <c r="A276">
        <v>1</v>
      </c>
      <c r="B276">
        <v>2</v>
      </c>
      <c r="C276">
        <v>1</v>
      </c>
      <c r="D276">
        <v>1</v>
      </c>
      <c r="E276">
        <v>3</v>
      </c>
      <c r="F276">
        <v>5</v>
      </c>
      <c r="G276">
        <v>3</v>
      </c>
      <c r="H276">
        <v>1</v>
      </c>
      <c r="I276">
        <v>7</v>
      </c>
      <c r="J276">
        <v>4</v>
      </c>
      <c r="K276">
        <v>9</v>
      </c>
      <c r="L276">
        <v>3</v>
      </c>
    </row>
    <row r="277" spans="1:12" x14ac:dyDescent="0.2">
      <c r="A277">
        <v>1</v>
      </c>
      <c r="B277">
        <v>1</v>
      </c>
      <c r="C277">
        <v>2</v>
      </c>
      <c r="D277">
        <v>3</v>
      </c>
      <c r="E277">
        <v>3</v>
      </c>
      <c r="F277">
        <v>5</v>
      </c>
      <c r="G277">
        <v>5</v>
      </c>
      <c r="H277">
        <v>5</v>
      </c>
      <c r="I277">
        <v>8</v>
      </c>
      <c r="J277">
        <v>9</v>
      </c>
      <c r="K277">
        <v>9</v>
      </c>
      <c r="L277">
        <v>8</v>
      </c>
    </row>
    <row r="278" spans="1:12" x14ac:dyDescent="0.2">
      <c r="A278">
        <v>1</v>
      </c>
      <c r="B278">
        <v>1</v>
      </c>
      <c r="C278">
        <v>3</v>
      </c>
      <c r="D278">
        <v>1</v>
      </c>
      <c r="E278">
        <v>4</v>
      </c>
      <c r="F278">
        <v>5</v>
      </c>
      <c r="G278">
        <v>1</v>
      </c>
      <c r="H278">
        <v>6</v>
      </c>
      <c r="I278">
        <v>5</v>
      </c>
      <c r="J278">
        <v>6</v>
      </c>
      <c r="K278">
        <v>5</v>
      </c>
      <c r="L278">
        <v>5</v>
      </c>
    </row>
    <row r="279" spans="1:12" x14ac:dyDescent="0.2">
      <c r="A279">
        <v>1</v>
      </c>
      <c r="B279">
        <v>1</v>
      </c>
      <c r="C279">
        <v>2</v>
      </c>
      <c r="D279">
        <v>2</v>
      </c>
      <c r="E279">
        <v>3</v>
      </c>
      <c r="F279">
        <v>1</v>
      </c>
      <c r="G279">
        <v>1</v>
      </c>
      <c r="H279">
        <v>3</v>
      </c>
      <c r="I279">
        <v>1</v>
      </c>
      <c r="J279">
        <v>6</v>
      </c>
      <c r="K279">
        <v>4</v>
      </c>
      <c r="L279">
        <v>9</v>
      </c>
    </row>
    <row r="280" spans="1:12" x14ac:dyDescent="0.2">
      <c r="A280">
        <v>1</v>
      </c>
      <c r="B280">
        <v>2</v>
      </c>
      <c r="C280">
        <v>1</v>
      </c>
      <c r="D280">
        <v>1</v>
      </c>
      <c r="E280">
        <v>2</v>
      </c>
      <c r="F280">
        <v>1</v>
      </c>
      <c r="G280">
        <v>4</v>
      </c>
      <c r="H280">
        <v>8</v>
      </c>
      <c r="I280">
        <v>3</v>
      </c>
      <c r="J280">
        <v>6</v>
      </c>
      <c r="K280">
        <v>1</v>
      </c>
      <c r="L280">
        <v>8</v>
      </c>
    </row>
    <row r="281" spans="1:12" x14ac:dyDescent="0.2">
      <c r="A281">
        <v>1</v>
      </c>
      <c r="B281">
        <v>2</v>
      </c>
      <c r="C281">
        <v>3</v>
      </c>
      <c r="D281">
        <v>4</v>
      </c>
      <c r="E281">
        <v>2</v>
      </c>
      <c r="F281">
        <v>1</v>
      </c>
      <c r="G281">
        <v>6</v>
      </c>
      <c r="H281">
        <v>1</v>
      </c>
      <c r="I281">
        <v>2</v>
      </c>
      <c r="J281">
        <v>2</v>
      </c>
      <c r="K281">
        <v>10</v>
      </c>
      <c r="L281">
        <v>4</v>
      </c>
    </row>
    <row r="282" spans="1:12" x14ac:dyDescent="0.2">
      <c r="A282">
        <v>1</v>
      </c>
      <c r="B282">
        <v>2</v>
      </c>
      <c r="C282">
        <v>3</v>
      </c>
      <c r="D282">
        <v>4</v>
      </c>
      <c r="E282">
        <v>4</v>
      </c>
      <c r="F282">
        <v>2</v>
      </c>
      <c r="G282">
        <v>5</v>
      </c>
      <c r="H282">
        <v>3</v>
      </c>
      <c r="I282">
        <v>7</v>
      </c>
      <c r="J282">
        <v>2</v>
      </c>
      <c r="K282">
        <v>5</v>
      </c>
      <c r="L282">
        <v>11</v>
      </c>
    </row>
    <row r="283" spans="1:12" x14ac:dyDescent="0.2">
      <c r="A283">
        <v>1</v>
      </c>
      <c r="B283">
        <v>2</v>
      </c>
      <c r="C283">
        <v>1</v>
      </c>
      <c r="D283">
        <v>4</v>
      </c>
      <c r="E283">
        <v>3</v>
      </c>
      <c r="F283">
        <v>6</v>
      </c>
      <c r="G283">
        <v>5</v>
      </c>
      <c r="H283">
        <v>4</v>
      </c>
      <c r="I283">
        <v>1</v>
      </c>
      <c r="J283">
        <v>6</v>
      </c>
      <c r="K283">
        <v>5</v>
      </c>
      <c r="L283">
        <v>5</v>
      </c>
    </row>
    <row r="284" spans="1:12" x14ac:dyDescent="0.2">
      <c r="A284">
        <v>1</v>
      </c>
      <c r="B284">
        <v>1</v>
      </c>
      <c r="C284">
        <v>1</v>
      </c>
      <c r="D284">
        <v>1</v>
      </c>
      <c r="E284">
        <v>4</v>
      </c>
      <c r="F284">
        <v>3</v>
      </c>
      <c r="G284">
        <v>2</v>
      </c>
      <c r="H284">
        <v>8</v>
      </c>
      <c r="I284">
        <v>6</v>
      </c>
      <c r="J284">
        <v>6</v>
      </c>
      <c r="K284">
        <v>7</v>
      </c>
      <c r="L284">
        <v>4</v>
      </c>
    </row>
    <row r="285" spans="1:12" x14ac:dyDescent="0.2">
      <c r="A285">
        <v>1</v>
      </c>
      <c r="B285">
        <v>2</v>
      </c>
      <c r="C285">
        <v>2</v>
      </c>
      <c r="D285">
        <v>4</v>
      </c>
      <c r="E285">
        <v>4</v>
      </c>
      <c r="F285">
        <v>6</v>
      </c>
      <c r="G285">
        <v>2</v>
      </c>
      <c r="H285">
        <v>7</v>
      </c>
      <c r="I285">
        <v>3</v>
      </c>
      <c r="J285">
        <v>8</v>
      </c>
      <c r="K285">
        <v>7</v>
      </c>
      <c r="L285">
        <v>9</v>
      </c>
    </row>
    <row r="286" spans="1:12" x14ac:dyDescent="0.2">
      <c r="A286">
        <v>1</v>
      </c>
      <c r="B286">
        <v>1</v>
      </c>
      <c r="C286">
        <v>2</v>
      </c>
      <c r="D286">
        <v>4</v>
      </c>
      <c r="E286">
        <v>4</v>
      </c>
      <c r="F286">
        <v>4</v>
      </c>
      <c r="G286">
        <v>4</v>
      </c>
      <c r="H286">
        <v>6</v>
      </c>
      <c r="I286">
        <v>6</v>
      </c>
      <c r="J286">
        <v>2</v>
      </c>
      <c r="K286">
        <v>3</v>
      </c>
      <c r="L286">
        <v>2</v>
      </c>
    </row>
    <row r="287" spans="1:12" x14ac:dyDescent="0.2">
      <c r="A287">
        <v>1</v>
      </c>
      <c r="B287">
        <v>2</v>
      </c>
      <c r="C287">
        <v>2</v>
      </c>
      <c r="D287">
        <v>2</v>
      </c>
      <c r="E287">
        <v>1</v>
      </c>
      <c r="F287">
        <v>2</v>
      </c>
      <c r="G287">
        <v>7</v>
      </c>
      <c r="H287">
        <v>1</v>
      </c>
      <c r="I287">
        <v>3</v>
      </c>
      <c r="J287">
        <v>10</v>
      </c>
      <c r="K287">
        <v>8</v>
      </c>
      <c r="L287">
        <v>1</v>
      </c>
    </row>
    <row r="288" spans="1:12" x14ac:dyDescent="0.2">
      <c r="A288">
        <v>1</v>
      </c>
      <c r="B288">
        <v>2</v>
      </c>
      <c r="C288">
        <v>3</v>
      </c>
      <c r="D288">
        <v>4</v>
      </c>
      <c r="E288">
        <v>5</v>
      </c>
      <c r="F288">
        <v>2</v>
      </c>
      <c r="G288">
        <v>3</v>
      </c>
      <c r="H288">
        <v>6</v>
      </c>
      <c r="I288">
        <v>1</v>
      </c>
      <c r="J288">
        <v>7</v>
      </c>
      <c r="K288">
        <v>8</v>
      </c>
      <c r="L288">
        <v>2</v>
      </c>
    </row>
    <row r="289" spans="1:12" x14ac:dyDescent="0.2">
      <c r="A289">
        <v>1</v>
      </c>
      <c r="B289">
        <v>2</v>
      </c>
      <c r="C289">
        <v>2</v>
      </c>
      <c r="D289">
        <v>1</v>
      </c>
      <c r="E289">
        <v>3</v>
      </c>
      <c r="F289">
        <v>2</v>
      </c>
      <c r="G289">
        <v>3</v>
      </c>
      <c r="H289">
        <v>8</v>
      </c>
      <c r="I289">
        <v>9</v>
      </c>
      <c r="J289">
        <v>7</v>
      </c>
      <c r="K289">
        <v>10</v>
      </c>
      <c r="L289">
        <v>2</v>
      </c>
    </row>
    <row r="290" spans="1:12" x14ac:dyDescent="0.2">
      <c r="A290">
        <v>1</v>
      </c>
      <c r="B290">
        <v>2</v>
      </c>
      <c r="C290">
        <v>1</v>
      </c>
      <c r="D290">
        <v>4</v>
      </c>
      <c r="E290">
        <v>1</v>
      </c>
      <c r="F290">
        <v>4</v>
      </c>
      <c r="G290">
        <v>2</v>
      </c>
      <c r="H290">
        <v>2</v>
      </c>
      <c r="I290">
        <v>4</v>
      </c>
      <c r="J290">
        <v>5</v>
      </c>
      <c r="K290">
        <v>6</v>
      </c>
      <c r="L290">
        <v>1</v>
      </c>
    </row>
    <row r="291" spans="1:12" x14ac:dyDescent="0.2">
      <c r="A291">
        <v>1</v>
      </c>
      <c r="B291">
        <v>1</v>
      </c>
      <c r="C291">
        <v>2</v>
      </c>
      <c r="D291">
        <v>2</v>
      </c>
      <c r="E291">
        <v>2</v>
      </c>
      <c r="F291">
        <v>1</v>
      </c>
      <c r="G291">
        <v>7</v>
      </c>
      <c r="H291">
        <v>7</v>
      </c>
      <c r="I291">
        <v>1</v>
      </c>
      <c r="J291">
        <v>4</v>
      </c>
      <c r="K291">
        <v>8</v>
      </c>
      <c r="L291">
        <v>11</v>
      </c>
    </row>
    <row r="292" spans="1:12" x14ac:dyDescent="0.2">
      <c r="A292">
        <v>1</v>
      </c>
      <c r="B292">
        <v>1</v>
      </c>
      <c r="C292">
        <v>1</v>
      </c>
      <c r="D292">
        <v>3</v>
      </c>
      <c r="E292">
        <v>2</v>
      </c>
      <c r="F292">
        <v>3</v>
      </c>
      <c r="G292">
        <v>5</v>
      </c>
      <c r="H292">
        <v>4</v>
      </c>
      <c r="I292">
        <v>8</v>
      </c>
      <c r="J292">
        <v>5</v>
      </c>
      <c r="K292">
        <v>10</v>
      </c>
      <c r="L292">
        <v>1</v>
      </c>
    </row>
    <row r="293" spans="1:12" x14ac:dyDescent="0.2">
      <c r="A293">
        <v>1</v>
      </c>
      <c r="B293">
        <v>2</v>
      </c>
      <c r="C293">
        <v>1</v>
      </c>
      <c r="D293">
        <v>3</v>
      </c>
      <c r="E293">
        <v>3</v>
      </c>
      <c r="F293">
        <v>4</v>
      </c>
      <c r="G293">
        <v>1</v>
      </c>
      <c r="H293">
        <v>1</v>
      </c>
      <c r="I293">
        <v>6</v>
      </c>
      <c r="J293">
        <v>4</v>
      </c>
      <c r="K293">
        <v>2</v>
      </c>
      <c r="L293">
        <v>9</v>
      </c>
    </row>
    <row r="294" spans="1:12" x14ac:dyDescent="0.2">
      <c r="A294">
        <v>1</v>
      </c>
      <c r="B294">
        <v>2</v>
      </c>
      <c r="C294">
        <v>2</v>
      </c>
      <c r="D294">
        <v>1</v>
      </c>
      <c r="E294">
        <v>1</v>
      </c>
      <c r="F294">
        <v>3</v>
      </c>
      <c r="G294">
        <v>7</v>
      </c>
      <c r="H294">
        <v>3</v>
      </c>
      <c r="I294">
        <v>7</v>
      </c>
      <c r="J294">
        <v>6</v>
      </c>
      <c r="K294">
        <v>9</v>
      </c>
      <c r="L294">
        <v>12</v>
      </c>
    </row>
    <row r="295" spans="1:12" x14ac:dyDescent="0.2">
      <c r="A295">
        <v>1</v>
      </c>
      <c r="B295">
        <v>2</v>
      </c>
      <c r="C295">
        <v>3</v>
      </c>
      <c r="D295">
        <v>4</v>
      </c>
      <c r="E295">
        <v>1</v>
      </c>
      <c r="F295">
        <v>6</v>
      </c>
      <c r="G295">
        <v>6</v>
      </c>
      <c r="H295">
        <v>7</v>
      </c>
      <c r="I295">
        <v>2</v>
      </c>
      <c r="J295">
        <v>8</v>
      </c>
      <c r="K295">
        <v>2</v>
      </c>
      <c r="L295">
        <v>9</v>
      </c>
    </row>
    <row r="296" spans="1:12" x14ac:dyDescent="0.2">
      <c r="A296">
        <v>1</v>
      </c>
      <c r="B296">
        <v>2</v>
      </c>
      <c r="C296">
        <v>3</v>
      </c>
      <c r="D296">
        <v>4</v>
      </c>
      <c r="E296">
        <v>2</v>
      </c>
      <c r="F296">
        <v>6</v>
      </c>
      <c r="G296">
        <v>7</v>
      </c>
      <c r="H296">
        <v>3</v>
      </c>
      <c r="I296">
        <v>4</v>
      </c>
      <c r="J296">
        <v>8</v>
      </c>
      <c r="K296">
        <v>11</v>
      </c>
      <c r="L296">
        <v>3</v>
      </c>
    </row>
    <row r="297" spans="1:12" x14ac:dyDescent="0.2">
      <c r="A297">
        <v>1</v>
      </c>
      <c r="B297">
        <v>2</v>
      </c>
      <c r="C297">
        <v>3</v>
      </c>
      <c r="D297">
        <v>1</v>
      </c>
      <c r="E297">
        <v>3</v>
      </c>
      <c r="F297">
        <v>5</v>
      </c>
      <c r="G297">
        <v>6</v>
      </c>
      <c r="H297">
        <v>4</v>
      </c>
      <c r="I297">
        <v>7</v>
      </c>
      <c r="J297">
        <v>6</v>
      </c>
      <c r="K297">
        <v>9</v>
      </c>
      <c r="L297">
        <v>12</v>
      </c>
    </row>
    <row r="298" spans="1:12" x14ac:dyDescent="0.2">
      <c r="A298">
        <v>1</v>
      </c>
      <c r="B298">
        <v>2</v>
      </c>
      <c r="C298">
        <v>3</v>
      </c>
      <c r="D298">
        <v>1</v>
      </c>
      <c r="E298">
        <v>1</v>
      </c>
      <c r="F298">
        <v>6</v>
      </c>
      <c r="G298">
        <v>3</v>
      </c>
      <c r="H298">
        <v>8</v>
      </c>
      <c r="I298">
        <v>1</v>
      </c>
      <c r="J298">
        <v>6</v>
      </c>
      <c r="K298">
        <v>9</v>
      </c>
      <c r="L298">
        <v>10</v>
      </c>
    </row>
    <row r="299" spans="1:12" x14ac:dyDescent="0.2">
      <c r="A299">
        <v>1</v>
      </c>
      <c r="B299">
        <v>1</v>
      </c>
      <c r="C299">
        <v>1</v>
      </c>
      <c r="D299">
        <v>2</v>
      </c>
      <c r="E299">
        <v>3</v>
      </c>
      <c r="F299">
        <v>6</v>
      </c>
      <c r="G299">
        <v>6</v>
      </c>
      <c r="H299">
        <v>4</v>
      </c>
      <c r="I299">
        <v>5</v>
      </c>
      <c r="J299">
        <v>3</v>
      </c>
      <c r="K299">
        <v>3</v>
      </c>
      <c r="L299">
        <v>5</v>
      </c>
    </row>
    <row r="300" spans="1:12" x14ac:dyDescent="0.2">
      <c r="A300">
        <v>1</v>
      </c>
      <c r="B300">
        <v>1</v>
      </c>
      <c r="C300">
        <v>3</v>
      </c>
      <c r="D300">
        <v>3</v>
      </c>
      <c r="E300">
        <v>3</v>
      </c>
      <c r="F300">
        <v>3</v>
      </c>
      <c r="G300">
        <v>1</v>
      </c>
      <c r="H300">
        <v>7</v>
      </c>
      <c r="I300">
        <v>5</v>
      </c>
      <c r="J300">
        <v>7</v>
      </c>
      <c r="K300">
        <v>8</v>
      </c>
      <c r="L300">
        <v>10</v>
      </c>
    </row>
    <row r="301" spans="1:12" x14ac:dyDescent="0.2">
      <c r="A301">
        <v>1</v>
      </c>
      <c r="B301">
        <v>2</v>
      </c>
      <c r="C301">
        <v>1</v>
      </c>
      <c r="D301">
        <v>4</v>
      </c>
      <c r="E301">
        <v>5</v>
      </c>
      <c r="F301">
        <v>3</v>
      </c>
      <c r="G301">
        <v>3</v>
      </c>
      <c r="H301">
        <v>6</v>
      </c>
      <c r="I301">
        <v>3</v>
      </c>
      <c r="J301">
        <v>7</v>
      </c>
      <c r="K301">
        <v>3</v>
      </c>
      <c r="L301">
        <v>4</v>
      </c>
    </row>
    <row r="302" spans="1:12" x14ac:dyDescent="0.2">
      <c r="A302">
        <v>1</v>
      </c>
      <c r="B302">
        <v>2</v>
      </c>
      <c r="C302">
        <v>1</v>
      </c>
      <c r="D302">
        <v>2</v>
      </c>
      <c r="E302">
        <v>2</v>
      </c>
      <c r="F302">
        <v>6</v>
      </c>
      <c r="G302">
        <v>1</v>
      </c>
      <c r="H302">
        <v>7</v>
      </c>
      <c r="I302">
        <v>9</v>
      </c>
      <c r="J302">
        <v>8</v>
      </c>
      <c r="K302">
        <v>1</v>
      </c>
      <c r="L302">
        <v>3</v>
      </c>
    </row>
    <row r="303" spans="1:12" x14ac:dyDescent="0.2">
      <c r="A303">
        <v>1</v>
      </c>
      <c r="B303">
        <v>1</v>
      </c>
      <c r="C303">
        <v>2</v>
      </c>
      <c r="D303">
        <v>4</v>
      </c>
      <c r="E303">
        <v>2</v>
      </c>
      <c r="F303">
        <v>3</v>
      </c>
      <c r="G303">
        <v>4</v>
      </c>
      <c r="H303">
        <v>3</v>
      </c>
      <c r="I303">
        <v>5</v>
      </c>
      <c r="J303">
        <v>8</v>
      </c>
      <c r="K303">
        <v>1</v>
      </c>
      <c r="L303">
        <v>1</v>
      </c>
    </row>
    <row r="304" spans="1:12" x14ac:dyDescent="0.2">
      <c r="A304">
        <v>1</v>
      </c>
      <c r="B304">
        <v>2</v>
      </c>
      <c r="C304">
        <v>1</v>
      </c>
      <c r="D304">
        <v>1</v>
      </c>
      <c r="E304">
        <v>3</v>
      </c>
      <c r="F304">
        <v>3</v>
      </c>
      <c r="G304">
        <v>4</v>
      </c>
      <c r="H304">
        <v>7</v>
      </c>
      <c r="I304">
        <v>9</v>
      </c>
      <c r="J304">
        <v>8</v>
      </c>
      <c r="K304">
        <v>1</v>
      </c>
      <c r="L304">
        <v>12</v>
      </c>
    </row>
    <row r="305" spans="1:12" x14ac:dyDescent="0.2">
      <c r="A305">
        <v>1</v>
      </c>
      <c r="B305">
        <v>1</v>
      </c>
      <c r="C305">
        <v>1</v>
      </c>
      <c r="D305">
        <v>2</v>
      </c>
      <c r="E305">
        <v>4</v>
      </c>
      <c r="F305">
        <v>1</v>
      </c>
      <c r="G305">
        <v>6</v>
      </c>
      <c r="H305">
        <v>1</v>
      </c>
      <c r="I305">
        <v>5</v>
      </c>
      <c r="J305">
        <v>9</v>
      </c>
      <c r="K305">
        <v>7</v>
      </c>
      <c r="L305">
        <v>8</v>
      </c>
    </row>
    <row r="306" spans="1:12" x14ac:dyDescent="0.2">
      <c r="A306">
        <v>1</v>
      </c>
      <c r="B306">
        <v>1</v>
      </c>
      <c r="C306">
        <v>3</v>
      </c>
      <c r="D306">
        <v>1</v>
      </c>
      <c r="E306">
        <v>4</v>
      </c>
      <c r="F306">
        <v>5</v>
      </c>
      <c r="G306">
        <v>6</v>
      </c>
      <c r="H306">
        <v>4</v>
      </c>
      <c r="I306">
        <v>8</v>
      </c>
      <c r="J306">
        <v>3</v>
      </c>
      <c r="K306">
        <v>9</v>
      </c>
      <c r="L306">
        <v>4</v>
      </c>
    </row>
    <row r="307" spans="1:12" x14ac:dyDescent="0.2">
      <c r="A307">
        <v>1</v>
      </c>
      <c r="B307">
        <v>1</v>
      </c>
      <c r="C307">
        <v>2</v>
      </c>
      <c r="D307">
        <v>1</v>
      </c>
      <c r="E307">
        <v>4</v>
      </c>
      <c r="F307">
        <v>1</v>
      </c>
      <c r="G307">
        <v>1</v>
      </c>
      <c r="H307">
        <v>3</v>
      </c>
      <c r="I307">
        <v>9</v>
      </c>
      <c r="J307">
        <v>8</v>
      </c>
      <c r="K307">
        <v>2</v>
      </c>
      <c r="L307">
        <v>3</v>
      </c>
    </row>
    <row r="308" spans="1:12" x14ac:dyDescent="0.2">
      <c r="A308">
        <v>1</v>
      </c>
      <c r="B308">
        <v>1</v>
      </c>
      <c r="C308">
        <v>3</v>
      </c>
      <c r="D308">
        <v>4</v>
      </c>
      <c r="E308">
        <v>3</v>
      </c>
      <c r="F308">
        <v>4</v>
      </c>
      <c r="G308">
        <v>1</v>
      </c>
      <c r="H308">
        <v>5</v>
      </c>
      <c r="I308">
        <v>3</v>
      </c>
      <c r="J308">
        <v>7</v>
      </c>
      <c r="K308">
        <v>7</v>
      </c>
      <c r="L308">
        <v>9</v>
      </c>
    </row>
    <row r="309" spans="1:12" x14ac:dyDescent="0.2">
      <c r="A309">
        <v>1</v>
      </c>
      <c r="B309">
        <v>2</v>
      </c>
      <c r="C309">
        <v>3</v>
      </c>
      <c r="D309">
        <v>2</v>
      </c>
      <c r="E309">
        <v>4</v>
      </c>
      <c r="F309">
        <v>6</v>
      </c>
      <c r="G309">
        <v>2</v>
      </c>
      <c r="H309">
        <v>8</v>
      </c>
      <c r="I309">
        <v>8</v>
      </c>
      <c r="J309">
        <v>3</v>
      </c>
      <c r="K309">
        <v>8</v>
      </c>
      <c r="L309">
        <v>1</v>
      </c>
    </row>
    <row r="310" spans="1:12" x14ac:dyDescent="0.2">
      <c r="A310">
        <v>1</v>
      </c>
      <c r="B310">
        <v>1</v>
      </c>
      <c r="C310">
        <v>2</v>
      </c>
      <c r="D310">
        <v>4</v>
      </c>
      <c r="E310">
        <v>3</v>
      </c>
      <c r="F310">
        <v>5</v>
      </c>
      <c r="G310">
        <v>6</v>
      </c>
      <c r="H310">
        <v>6</v>
      </c>
      <c r="I310">
        <v>1</v>
      </c>
      <c r="J310">
        <v>1</v>
      </c>
      <c r="K310">
        <v>2</v>
      </c>
      <c r="L310">
        <v>7</v>
      </c>
    </row>
    <row r="311" spans="1:12" x14ac:dyDescent="0.2">
      <c r="A311">
        <v>1</v>
      </c>
      <c r="B311">
        <v>2</v>
      </c>
      <c r="C311">
        <v>3</v>
      </c>
      <c r="D311">
        <v>1</v>
      </c>
      <c r="E311">
        <v>2</v>
      </c>
      <c r="F311">
        <v>6</v>
      </c>
      <c r="G311">
        <v>1</v>
      </c>
      <c r="H311">
        <v>1</v>
      </c>
      <c r="I311">
        <v>1</v>
      </c>
      <c r="J311">
        <v>2</v>
      </c>
      <c r="K311">
        <v>2</v>
      </c>
      <c r="L311">
        <v>11</v>
      </c>
    </row>
    <row r="312" spans="1:12" x14ac:dyDescent="0.2">
      <c r="A312">
        <v>1</v>
      </c>
      <c r="B312">
        <v>2</v>
      </c>
      <c r="C312">
        <v>2</v>
      </c>
      <c r="D312">
        <v>3</v>
      </c>
      <c r="E312">
        <v>3</v>
      </c>
      <c r="F312">
        <v>6</v>
      </c>
      <c r="G312">
        <v>5</v>
      </c>
      <c r="H312">
        <v>2</v>
      </c>
      <c r="I312">
        <v>1</v>
      </c>
      <c r="J312">
        <v>7</v>
      </c>
      <c r="K312">
        <v>7</v>
      </c>
      <c r="L312">
        <v>9</v>
      </c>
    </row>
    <row r="313" spans="1:12" x14ac:dyDescent="0.2">
      <c r="A313">
        <v>1</v>
      </c>
      <c r="B313">
        <v>1</v>
      </c>
      <c r="C313">
        <v>2</v>
      </c>
      <c r="D313">
        <v>2</v>
      </c>
      <c r="E313">
        <v>2</v>
      </c>
      <c r="F313">
        <v>2</v>
      </c>
      <c r="G313">
        <v>6</v>
      </c>
      <c r="H313">
        <v>5</v>
      </c>
      <c r="I313">
        <v>2</v>
      </c>
      <c r="J313">
        <v>10</v>
      </c>
      <c r="K313">
        <v>6</v>
      </c>
      <c r="L313">
        <v>7</v>
      </c>
    </row>
    <row r="314" spans="1:12" x14ac:dyDescent="0.2">
      <c r="A314">
        <v>1</v>
      </c>
      <c r="B314">
        <v>1</v>
      </c>
      <c r="C314">
        <v>1</v>
      </c>
      <c r="D314">
        <v>3</v>
      </c>
      <c r="E314">
        <v>4</v>
      </c>
      <c r="F314">
        <v>1</v>
      </c>
      <c r="G314">
        <v>4</v>
      </c>
      <c r="H314">
        <v>3</v>
      </c>
      <c r="I314">
        <v>6</v>
      </c>
      <c r="J314">
        <v>7</v>
      </c>
      <c r="K314">
        <v>11</v>
      </c>
      <c r="L314">
        <v>3</v>
      </c>
    </row>
    <row r="315" spans="1:12" x14ac:dyDescent="0.2">
      <c r="A315">
        <v>1</v>
      </c>
      <c r="B315">
        <v>2</v>
      </c>
      <c r="C315">
        <v>1</v>
      </c>
      <c r="D315">
        <v>4</v>
      </c>
      <c r="E315">
        <v>3</v>
      </c>
      <c r="F315">
        <v>4</v>
      </c>
      <c r="G315">
        <v>3</v>
      </c>
      <c r="H315">
        <v>3</v>
      </c>
      <c r="I315">
        <v>5</v>
      </c>
      <c r="J315">
        <v>6</v>
      </c>
      <c r="K315">
        <v>9</v>
      </c>
      <c r="L315">
        <v>1</v>
      </c>
    </row>
    <row r="316" spans="1:12" x14ac:dyDescent="0.2">
      <c r="A316">
        <v>1</v>
      </c>
      <c r="B316">
        <v>2</v>
      </c>
      <c r="C316">
        <v>3</v>
      </c>
      <c r="D316">
        <v>3</v>
      </c>
      <c r="E316">
        <v>5</v>
      </c>
      <c r="F316">
        <v>4</v>
      </c>
      <c r="G316">
        <v>6</v>
      </c>
      <c r="H316">
        <v>6</v>
      </c>
      <c r="I316">
        <v>5</v>
      </c>
      <c r="J316">
        <v>10</v>
      </c>
      <c r="K316">
        <v>4</v>
      </c>
      <c r="L316">
        <v>11</v>
      </c>
    </row>
    <row r="317" spans="1:12" x14ac:dyDescent="0.2">
      <c r="A317">
        <v>1</v>
      </c>
      <c r="B317">
        <v>2</v>
      </c>
      <c r="C317">
        <v>2</v>
      </c>
      <c r="D317">
        <v>3</v>
      </c>
      <c r="E317">
        <v>2</v>
      </c>
      <c r="F317">
        <v>4</v>
      </c>
      <c r="G317">
        <v>2</v>
      </c>
      <c r="H317">
        <v>5</v>
      </c>
      <c r="I317">
        <v>5</v>
      </c>
      <c r="J317">
        <v>6</v>
      </c>
      <c r="K317">
        <v>4</v>
      </c>
      <c r="L317">
        <v>3</v>
      </c>
    </row>
    <row r="318" spans="1:12" x14ac:dyDescent="0.2">
      <c r="A318">
        <v>1</v>
      </c>
      <c r="B318">
        <v>1</v>
      </c>
      <c r="C318">
        <v>1</v>
      </c>
      <c r="D318">
        <v>3</v>
      </c>
      <c r="E318">
        <v>1</v>
      </c>
      <c r="F318">
        <v>1</v>
      </c>
      <c r="G318">
        <v>3</v>
      </c>
      <c r="H318">
        <v>1</v>
      </c>
      <c r="I318">
        <v>6</v>
      </c>
      <c r="J318">
        <v>5</v>
      </c>
      <c r="K318">
        <v>1</v>
      </c>
      <c r="L318">
        <v>2</v>
      </c>
    </row>
    <row r="319" spans="1:12" x14ac:dyDescent="0.2">
      <c r="A319">
        <v>1</v>
      </c>
      <c r="B319">
        <v>1</v>
      </c>
      <c r="C319">
        <v>1</v>
      </c>
      <c r="D319">
        <v>2</v>
      </c>
      <c r="E319">
        <v>4</v>
      </c>
      <c r="F319">
        <v>1</v>
      </c>
      <c r="G319">
        <v>3</v>
      </c>
      <c r="H319">
        <v>2</v>
      </c>
      <c r="I319">
        <v>2</v>
      </c>
      <c r="J319">
        <v>2</v>
      </c>
      <c r="K319">
        <v>10</v>
      </c>
      <c r="L319">
        <v>8</v>
      </c>
    </row>
    <row r="320" spans="1:12" x14ac:dyDescent="0.2">
      <c r="A320">
        <v>1</v>
      </c>
      <c r="B320">
        <v>1</v>
      </c>
      <c r="C320">
        <v>2</v>
      </c>
      <c r="D320">
        <v>3</v>
      </c>
      <c r="E320">
        <v>2</v>
      </c>
      <c r="F320">
        <v>1</v>
      </c>
      <c r="G320">
        <v>6</v>
      </c>
      <c r="H320">
        <v>7</v>
      </c>
      <c r="I320">
        <v>5</v>
      </c>
      <c r="J320">
        <v>4</v>
      </c>
      <c r="K320">
        <v>6</v>
      </c>
      <c r="L320">
        <v>2</v>
      </c>
    </row>
    <row r="321" spans="1:12" x14ac:dyDescent="0.2">
      <c r="A321">
        <v>1</v>
      </c>
      <c r="B321">
        <v>2</v>
      </c>
      <c r="C321">
        <v>1</v>
      </c>
      <c r="D321">
        <v>3</v>
      </c>
      <c r="E321">
        <v>4</v>
      </c>
      <c r="F321">
        <v>6</v>
      </c>
      <c r="G321">
        <v>4</v>
      </c>
      <c r="H321">
        <v>6</v>
      </c>
      <c r="I321">
        <v>9</v>
      </c>
      <c r="J321">
        <v>9</v>
      </c>
      <c r="K321">
        <v>10</v>
      </c>
      <c r="L321">
        <v>6</v>
      </c>
    </row>
    <row r="322" spans="1:12" x14ac:dyDescent="0.2">
      <c r="A322">
        <v>1</v>
      </c>
      <c r="B322">
        <v>1</v>
      </c>
      <c r="C322">
        <v>3</v>
      </c>
      <c r="D322">
        <v>1</v>
      </c>
      <c r="E322">
        <v>5</v>
      </c>
      <c r="F322">
        <v>1</v>
      </c>
      <c r="G322">
        <v>1</v>
      </c>
      <c r="H322">
        <v>7</v>
      </c>
      <c r="I322">
        <v>4</v>
      </c>
      <c r="J322">
        <v>10</v>
      </c>
      <c r="K322">
        <v>4</v>
      </c>
      <c r="L322">
        <v>8</v>
      </c>
    </row>
    <row r="323" spans="1:12" x14ac:dyDescent="0.2">
      <c r="A323">
        <v>1</v>
      </c>
      <c r="B323">
        <v>2</v>
      </c>
      <c r="C323">
        <v>1</v>
      </c>
      <c r="D323">
        <v>2</v>
      </c>
      <c r="E323">
        <v>2</v>
      </c>
      <c r="F323">
        <v>2</v>
      </c>
      <c r="G323">
        <v>6</v>
      </c>
      <c r="H323">
        <v>4</v>
      </c>
      <c r="I323">
        <v>4</v>
      </c>
      <c r="J323">
        <v>2</v>
      </c>
      <c r="K323">
        <v>3</v>
      </c>
      <c r="L323">
        <v>6</v>
      </c>
    </row>
    <row r="324" spans="1:12" x14ac:dyDescent="0.2">
      <c r="A324">
        <v>1</v>
      </c>
      <c r="B324">
        <v>1</v>
      </c>
      <c r="C324">
        <v>1</v>
      </c>
      <c r="D324">
        <v>2</v>
      </c>
      <c r="E324">
        <v>1</v>
      </c>
      <c r="F324">
        <v>1</v>
      </c>
      <c r="G324">
        <v>1</v>
      </c>
      <c r="H324">
        <v>7</v>
      </c>
      <c r="I324">
        <v>1</v>
      </c>
      <c r="J324">
        <v>9</v>
      </c>
      <c r="K324">
        <v>1</v>
      </c>
      <c r="L324">
        <v>9</v>
      </c>
    </row>
    <row r="325" spans="1:12" x14ac:dyDescent="0.2">
      <c r="A325">
        <v>1</v>
      </c>
      <c r="B325">
        <v>1</v>
      </c>
      <c r="C325">
        <v>2</v>
      </c>
      <c r="D325">
        <v>2</v>
      </c>
      <c r="E325">
        <v>1</v>
      </c>
      <c r="F325">
        <v>6</v>
      </c>
      <c r="G325">
        <v>7</v>
      </c>
      <c r="H325">
        <v>7</v>
      </c>
      <c r="I325">
        <v>6</v>
      </c>
      <c r="J325">
        <v>2</v>
      </c>
      <c r="K325">
        <v>3</v>
      </c>
      <c r="L325">
        <v>4</v>
      </c>
    </row>
    <row r="326" spans="1:12" x14ac:dyDescent="0.2">
      <c r="A326">
        <v>1</v>
      </c>
      <c r="B326">
        <v>1</v>
      </c>
      <c r="C326">
        <v>1</v>
      </c>
      <c r="D326">
        <v>1</v>
      </c>
      <c r="E326">
        <v>2</v>
      </c>
      <c r="F326">
        <v>2</v>
      </c>
      <c r="G326">
        <v>2</v>
      </c>
      <c r="H326">
        <v>4</v>
      </c>
      <c r="I326">
        <v>4</v>
      </c>
      <c r="J326">
        <v>3</v>
      </c>
      <c r="K326">
        <v>10</v>
      </c>
      <c r="L326">
        <v>6</v>
      </c>
    </row>
    <row r="327" spans="1:12" x14ac:dyDescent="0.2">
      <c r="A327">
        <v>1</v>
      </c>
      <c r="B327">
        <v>2</v>
      </c>
      <c r="C327">
        <v>1</v>
      </c>
      <c r="D327">
        <v>4</v>
      </c>
      <c r="E327">
        <v>4</v>
      </c>
      <c r="F327">
        <v>4</v>
      </c>
      <c r="G327">
        <v>7</v>
      </c>
      <c r="H327">
        <v>6</v>
      </c>
      <c r="I327">
        <v>8</v>
      </c>
      <c r="J327">
        <v>8</v>
      </c>
      <c r="K327">
        <v>4</v>
      </c>
      <c r="L327">
        <v>12</v>
      </c>
    </row>
    <row r="328" spans="1:12" x14ac:dyDescent="0.2">
      <c r="A328">
        <v>1</v>
      </c>
      <c r="B328">
        <v>2</v>
      </c>
      <c r="C328">
        <v>2</v>
      </c>
      <c r="D328">
        <v>4</v>
      </c>
      <c r="E328">
        <v>3</v>
      </c>
      <c r="F328">
        <v>4</v>
      </c>
      <c r="G328">
        <v>3</v>
      </c>
      <c r="H328">
        <v>5</v>
      </c>
      <c r="I328">
        <v>5</v>
      </c>
      <c r="J328">
        <v>10</v>
      </c>
      <c r="K328">
        <v>7</v>
      </c>
      <c r="L328">
        <v>1</v>
      </c>
    </row>
    <row r="329" spans="1:12" x14ac:dyDescent="0.2">
      <c r="A329">
        <v>1</v>
      </c>
      <c r="B329">
        <v>2</v>
      </c>
      <c r="C329">
        <v>3</v>
      </c>
      <c r="D329">
        <v>3</v>
      </c>
      <c r="E329">
        <v>3</v>
      </c>
      <c r="F329">
        <v>3</v>
      </c>
      <c r="G329">
        <v>1</v>
      </c>
      <c r="H329">
        <v>3</v>
      </c>
      <c r="I329">
        <v>3</v>
      </c>
      <c r="J329">
        <v>1</v>
      </c>
      <c r="K329">
        <v>2</v>
      </c>
      <c r="L329">
        <v>2</v>
      </c>
    </row>
    <row r="330" spans="1:12" x14ac:dyDescent="0.2">
      <c r="A330">
        <v>1</v>
      </c>
      <c r="B330">
        <v>2</v>
      </c>
      <c r="C330">
        <v>2</v>
      </c>
      <c r="D330">
        <v>3</v>
      </c>
      <c r="E330">
        <v>3</v>
      </c>
      <c r="F330">
        <v>5</v>
      </c>
      <c r="G330">
        <v>4</v>
      </c>
      <c r="H330">
        <v>1</v>
      </c>
      <c r="I330">
        <v>9</v>
      </c>
      <c r="J330">
        <v>8</v>
      </c>
      <c r="K330">
        <v>10</v>
      </c>
      <c r="L330">
        <v>5</v>
      </c>
    </row>
    <row r="331" spans="1:12" x14ac:dyDescent="0.2">
      <c r="A331">
        <v>1</v>
      </c>
      <c r="B331">
        <v>2</v>
      </c>
      <c r="C331">
        <v>3</v>
      </c>
      <c r="D331">
        <v>4</v>
      </c>
      <c r="E331">
        <v>4</v>
      </c>
      <c r="F331">
        <v>5</v>
      </c>
      <c r="G331">
        <v>1</v>
      </c>
      <c r="H331">
        <v>3</v>
      </c>
      <c r="I331">
        <v>7</v>
      </c>
      <c r="J331">
        <v>2</v>
      </c>
      <c r="K331">
        <v>2</v>
      </c>
      <c r="L331">
        <v>11</v>
      </c>
    </row>
    <row r="332" spans="1:12" x14ac:dyDescent="0.2">
      <c r="A332">
        <v>1</v>
      </c>
      <c r="B332">
        <v>1</v>
      </c>
      <c r="C332">
        <v>1</v>
      </c>
      <c r="D332">
        <v>4</v>
      </c>
      <c r="E332">
        <v>2</v>
      </c>
      <c r="F332">
        <v>6</v>
      </c>
      <c r="G332">
        <v>7</v>
      </c>
      <c r="H332">
        <v>6</v>
      </c>
      <c r="I332">
        <v>6</v>
      </c>
      <c r="J332">
        <v>3</v>
      </c>
      <c r="K332">
        <v>4</v>
      </c>
      <c r="L332">
        <v>12</v>
      </c>
    </row>
    <row r="333" spans="1:12" x14ac:dyDescent="0.2">
      <c r="A333">
        <v>1</v>
      </c>
      <c r="B333">
        <v>1</v>
      </c>
      <c r="C333">
        <v>1</v>
      </c>
      <c r="D333">
        <v>4</v>
      </c>
      <c r="E333">
        <v>3</v>
      </c>
      <c r="F333">
        <v>1</v>
      </c>
      <c r="G333">
        <v>5</v>
      </c>
      <c r="H333">
        <v>8</v>
      </c>
      <c r="I333">
        <v>5</v>
      </c>
      <c r="J333">
        <v>3</v>
      </c>
      <c r="K333">
        <v>11</v>
      </c>
      <c r="L333">
        <v>4</v>
      </c>
    </row>
    <row r="334" spans="1:12" x14ac:dyDescent="0.2">
      <c r="A334">
        <v>1</v>
      </c>
      <c r="B334">
        <v>1</v>
      </c>
      <c r="C334">
        <v>2</v>
      </c>
      <c r="D334">
        <v>1</v>
      </c>
      <c r="E334">
        <v>2</v>
      </c>
      <c r="F334">
        <v>2</v>
      </c>
      <c r="G334">
        <v>3</v>
      </c>
      <c r="H334">
        <v>7</v>
      </c>
      <c r="I334">
        <v>6</v>
      </c>
      <c r="J334">
        <v>7</v>
      </c>
      <c r="K334">
        <v>9</v>
      </c>
      <c r="L334">
        <v>5</v>
      </c>
    </row>
    <row r="335" spans="1:12" x14ac:dyDescent="0.2">
      <c r="A335">
        <v>1</v>
      </c>
      <c r="B335">
        <v>2</v>
      </c>
      <c r="C335">
        <v>3</v>
      </c>
      <c r="D335">
        <v>3</v>
      </c>
      <c r="E335">
        <v>3</v>
      </c>
      <c r="F335">
        <v>2</v>
      </c>
      <c r="G335">
        <v>7</v>
      </c>
      <c r="H335">
        <v>6</v>
      </c>
      <c r="I335">
        <v>9</v>
      </c>
      <c r="J335">
        <v>2</v>
      </c>
      <c r="K335">
        <v>3</v>
      </c>
      <c r="L335">
        <v>2</v>
      </c>
    </row>
    <row r="336" spans="1:12" x14ac:dyDescent="0.2">
      <c r="A336">
        <v>1</v>
      </c>
      <c r="B336">
        <v>1</v>
      </c>
      <c r="C336">
        <v>1</v>
      </c>
      <c r="D336">
        <v>4</v>
      </c>
      <c r="E336">
        <v>1</v>
      </c>
      <c r="F336">
        <v>6</v>
      </c>
      <c r="G336">
        <v>5</v>
      </c>
      <c r="H336">
        <v>1</v>
      </c>
      <c r="I336">
        <v>8</v>
      </c>
      <c r="J336">
        <v>4</v>
      </c>
      <c r="K336">
        <v>10</v>
      </c>
      <c r="L336">
        <v>1</v>
      </c>
    </row>
    <row r="337" spans="1:12" x14ac:dyDescent="0.2">
      <c r="A337">
        <v>1</v>
      </c>
      <c r="B337">
        <v>1</v>
      </c>
      <c r="C337">
        <v>2</v>
      </c>
      <c r="D337">
        <v>4</v>
      </c>
      <c r="E337">
        <v>1</v>
      </c>
      <c r="F337">
        <v>6</v>
      </c>
      <c r="G337">
        <v>2</v>
      </c>
      <c r="H337">
        <v>7</v>
      </c>
      <c r="I337">
        <v>8</v>
      </c>
      <c r="J337">
        <v>7</v>
      </c>
      <c r="K337">
        <v>5</v>
      </c>
      <c r="L337">
        <v>2</v>
      </c>
    </row>
    <row r="338" spans="1:12" x14ac:dyDescent="0.2">
      <c r="A338">
        <v>1</v>
      </c>
      <c r="B338">
        <v>2</v>
      </c>
      <c r="C338">
        <v>1</v>
      </c>
      <c r="D338">
        <v>3</v>
      </c>
      <c r="E338">
        <v>5</v>
      </c>
      <c r="F338">
        <v>2</v>
      </c>
      <c r="G338">
        <v>7</v>
      </c>
      <c r="H338">
        <v>8</v>
      </c>
      <c r="I338">
        <v>7</v>
      </c>
      <c r="J338">
        <v>5</v>
      </c>
      <c r="K338">
        <v>8</v>
      </c>
      <c r="L338">
        <v>11</v>
      </c>
    </row>
    <row r="339" spans="1:12" x14ac:dyDescent="0.2">
      <c r="A339">
        <v>1</v>
      </c>
      <c r="B339">
        <v>1</v>
      </c>
      <c r="C339">
        <v>3</v>
      </c>
      <c r="D339">
        <v>4</v>
      </c>
      <c r="E339">
        <v>4</v>
      </c>
      <c r="F339">
        <v>4</v>
      </c>
      <c r="G339">
        <v>3</v>
      </c>
      <c r="H339">
        <v>2</v>
      </c>
      <c r="I339">
        <v>4</v>
      </c>
      <c r="J339">
        <v>5</v>
      </c>
      <c r="K339">
        <v>8</v>
      </c>
      <c r="L339">
        <v>12</v>
      </c>
    </row>
    <row r="340" spans="1:12" x14ac:dyDescent="0.2">
      <c r="A340">
        <v>1</v>
      </c>
      <c r="B340">
        <v>1</v>
      </c>
      <c r="C340">
        <v>3</v>
      </c>
      <c r="D340">
        <v>4</v>
      </c>
      <c r="E340">
        <v>4</v>
      </c>
      <c r="F340">
        <v>5</v>
      </c>
      <c r="G340">
        <v>6</v>
      </c>
      <c r="H340">
        <v>3</v>
      </c>
      <c r="I340">
        <v>9</v>
      </c>
      <c r="J340">
        <v>7</v>
      </c>
      <c r="K340">
        <v>4</v>
      </c>
      <c r="L340">
        <v>2</v>
      </c>
    </row>
    <row r="341" spans="1:12" x14ac:dyDescent="0.2">
      <c r="A341">
        <v>1</v>
      </c>
      <c r="B341">
        <v>1</v>
      </c>
      <c r="C341">
        <v>1</v>
      </c>
      <c r="D341">
        <v>2</v>
      </c>
      <c r="E341">
        <v>1</v>
      </c>
      <c r="F341">
        <v>5</v>
      </c>
      <c r="G341">
        <v>1</v>
      </c>
      <c r="H341">
        <v>5</v>
      </c>
      <c r="I341">
        <v>5</v>
      </c>
      <c r="J341">
        <v>10</v>
      </c>
      <c r="K341">
        <v>6</v>
      </c>
      <c r="L341">
        <v>11</v>
      </c>
    </row>
    <row r="342" spans="1:12" x14ac:dyDescent="0.2">
      <c r="A342">
        <v>1</v>
      </c>
      <c r="B342">
        <v>1</v>
      </c>
      <c r="C342">
        <v>2</v>
      </c>
      <c r="D342">
        <v>1</v>
      </c>
      <c r="E342">
        <v>3</v>
      </c>
      <c r="F342">
        <v>3</v>
      </c>
      <c r="G342">
        <v>3</v>
      </c>
      <c r="H342">
        <v>5</v>
      </c>
      <c r="I342">
        <v>3</v>
      </c>
      <c r="J342">
        <v>5</v>
      </c>
      <c r="K342">
        <v>8</v>
      </c>
      <c r="L342">
        <v>4</v>
      </c>
    </row>
    <row r="343" spans="1:12" x14ac:dyDescent="0.2">
      <c r="A343">
        <v>1</v>
      </c>
      <c r="B343">
        <v>1</v>
      </c>
      <c r="C343">
        <v>1</v>
      </c>
      <c r="D343">
        <v>3</v>
      </c>
      <c r="E343">
        <v>4</v>
      </c>
      <c r="F343">
        <v>1</v>
      </c>
      <c r="G343">
        <v>2</v>
      </c>
      <c r="H343">
        <v>7</v>
      </c>
      <c r="I343">
        <v>1</v>
      </c>
      <c r="J343">
        <v>1</v>
      </c>
      <c r="K343">
        <v>8</v>
      </c>
      <c r="L343">
        <v>1</v>
      </c>
    </row>
    <row r="344" spans="1:12" x14ac:dyDescent="0.2">
      <c r="A344">
        <v>1</v>
      </c>
      <c r="B344">
        <v>2</v>
      </c>
      <c r="C344">
        <v>3</v>
      </c>
      <c r="D344">
        <v>1</v>
      </c>
      <c r="E344">
        <v>1</v>
      </c>
      <c r="F344">
        <v>5</v>
      </c>
      <c r="G344">
        <v>5</v>
      </c>
      <c r="H344">
        <v>1</v>
      </c>
      <c r="I344">
        <v>7</v>
      </c>
      <c r="J344">
        <v>8</v>
      </c>
      <c r="K344">
        <v>1</v>
      </c>
      <c r="L344">
        <v>4</v>
      </c>
    </row>
    <row r="345" spans="1:12" x14ac:dyDescent="0.2">
      <c r="A345">
        <v>1</v>
      </c>
      <c r="B345">
        <v>1</v>
      </c>
      <c r="C345">
        <v>2</v>
      </c>
      <c r="D345">
        <v>1</v>
      </c>
      <c r="E345">
        <v>3</v>
      </c>
      <c r="F345">
        <v>5</v>
      </c>
      <c r="G345">
        <v>5</v>
      </c>
      <c r="H345">
        <v>5</v>
      </c>
      <c r="I345">
        <v>7</v>
      </c>
      <c r="J345">
        <v>2</v>
      </c>
      <c r="K345">
        <v>5</v>
      </c>
      <c r="L345">
        <v>2</v>
      </c>
    </row>
    <row r="346" spans="1:12" x14ac:dyDescent="0.2">
      <c r="A346">
        <v>1</v>
      </c>
      <c r="B346">
        <v>1</v>
      </c>
      <c r="C346">
        <v>3</v>
      </c>
      <c r="D346">
        <v>4</v>
      </c>
      <c r="E346">
        <v>3</v>
      </c>
      <c r="F346">
        <v>3</v>
      </c>
      <c r="G346">
        <v>1</v>
      </c>
      <c r="H346">
        <v>3</v>
      </c>
      <c r="I346">
        <v>7</v>
      </c>
      <c r="J346">
        <v>9</v>
      </c>
      <c r="K346">
        <v>9</v>
      </c>
      <c r="L346">
        <v>4</v>
      </c>
    </row>
    <row r="347" spans="1:12" x14ac:dyDescent="0.2">
      <c r="A347">
        <v>1</v>
      </c>
      <c r="B347">
        <v>1</v>
      </c>
      <c r="C347">
        <v>3</v>
      </c>
      <c r="D347">
        <v>3</v>
      </c>
      <c r="E347">
        <v>5</v>
      </c>
      <c r="F347">
        <v>3</v>
      </c>
      <c r="G347">
        <v>5</v>
      </c>
      <c r="H347">
        <v>5</v>
      </c>
      <c r="I347">
        <v>5</v>
      </c>
      <c r="J347">
        <v>4</v>
      </c>
      <c r="K347">
        <v>2</v>
      </c>
      <c r="L347">
        <v>3</v>
      </c>
    </row>
    <row r="348" spans="1:12" x14ac:dyDescent="0.2">
      <c r="A348">
        <v>1</v>
      </c>
      <c r="B348">
        <v>1</v>
      </c>
      <c r="C348">
        <v>2</v>
      </c>
      <c r="D348">
        <v>2</v>
      </c>
      <c r="E348">
        <v>1</v>
      </c>
      <c r="F348">
        <v>4</v>
      </c>
      <c r="G348">
        <v>4</v>
      </c>
      <c r="H348">
        <v>7</v>
      </c>
      <c r="I348">
        <v>7</v>
      </c>
      <c r="J348">
        <v>7</v>
      </c>
      <c r="K348">
        <v>3</v>
      </c>
      <c r="L348">
        <v>3</v>
      </c>
    </row>
    <row r="349" spans="1:12" x14ac:dyDescent="0.2">
      <c r="A349">
        <v>1</v>
      </c>
      <c r="B349">
        <v>1</v>
      </c>
      <c r="C349">
        <v>2</v>
      </c>
      <c r="D349">
        <v>3</v>
      </c>
      <c r="E349">
        <v>4</v>
      </c>
      <c r="F349">
        <v>6</v>
      </c>
      <c r="G349">
        <v>7</v>
      </c>
      <c r="H349">
        <v>4</v>
      </c>
      <c r="I349">
        <v>4</v>
      </c>
      <c r="J349">
        <v>4</v>
      </c>
      <c r="K349">
        <v>5</v>
      </c>
      <c r="L349">
        <v>11</v>
      </c>
    </row>
    <row r="350" spans="1:12" x14ac:dyDescent="0.2">
      <c r="A350">
        <v>1</v>
      </c>
      <c r="B350">
        <v>1</v>
      </c>
      <c r="C350">
        <v>2</v>
      </c>
      <c r="D350">
        <v>2</v>
      </c>
      <c r="E350">
        <v>5</v>
      </c>
      <c r="F350">
        <v>4</v>
      </c>
      <c r="G350">
        <v>1</v>
      </c>
      <c r="H350">
        <v>6</v>
      </c>
      <c r="I350">
        <v>3</v>
      </c>
      <c r="J350">
        <v>4</v>
      </c>
      <c r="K350">
        <v>8</v>
      </c>
      <c r="L350">
        <v>11</v>
      </c>
    </row>
    <row r="351" spans="1:12" x14ac:dyDescent="0.2">
      <c r="A351">
        <v>1</v>
      </c>
      <c r="B351">
        <v>2</v>
      </c>
      <c r="C351">
        <v>1</v>
      </c>
      <c r="D351">
        <v>4</v>
      </c>
      <c r="E351">
        <v>3</v>
      </c>
      <c r="F351">
        <v>2</v>
      </c>
      <c r="G351">
        <v>7</v>
      </c>
      <c r="H351">
        <v>1</v>
      </c>
      <c r="I351">
        <v>2</v>
      </c>
      <c r="J351">
        <v>2</v>
      </c>
      <c r="K351">
        <v>10</v>
      </c>
      <c r="L351">
        <v>9</v>
      </c>
    </row>
    <row r="352" spans="1:12" x14ac:dyDescent="0.2">
      <c r="A352">
        <v>1</v>
      </c>
      <c r="B352">
        <v>2</v>
      </c>
      <c r="C352">
        <v>1</v>
      </c>
      <c r="D352">
        <v>4</v>
      </c>
      <c r="E352">
        <v>3</v>
      </c>
      <c r="F352">
        <v>4</v>
      </c>
      <c r="G352">
        <v>1</v>
      </c>
      <c r="H352">
        <v>8</v>
      </c>
      <c r="I352">
        <v>5</v>
      </c>
      <c r="J352">
        <v>9</v>
      </c>
      <c r="K352">
        <v>5</v>
      </c>
      <c r="L352">
        <v>5</v>
      </c>
    </row>
    <row r="353" spans="1:12" x14ac:dyDescent="0.2">
      <c r="A353">
        <v>1</v>
      </c>
      <c r="B353">
        <v>2</v>
      </c>
      <c r="C353">
        <v>3</v>
      </c>
      <c r="D353">
        <v>4</v>
      </c>
      <c r="E353">
        <v>2</v>
      </c>
      <c r="F353">
        <v>1</v>
      </c>
      <c r="G353">
        <v>3</v>
      </c>
      <c r="H353">
        <v>2</v>
      </c>
      <c r="I353">
        <v>5</v>
      </c>
      <c r="J353">
        <v>2</v>
      </c>
      <c r="K353">
        <v>1</v>
      </c>
      <c r="L353">
        <v>1</v>
      </c>
    </row>
    <row r="354" spans="1:12" x14ac:dyDescent="0.2">
      <c r="A354">
        <v>1</v>
      </c>
      <c r="B354">
        <v>2</v>
      </c>
      <c r="C354">
        <v>1</v>
      </c>
      <c r="D354">
        <v>2</v>
      </c>
      <c r="E354">
        <v>2</v>
      </c>
      <c r="F354">
        <v>4</v>
      </c>
      <c r="G354">
        <v>6</v>
      </c>
      <c r="H354">
        <v>6</v>
      </c>
      <c r="I354">
        <v>6</v>
      </c>
      <c r="J354">
        <v>8</v>
      </c>
      <c r="K354">
        <v>4</v>
      </c>
      <c r="L354">
        <v>5</v>
      </c>
    </row>
    <row r="355" spans="1:12" x14ac:dyDescent="0.2">
      <c r="A355">
        <v>1</v>
      </c>
      <c r="B355">
        <v>2</v>
      </c>
      <c r="C355">
        <v>3</v>
      </c>
      <c r="D355">
        <v>1</v>
      </c>
      <c r="E355">
        <v>4</v>
      </c>
      <c r="F355">
        <v>5</v>
      </c>
      <c r="G355">
        <v>6</v>
      </c>
      <c r="H355">
        <v>5</v>
      </c>
      <c r="I355">
        <v>4</v>
      </c>
      <c r="J355">
        <v>7</v>
      </c>
      <c r="K355">
        <v>11</v>
      </c>
      <c r="L355">
        <v>9</v>
      </c>
    </row>
    <row r="356" spans="1:12" x14ac:dyDescent="0.2">
      <c r="A356">
        <v>1</v>
      </c>
      <c r="B356">
        <v>1</v>
      </c>
      <c r="C356">
        <v>2</v>
      </c>
      <c r="D356">
        <v>3</v>
      </c>
      <c r="E356">
        <v>5</v>
      </c>
      <c r="F356">
        <v>6</v>
      </c>
      <c r="G356">
        <v>7</v>
      </c>
      <c r="H356">
        <v>8</v>
      </c>
      <c r="I356">
        <v>4</v>
      </c>
      <c r="J356">
        <v>1</v>
      </c>
      <c r="K356">
        <v>4</v>
      </c>
      <c r="L356">
        <v>3</v>
      </c>
    </row>
    <row r="357" spans="1:12" x14ac:dyDescent="0.2">
      <c r="A357">
        <v>1</v>
      </c>
      <c r="B357">
        <v>2</v>
      </c>
      <c r="C357">
        <v>2</v>
      </c>
      <c r="D357">
        <v>1</v>
      </c>
      <c r="E357">
        <v>4</v>
      </c>
      <c r="F357">
        <v>2</v>
      </c>
      <c r="G357">
        <v>5</v>
      </c>
      <c r="H357">
        <v>1</v>
      </c>
      <c r="I357">
        <v>7</v>
      </c>
      <c r="J357">
        <v>7</v>
      </c>
      <c r="K357">
        <v>2</v>
      </c>
      <c r="L357">
        <v>9</v>
      </c>
    </row>
    <row r="358" spans="1:12" x14ac:dyDescent="0.2">
      <c r="A358">
        <v>1</v>
      </c>
      <c r="B358">
        <v>1</v>
      </c>
      <c r="C358">
        <v>3</v>
      </c>
      <c r="D358">
        <v>2</v>
      </c>
      <c r="E358">
        <v>1</v>
      </c>
      <c r="F358">
        <v>1</v>
      </c>
      <c r="G358">
        <v>5</v>
      </c>
      <c r="H358">
        <v>1</v>
      </c>
      <c r="I358">
        <v>2</v>
      </c>
      <c r="J358">
        <v>5</v>
      </c>
      <c r="K358">
        <v>9</v>
      </c>
      <c r="L358">
        <v>9</v>
      </c>
    </row>
    <row r="359" spans="1:12" x14ac:dyDescent="0.2">
      <c r="A359">
        <v>1</v>
      </c>
      <c r="B359">
        <v>2</v>
      </c>
      <c r="C359">
        <v>2</v>
      </c>
      <c r="D359">
        <v>4</v>
      </c>
      <c r="E359">
        <v>4</v>
      </c>
      <c r="F359">
        <v>2</v>
      </c>
      <c r="G359">
        <v>4</v>
      </c>
      <c r="H359">
        <v>1</v>
      </c>
      <c r="I359">
        <v>9</v>
      </c>
      <c r="J359">
        <v>2</v>
      </c>
      <c r="K359">
        <v>2</v>
      </c>
      <c r="L359">
        <v>7</v>
      </c>
    </row>
    <row r="360" spans="1:12" x14ac:dyDescent="0.2">
      <c r="A360">
        <v>1</v>
      </c>
      <c r="B360">
        <v>1</v>
      </c>
      <c r="C360">
        <v>3</v>
      </c>
      <c r="D360">
        <v>2</v>
      </c>
      <c r="E360">
        <v>4</v>
      </c>
      <c r="F360">
        <v>1</v>
      </c>
      <c r="G360">
        <v>4</v>
      </c>
      <c r="H360">
        <v>8</v>
      </c>
      <c r="I360">
        <v>7</v>
      </c>
      <c r="J360">
        <v>8</v>
      </c>
      <c r="K360">
        <v>3</v>
      </c>
      <c r="L360">
        <v>2</v>
      </c>
    </row>
    <row r="361" spans="1:12" x14ac:dyDescent="0.2">
      <c r="A361">
        <v>1</v>
      </c>
      <c r="B361">
        <v>2</v>
      </c>
      <c r="C361">
        <v>1</v>
      </c>
      <c r="D361">
        <v>2</v>
      </c>
      <c r="E361">
        <v>4</v>
      </c>
      <c r="F361">
        <v>1</v>
      </c>
      <c r="G361">
        <v>1</v>
      </c>
      <c r="H361">
        <v>4</v>
      </c>
      <c r="I361">
        <v>3</v>
      </c>
      <c r="J361">
        <v>10</v>
      </c>
      <c r="K361">
        <v>9</v>
      </c>
      <c r="L361">
        <v>1</v>
      </c>
    </row>
    <row r="362" spans="1:12" x14ac:dyDescent="0.2">
      <c r="A362">
        <v>1</v>
      </c>
      <c r="B362">
        <v>2</v>
      </c>
      <c r="C362">
        <v>2</v>
      </c>
      <c r="D362">
        <v>1</v>
      </c>
      <c r="E362">
        <v>3</v>
      </c>
      <c r="F362">
        <v>5</v>
      </c>
      <c r="G362">
        <v>3</v>
      </c>
      <c r="H362">
        <v>4</v>
      </c>
      <c r="I362">
        <v>7</v>
      </c>
      <c r="J362">
        <v>7</v>
      </c>
      <c r="K362">
        <v>4</v>
      </c>
      <c r="L362">
        <v>9</v>
      </c>
    </row>
    <row r="363" spans="1:12" x14ac:dyDescent="0.2">
      <c r="A363">
        <v>1</v>
      </c>
      <c r="B363">
        <v>1</v>
      </c>
      <c r="C363">
        <v>2</v>
      </c>
      <c r="D363">
        <v>1</v>
      </c>
      <c r="E363">
        <v>3</v>
      </c>
      <c r="F363">
        <v>3</v>
      </c>
      <c r="G363">
        <v>5</v>
      </c>
      <c r="H363">
        <v>7</v>
      </c>
      <c r="I363">
        <v>9</v>
      </c>
      <c r="J363">
        <v>3</v>
      </c>
      <c r="K363">
        <v>1</v>
      </c>
      <c r="L363">
        <v>10</v>
      </c>
    </row>
    <row r="364" spans="1:12" x14ac:dyDescent="0.2">
      <c r="A364">
        <v>1</v>
      </c>
      <c r="B364">
        <v>1</v>
      </c>
      <c r="C364">
        <v>1</v>
      </c>
      <c r="D364">
        <v>1</v>
      </c>
      <c r="E364">
        <v>4</v>
      </c>
      <c r="F364">
        <v>2</v>
      </c>
      <c r="G364">
        <v>1</v>
      </c>
      <c r="H364">
        <v>4</v>
      </c>
      <c r="I364">
        <v>6</v>
      </c>
      <c r="J364">
        <v>5</v>
      </c>
      <c r="K364">
        <v>4</v>
      </c>
      <c r="L364">
        <v>7</v>
      </c>
    </row>
    <row r="365" spans="1:12" x14ac:dyDescent="0.2">
      <c r="A365">
        <v>1</v>
      </c>
      <c r="B365">
        <v>2</v>
      </c>
      <c r="C365">
        <v>3</v>
      </c>
      <c r="D365">
        <v>2</v>
      </c>
      <c r="E365">
        <v>2</v>
      </c>
      <c r="F365">
        <v>5</v>
      </c>
      <c r="G365">
        <v>6</v>
      </c>
      <c r="H365">
        <v>3</v>
      </c>
      <c r="I365">
        <v>4</v>
      </c>
      <c r="J365">
        <v>3</v>
      </c>
      <c r="K365">
        <v>5</v>
      </c>
      <c r="L365">
        <v>3</v>
      </c>
    </row>
    <row r="366" spans="1:12" x14ac:dyDescent="0.2">
      <c r="A366">
        <v>1</v>
      </c>
      <c r="B366">
        <v>2</v>
      </c>
      <c r="C366">
        <v>3</v>
      </c>
      <c r="D366">
        <v>4</v>
      </c>
      <c r="E366">
        <v>2</v>
      </c>
      <c r="F366">
        <v>2</v>
      </c>
      <c r="G366">
        <v>2</v>
      </c>
      <c r="H366">
        <v>5</v>
      </c>
      <c r="I366">
        <v>8</v>
      </c>
      <c r="J366">
        <v>4</v>
      </c>
      <c r="K366">
        <v>6</v>
      </c>
      <c r="L366">
        <v>2</v>
      </c>
    </row>
    <row r="367" spans="1:12" x14ac:dyDescent="0.2">
      <c r="A367">
        <v>1</v>
      </c>
      <c r="B367">
        <v>2</v>
      </c>
      <c r="C367">
        <v>2</v>
      </c>
      <c r="D367">
        <v>4</v>
      </c>
      <c r="E367">
        <v>3</v>
      </c>
      <c r="F367">
        <v>3</v>
      </c>
      <c r="G367">
        <v>5</v>
      </c>
      <c r="H367">
        <v>6</v>
      </c>
      <c r="I367">
        <v>8</v>
      </c>
      <c r="J367">
        <v>2</v>
      </c>
      <c r="K367">
        <v>5</v>
      </c>
      <c r="L367">
        <v>5</v>
      </c>
    </row>
    <row r="368" spans="1:12" x14ac:dyDescent="0.2">
      <c r="A368">
        <v>1</v>
      </c>
      <c r="B368">
        <v>1</v>
      </c>
      <c r="C368">
        <v>3</v>
      </c>
      <c r="D368">
        <v>3</v>
      </c>
      <c r="E368">
        <v>2</v>
      </c>
      <c r="F368">
        <v>5</v>
      </c>
      <c r="G368">
        <v>4</v>
      </c>
      <c r="H368">
        <v>3</v>
      </c>
      <c r="I368">
        <v>2</v>
      </c>
      <c r="J368">
        <v>6</v>
      </c>
      <c r="K368">
        <v>10</v>
      </c>
      <c r="L368">
        <v>7</v>
      </c>
    </row>
    <row r="369" spans="1:12" x14ac:dyDescent="0.2">
      <c r="A369">
        <v>1</v>
      </c>
      <c r="B369">
        <v>1</v>
      </c>
      <c r="C369">
        <v>2</v>
      </c>
      <c r="D369">
        <v>1</v>
      </c>
      <c r="E369">
        <v>3</v>
      </c>
      <c r="F369">
        <v>2</v>
      </c>
      <c r="G369">
        <v>6</v>
      </c>
      <c r="H369">
        <v>6</v>
      </c>
      <c r="I369">
        <v>9</v>
      </c>
      <c r="J369">
        <v>4</v>
      </c>
      <c r="K369">
        <v>7</v>
      </c>
      <c r="L369">
        <v>4</v>
      </c>
    </row>
    <row r="370" spans="1:12" x14ac:dyDescent="0.2">
      <c r="A370">
        <v>1</v>
      </c>
      <c r="B370">
        <v>1</v>
      </c>
      <c r="C370">
        <v>3</v>
      </c>
      <c r="D370">
        <v>4</v>
      </c>
      <c r="E370">
        <v>1</v>
      </c>
      <c r="F370">
        <v>5</v>
      </c>
      <c r="G370">
        <v>2</v>
      </c>
      <c r="H370">
        <v>8</v>
      </c>
      <c r="I370">
        <v>4</v>
      </c>
      <c r="J370">
        <v>10</v>
      </c>
      <c r="K370">
        <v>1</v>
      </c>
      <c r="L370">
        <v>10</v>
      </c>
    </row>
    <row r="371" spans="1:12" x14ac:dyDescent="0.2">
      <c r="A371">
        <v>1</v>
      </c>
      <c r="B371">
        <v>1</v>
      </c>
      <c r="C371">
        <v>3</v>
      </c>
      <c r="D371">
        <v>2</v>
      </c>
      <c r="E371">
        <v>3</v>
      </c>
      <c r="F371">
        <v>1</v>
      </c>
      <c r="G371">
        <v>4</v>
      </c>
      <c r="H371">
        <v>8</v>
      </c>
      <c r="I371">
        <v>2</v>
      </c>
      <c r="J371">
        <v>10</v>
      </c>
      <c r="K371">
        <v>8</v>
      </c>
      <c r="L371">
        <v>2</v>
      </c>
    </row>
    <row r="372" spans="1:12" x14ac:dyDescent="0.2">
      <c r="A372">
        <v>1</v>
      </c>
      <c r="B372">
        <v>2</v>
      </c>
      <c r="C372">
        <v>2</v>
      </c>
      <c r="D372">
        <v>4</v>
      </c>
      <c r="E372">
        <v>5</v>
      </c>
      <c r="F372">
        <v>2</v>
      </c>
      <c r="G372">
        <v>4</v>
      </c>
      <c r="H372">
        <v>5</v>
      </c>
      <c r="I372">
        <v>2</v>
      </c>
      <c r="J372">
        <v>10</v>
      </c>
      <c r="K372">
        <v>1</v>
      </c>
      <c r="L372">
        <v>3</v>
      </c>
    </row>
    <row r="373" spans="1:12" x14ac:dyDescent="0.2">
      <c r="A373">
        <v>1</v>
      </c>
      <c r="B373">
        <v>1</v>
      </c>
      <c r="C373">
        <v>3</v>
      </c>
      <c r="D373">
        <v>2</v>
      </c>
      <c r="E373">
        <v>1</v>
      </c>
      <c r="F373">
        <v>2</v>
      </c>
      <c r="G373">
        <v>6</v>
      </c>
      <c r="H373">
        <v>6</v>
      </c>
      <c r="I373">
        <v>7</v>
      </c>
      <c r="J373">
        <v>7</v>
      </c>
      <c r="K373">
        <v>6</v>
      </c>
      <c r="L373">
        <v>9</v>
      </c>
    </row>
    <row r="374" spans="1:12" x14ac:dyDescent="0.2">
      <c r="A374">
        <v>1</v>
      </c>
      <c r="B374">
        <v>1</v>
      </c>
      <c r="C374">
        <v>1</v>
      </c>
      <c r="D374">
        <v>2</v>
      </c>
      <c r="E374">
        <v>1</v>
      </c>
      <c r="F374">
        <v>2</v>
      </c>
      <c r="G374">
        <v>4</v>
      </c>
      <c r="H374">
        <v>8</v>
      </c>
      <c r="I374">
        <v>2</v>
      </c>
      <c r="J374">
        <v>1</v>
      </c>
      <c r="K374">
        <v>4</v>
      </c>
      <c r="L374">
        <v>2</v>
      </c>
    </row>
    <row r="375" spans="1:12" x14ac:dyDescent="0.2">
      <c r="A375">
        <v>1</v>
      </c>
      <c r="B375">
        <v>2</v>
      </c>
      <c r="C375">
        <v>3</v>
      </c>
      <c r="D375">
        <v>1</v>
      </c>
      <c r="E375">
        <v>1</v>
      </c>
      <c r="F375">
        <v>2</v>
      </c>
      <c r="G375">
        <v>1</v>
      </c>
      <c r="H375">
        <v>1</v>
      </c>
      <c r="I375">
        <v>5</v>
      </c>
      <c r="J375">
        <v>6</v>
      </c>
      <c r="K375">
        <v>11</v>
      </c>
      <c r="L375">
        <v>4</v>
      </c>
    </row>
    <row r="376" spans="1:12" x14ac:dyDescent="0.2">
      <c r="A376">
        <v>1</v>
      </c>
      <c r="B376">
        <v>1</v>
      </c>
      <c r="C376">
        <v>1</v>
      </c>
      <c r="D376">
        <v>3</v>
      </c>
      <c r="E376">
        <v>5</v>
      </c>
      <c r="F376">
        <v>5</v>
      </c>
      <c r="G376">
        <v>2</v>
      </c>
      <c r="H376">
        <v>1</v>
      </c>
      <c r="I376">
        <v>7</v>
      </c>
      <c r="J376">
        <v>2</v>
      </c>
      <c r="K376">
        <v>7</v>
      </c>
      <c r="L376">
        <v>2</v>
      </c>
    </row>
    <row r="377" spans="1:12" x14ac:dyDescent="0.2">
      <c r="A377">
        <v>1</v>
      </c>
      <c r="B377">
        <v>1</v>
      </c>
      <c r="C377">
        <v>2</v>
      </c>
      <c r="D377">
        <v>2</v>
      </c>
      <c r="E377">
        <v>2</v>
      </c>
      <c r="F377">
        <v>1</v>
      </c>
      <c r="G377">
        <v>6</v>
      </c>
      <c r="H377">
        <v>7</v>
      </c>
      <c r="I377">
        <v>8</v>
      </c>
      <c r="J377">
        <v>6</v>
      </c>
      <c r="K377">
        <v>6</v>
      </c>
      <c r="L377">
        <v>5</v>
      </c>
    </row>
    <row r="378" spans="1:12" x14ac:dyDescent="0.2">
      <c r="A378">
        <v>1</v>
      </c>
      <c r="B378">
        <v>2</v>
      </c>
      <c r="C378">
        <v>1</v>
      </c>
      <c r="D378">
        <v>1</v>
      </c>
      <c r="E378">
        <v>4</v>
      </c>
      <c r="F378">
        <v>6</v>
      </c>
      <c r="G378">
        <v>5</v>
      </c>
      <c r="H378">
        <v>5</v>
      </c>
      <c r="I378">
        <v>7</v>
      </c>
      <c r="J378">
        <v>3</v>
      </c>
      <c r="K378">
        <v>9</v>
      </c>
      <c r="L378">
        <v>8</v>
      </c>
    </row>
    <row r="379" spans="1:12" x14ac:dyDescent="0.2">
      <c r="A379">
        <v>1</v>
      </c>
      <c r="B379">
        <v>1</v>
      </c>
      <c r="C379">
        <v>1</v>
      </c>
      <c r="D379">
        <v>1</v>
      </c>
      <c r="E379">
        <v>5</v>
      </c>
      <c r="F379">
        <v>1</v>
      </c>
      <c r="G379">
        <v>5</v>
      </c>
      <c r="H379">
        <v>2</v>
      </c>
      <c r="I379">
        <v>4</v>
      </c>
      <c r="J379">
        <v>9</v>
      </c>
      <c r="K379">
        <v>1</v>
      </c>
      <c r="L379">
        <v>3</v>
      </c>
    </row>
    <row r="380" spans="1:12" x14ac:dyDescent="0.2">
      <c r="A380">
        <v>1</v>
      </c>
      <c r="B380">
        <v>2</v>
      </c>
      <c r="C380">
        <v>1</v>
      </c>
      <c r="D380">
        <v>3</v>
      </c>
      <c r="E380">
        <v>3</v>
      </c>
      <c r="F380">
        <v>4</v>
      </c>
      <c r="G380">
        <v>2</v>
      </c>
      <c r="H380">
        <v>6</v>
      </c>
      <c r="I380">
        <v>3</v>
      </c>
      <c r="J380">
        <v>7</v>
      </c>
      <c r="K380">
        <v>7</v>
      </c>
      <c r="L380">
        <v>9</v>
      </c>
    </row>
    <row r="381" spans="1:12" x14ac:dyDescent="0.2">
      <c r="A381">
        <v>1</v>
      </c>
      <c r="B381">
        <v>2</v>
      </c>
      <c r="C381">
        <v>3</v>
      </c>
      <c r="D381">
        <v>2</v>
      </c>
      <c r="E381">
        <v>3</v>
      </c>
      <c r="F381">
        <v>6</v>
      </c>
      <c r="G381">
        <v>4</v>
      </c>
      <c r="H381">
        <v>7</v>
      </c>
      <c r="I381">
        <v>2</v>
      </c>
      <c r="J381">
        <v>5</v>
      </c>
      <c r="K381">
        <v>10</v>
      </c>
      <c r="L381">
        <v>8</v>
      </c>
    </row>
    <row r="382" spans="1:12" x14ac:dyDescent="0.2">
      <c r="A382">
        <v>1</v>
      </c>
      <c r="B382">
        <v>1</v>
      </c>
      <c r="C382">
        <v>3</v>
      </c>
      <c r="D382">
        <v>3</v>
      </c>
      <c r="E382">
        <v>4</v>
      </c>
      <c r="F382">
        <v>2</v>
      </c>
      <c r="G382">
        <v>1</v>
      </c>
      <c r="H382">
        <v>5</v>
      </c>
      <c r="I382">
        <v>5</v>
      </c>
      <c r="J382">
        <v>6</v>
      </c>
      <c r="K382">
        <v>8</v>
      </c>
      <c r="L382">
        <v>7</v>
      </c>
    </row>
    <row r="383" spans="1:12" x14ac:dyDescent="0.2">
      <c r="A383">
        <v>1</v>
      </c>
      <c r="B383">
        <v>1</v>
      </c>
      <c r="C383">
        <v>1</v>
      </c>
      <c r="D383">
        <v>1</v>
      </c>
      <c r="E383">
        <v>1</v>
      </c>
      <c r="F383">
        <v>4</v>
      </c>
      <c r="G383">
        <v>3</v>
      </c>
      <c r="H383">
        <v>5</v>
      </c>
      <c r="I383">
        <v>5</v>
      </c>
      <c r="J383">
        <v>4</v>
      </c>
      <c r="K383">
        <v>3</v>
      </c>
      <c r="L383">
        <v>11</v>
      </c>
    </row>
    <row r="384" spans="1:12" x14ac:dyDescent="0.2">
      <c r="A384">
        <v>1</v>
      </c>
      <c r="B384">
        <v>2</v>
      </c>
      <c r="C384">
        <v>2</v>
      </c>
      <c r="D384">
        <v>3</v>
      </c>
      <c r="E384">
        <v>2</v>
      </c>
      <c r="F384">
        <v>5</v>
      </c>
      <c r="G384">
        <v>1</v>
      </c>
      <c r="H384">
        <v>6</v>
      </c>
      <c r="I384">
        <v>2</v>
      </c>
      <c r="J384">
        <v>2</v>
      </c>
      <c r="K384">
        <v>7</v>
      </c>
      <c r="L384">
        <v>7</v>
      </c>
    </row>
    <row r="385" spans="1:12" x14ac:dyDescent="0.2">
      <c r="A385">
        <v>1</v>
      </c>
      <c r="B385">
        <v>2</v>
      </c>
      <c r="C385">
        <v>2</v>
      </c>
      <c r="D385">
        <v>1</v>
      </c>
      <c r="E385">
        <v>1</v>
      </c>
      <c r="F385">
        <v>6</v>
      </c>
      <c r="G385">
        <v>7</v>
      </c>
      <c r="H385">
        <v>2</v>
      </c>
      <c r="I385">
        <v>9</v>
      </c>
      <c r="J385">
        <v>4</v>
      </c>
      <c r="K385">
        <v>10</v>
      </c>
      <c r="L385">
        <v>11</v>
      </c>
    </row>
    <row r="386" spans="1:12" x14ac:dyDescent="0.2">
      <c r="A386">
        <v>1</v>
      </c>
      <c r="B386">
        <v>1</v>
      </c>
      <c r="C386">
        <v>3</v>
      </c>
      <c r="D386">
        <v>1</v>
      </c>
      <c r="E386">
        <v>5</v>
      </c>
      <c r="F386">
        <v>2</v>
      </c>
      <c r="G386">
        <v>2</v>
      </c>
      <c r="H386">
        <v>1</v>
      </c>
      <c r="I386">
        <v>9</v>
      </c>
      <c r="J386">
        <v>10</v>
      </c>
      <c r="K386">
        <v>10</v>
      </c>
      <c r="L386">
        <v>6</v>
      </c>
    </row>
    <row r="387" spans="1:12" x14ac:dyDescent="0.2">
      <c r="A387">
        <v>1</v>
      </c>
      <c r="B387">
        <v>2</v>
      </c>
      <c r="C387">
        <v>1</v>
      </c>
      <c r="D387">
        <v>1</v>
      </c>
      <c r="E387">
        <v>3</v>
      </c>
      <c r="F387">
        <v>1</v>
      </c>
      <c r="G387">
        <v>7</v>
      </c>
      <c r="H387">
        <v>2</v>
      </c>
      <c r="I387">
        <v>8</v>
      </c>
      <c r="J387">
        <v>8</v>
      </c>
      <c r="K387">
        <v>9</v>
      </c>
      <c r="L387">
        <v>1</v>
      </c>
    </row>
    <row r="388" spans="1:12" x14ac:dyDescent="0.2">
      <c r="A388">
        <v>1</v>
      </c>
      <c r="B388">
        <v>2</v>
      </c>
      <c r="C388">
        <v>1</v>
      </c>
      <c r="D388">
        <v>1</v>
      </c>
      <c r="E388">
        <v>3</v>
      </c>
      <c r="F388">
        <v>6</v>
      </c>
      <c r="G388">
        <v>3</v>
      </c>
      <c r="H388">
        <v>3</v>
      </c>
      <c r="I388">
        <v>9</v>
      </c>
      <c r="J388">
        <v>8</v>
      </c>
      <c r="K388">
        <v>10</v>
      </c>
      <c r="L388">
        <v>11</v>
      </c>
    </row>
    <row r="389" spans="1:12" x14ac:dyDescent="0.2">
      <c r="A389">
        <v>1</v>
      </c>
      <c r="B389">
        <v>1</v>
      </c>
      <c r="C389">
        <v>2</v>
      </c>
      <c r="D389">
        <v>3</v>
      </c>
      <c r="E389">
        <v>1</v>
      </c>
      <c r="F389">
        <v>6</v>
      </c>
      <c r="G389">
        <v>5</v>
      </c>
      <c r="H389">
        <v>6</v>
      </c>
      <c r="I389">
        <v>1</v>
      </c>
      <c r="J389">
        <v>2</v>
      </c>
      <c r="K389">
        <v>3</v>
      </c>
      <c r="L389">
        <v>10</v>
      </c>
    </row>
    <row r="390" spans="1:12" x14ac:dyDescent="0.2">
      <c r="A390">
        <v>1</v>
      </c>
      <c r="B390">
        <v>2</v>
      </c>
      <c r="C390">
        <v>2</v>
      </c>
      <c r="D390">
        <v>4</v>
      </c>
      <c r="E390">
        <v>1</v>
      </c>
      <c r="F390">
        <v>3</v>
      </c>
      <c r="G390">
        <v>2</v>
      </c>
      <c r="H390">
        <v>5</v>
      </c>
      <c r="I390">
        <v>6</v>
      </c>
      <c r="J390">
        <v>3</v>
      </c>
      <c r="K390">
        <v>1</v>
      </c>
      <c r="L390">
        <v>12</v>
      </c>
    </row>
    <row r="391" spans="1:12" x14ac:dyDescent="0.2">
      <c r="A391">
        <v>1</v>
      </c>
      <c r="B391">
        <v>1</v>
      </c>
      <c r="C391">
        <v>1</v>
      </c>
      <c r="D391">
        <v>2</v>
      </c>
      <c r="E391">
        <v>1</v>
      </c>
      <c r="F391">
        <v>5</v>
      </c>
      <c r="G391">
        <v>2</v>
      </c>
      <c r="H391">
        <v>2</v>
      </c>
      <c r="I391">
        <v>6</v>
      </c>
      <c r="J391">
        <v>1</v>
      </c>
      <c r="K391">
        <v>2</v>
      </c>
      <c r="L391">
        <v>8</v>
      </c>
    </row>
    <row r="392" spans="1:12" x14ac:dyDescent="0.2">
      <c r="A392">
        <v>1</v>
      </c>
      <c r="B392">
        <v>1</v>
      </c>
      <c r="C392">
        <v>3</v>
      </c>
      <c r="D392">
        <v>3</v>
      </c>
      <c r="E392">
        <v>3</v>
      </c>
      <c r="F392">
        <v>2</v>
      </c>
      <c r="G392">
        <v>7</v>
      </c>
      <c r="H392">
        <v>2</v>
      </c>
      <c r="I392">
        <v>3</v>
      </c>
      <c r="J392">
        <v>1</v>
      </c>
      <c r="K392">
        <v>9</v>
      </c>
      <c r="L392">
        <v>7</v>
      </c>
    </row>
    <row r="393" spans="1:12" x14ac:dyDescent="0.2">
      <c r="A393">
        <v>1</v>
      </c>
      <c r="B393">
        <v>2</v>
      </c>
      <c r="C393">
        <v>1</v>
      </c>
      <c r="D393">
        <v>4</v>
      </c>
      <c r="E393">
        <v>4</v>
      </c>
      <c r="F393">
        <v>4</v>
      </c>
      <c r="G393">
        <v>3</v>
      </c>
      <c r="H393">
        <v>5</v>
      </c>
      <c r="I393">
        <v>1</v>
      </c>
      <c r="J393">
        <v>6</v>
      </c>
      <c r="K393">
        <v>4</v>
      </c>
      <c r="L393">
        <v>7</v>
      </c>
    </row>
    <row r="394" spans="1:12" x14ac:dyDescent="0.2">
      <c r="A394">
        <v>1</v>
      </c>
      <c r="B394">
        <v>2</v>
      </c>
      <c r="C394">
        <v>2</v>
      </c>
      <c r="D394">
        <v>4</v>
      </c>
      <c r="E394">
        <v>3</v>
      </c>
      <c r="F394">
        <v>3</v>
      </c>
      <c r="G394">
        <v>7</v>
      </c>
      <c r="H394">
        <v>5</v>
      </c>
      <c r="I394">
        <v>2</v>
      </c>
      <c r="J394">
        <v>5</v>
      </c>
      <c r="K394">
        <v>11</v>
      </c>
      <c r="L394">
        <v>10</v>
      </c>
    </row>
    <row r="395" spans="1:12" x14ac:dyDescent="0.2">
      <c r="A395">
        <v>1</v>
      </c>
      <c r="B395">
        <v>1</v>
      </c>
      <c r="C395">
        <v>1</v>
      </c>
      <c r="D395">
        <v>1</v>
      </c>
      <c r="E395">
        <v>3</v>
      </c>
      <c r="F395">
        <v>1</v>
      </c>
      <c r="G395">
        <v>1</v>
      </c>
      <c r="H395">
        <v>6</v>
      </c>
      <c r="I395">
        <v>9</v>
      </c>
      <c r="J395">
        <v>3</v>
      </c>
      <c r="K395">
        <v>10</v>
      </c>
      <c r="L395">
        <v>8</v>
      </c>
    </row>
    <row r="396" spans="1:12" x14ac:dyDescent="0.2">
      <c r="A396">
        <v>1</v>
      </c>
      <c r="B396">
        <v>1</v>
      </c>
      <c r="C396">
        <v>3</v>
      </c>
      <c r="D396">
        <v>4</v>
      </c>
      <c r="E396">
        <v>3</v>
      </c>
      <c r="F396">
        <v>2</v>
      </c>
      <c r="G396">
        <v>7</v>
      </c>
      <c r="H396">
        <v>7</v>
      </c>
      <c r="I396">
        <v>6</v>
      </c>
      <c r="J396">
        <v>9</v>
      </c>
      <c r="K396">
        <v>2</v>
      </c>
      <c r="L396">
        <v>3</v>
      </c>
    </row>
    <row r="397" spans="1:12" x14ac:dyDescent="0.2">
      <c r="A397">
        <v>1</v>
      </c>
      <c r="B397">
        <v>2</v>
      </c>
      <c r="C397">
        <v>2</v>
      </c>
      <c r="D397">
        <v>2</v>
      </c>
      <c r="E397">
        <v>3</v>
      </c>
      <c r="F397">
        <v>1</v>
      </c>
      <c r="G397">
        <v>7</v>
      </c>
      <c r="H397">
        <v>7</v>
      </c>
      <c r="I397">
        <v>5</v>
      </c>
      <c r="J397">
        <v>6</v>
      </c>
      <c r="K397">
        <v>5</v>
      </c>
      <c r="L397">
        <v>1</v>
      </c>
    </row>
    <row r="398" spans="1:12" x14ac:dyDescent="0.2">
      <c r="A398">
        <v>1</v>
      </c>
      <c r="B398">
        <v>2</v>
      </c>
      <c r="C398">
        <v>1</v>
      </c>
      <c r="D398">
        <v>4</v>
      </c>
      <c r="E398">
        <v>4</v>
      </c>
      <c r="F398">
        <v>2</v>
      </c>
      <c r="G398">
        <v>5</v>
      </c>
      <c r="H398">
        <v>1</v>
      </c>
      <c r="I398">
        <v>4</v>
      </c>
      <c r="J398">
        <v>10</v>
      </c>
      <c r="K398">
        <v>4</v>
      </c>
      <c r="L398">
        <v>8</v>
      </c>
    </row>
    <row r="399" spans="1:12" x14ac:dyDescent="0.2">
      <c r="A399">
        <v>1</v>
      </c>
      <c r="B399">
        <v>1</v>
      </c>
      <c r="C399">
        <v>2</v>
      </c>
      <c r="D399">
        <v>2</v>
      </c>
      <c r="E399">
        <v>1</v>
      </c>
      <c r="F399">
        <v>5</v>
      </c>
      <c r="G399">
        <v>3</v>
      </c>
      <c r="H399">
        <v>4</v>
      </c>
      <c r="I399">
        <v>2</v>
      </c>
      <c r="J399">
        <v>1</v>
      </c>
      <c r="K399">
        <v>11</v>
      </c>
      <c r="L399">
        <v>10</v>
      </c>
    </row>
    <row r="400" spans="1:12" x14ac:dyDescent="0.2">
      <c r="A400">
        <v>1</v>
      </c>
      <c r="B400">
        <v>2</v>
      </c>
      <c r="C400">
        <v>2</v>
      </c>
      <c r="D400">
        <v>3</v>
      </c>
      <c r="E400">
        <v>1</v>
      </c>
      <c r="F400">
        <v>4</v>
      </c>
      <c r="G400">
        <v>3</v>
      </c>
      <c r="H400">
        <v>8</v>
      </c>
      <c r="I400">
        <v>2</v>
      </c>
      <c r="J400">
        <v>2</v>
      </c>
      <c r="K400">
        <v>6</v>
      </c>
      <c r="L400">
        <v>11</v>
      </c>
    </row>
    <row r="401" spans="1:12" x14ac:dyDescent="0.2">
      <c r="A401">
        <v>1</v>
      </c>
      <c r="B401">
        <v>1</v>
      </c>
      <c r="C401">
        <v>3</v>
      </c>
      <c r="D401">
        <v>2</v>
      </c>
      <c r="E401">
        <v>4</v>
      </c>
      <c r="F401">
        <v>2</v>
      </c>
      <c r="G401">
        <v>5</v>
      </c>
      <c r="H401">
        <v>3</v>
      </c>
      <c r="I401">
        <v>9</v>
      </c>
      <c r="J401">
        <v>5</v>
      </c>
      <c r="K401">
        <v>4</v>
      </c>
      <c r="L401">
        <v>2</v>
      </c>
    </row>
    <row r="402" spans="1:12" x14ac:dyDescent="0.2">
      <c r="A402">
        <v>1</v>
      </c>
      <c r="B402">
        <v>1</v>
      </c>
      <c r="C402">
        <v>3</v>
      </c>
      <c r="D402">
        <v>4</v>
      </c>
      <c r="E402">
        <v>3</v>
      </c>
      <c r="F402">
        <v>5</v>
      </c>
      <c r="G402">
        <v>4</v>
      </c>
      <c r="H402">
        <v>2</v>
      </c>
      <c r="I402">
        <v>7</v>
      </c>
      <c r="J402">
        <v>6</v>
      </c>
      <c r="K402">
        <v>9</v>
      </c>
      <c r="L402">
        <v>8</v>
      </c>
    </row>
    <row r="403" spans="1:12" x14ac:dyDescent="0.2">
      <c r="A403">
        <v>1</v>
      </c>
      <c r="B403">
        <v>2</v>
      </c>
      <c r="C403">
        <v>1</v>
      </c>
      <c r="D403">
        <v>3</v>
      </c>
      <c r="E403">
        <v>5</v>
      </c>
      <c r="F403">
        <v>2</v>
      </c>
      <c r="G403">
        <v>1</v>
      </c>
      <c r="H403">
        <v>5</v>
      </c>
      <c r="I403">
        <v>3</v>
      </c>
      <c r="J403">
        <v>9</v>
      </c>
      <c r="K403">
        <v>5</v>
      </c>
      <c r="L403">
        <v>7</v>
      </c>
    </row>
    <row r="404" spans="1:12" x14ac:dyDescent="0.2">
      <c r="A404">
        <v>1</v>
      </c>
      <c r="B404">
        <v>1</v>
      </c>
      <c r="C404">
        <v>3</v>
      </c>
      <c r="D404">
        <v>3</v>
      </c>
      <c r="E404">
        <v>3</v>
      </c>
      <c r="F404">
        <v>4</v>
      </c>
      <c r="G404">
        <v>1</v>
      </c>
      <c r="H404">
        <v>6</v>
      </c>
      <c r="I404">
        <v>8</v>
      </c>
      <c r="J404">
        <v>7</v>
      </c>
      <c r="K404">
        <v>9</v>
      </c>
      <c r="L404">
        <v>9</v>
      </c>
    </row>
    <row r="405" spans="1:12" x14ac:dyDescent="0.2">
      <c r="A405">
        <v>1</v>
      </c>
      <c r="B405">
        <v>2</v>
      </c>
      <c r="C405">
        <v>1</v>
      </c>
      <c r="D405">
        <v>1</v>
      </c>
      <c r="E405">
        <v>3</v>
      </c>
      <c r="F405">
        <v>2</v>
      </c>
      <c r="G405">
        <v>7</v>
      </c>
      <c r="H405">
        <v>2</v>
      </c>
      <c r="I405">
        <v>8</v>
      </c>
      <c r="J405">
        <v>2</v>
      </c>
      <c r="K405">
        <v>11</v>
      </c>
      <c r="L405">
        <v>10</v>
      </c>
    </row>
    <row r="406" spans="1:12" x14ac:dyDescent="0.2">
      <c r="A406">
        <v>1</v>
      </c>
      <c r="B406">
        <v>2</v>
      </c>
      <c r="C406">
        <v>2</v>
      </c>
      <c r="D406">
        <v>3</v>
      </c>
      <c r="E406">
        <v>1</v>
      </c>
      <c r="F406">
        <v>4</v>
      </c>
      <c r="G406">
        <v>3</v>
      </c>
      <c r="H406">
        <v>7</v>
      </c>
      <c r="I406">
        <v>9</v>
      </c>
      <c r="J406">
        <v>2</v>
      </c>
      <c r="K406">
        <v>11</v>
      </c>
      <c r="L406">
        <v>5</v>
      </c>
    </row>
    <row r="407" spans="1:12" x14ac:dyDescent="0.2">
      <c r="A407">
        <v>1</v>
      </c>
      <c r="B407">
        <v>1</v>
      </c>
      <c r="C407">
        <v>3</v>
      </c>
      <c r="D407">
        <v>3</v>
      </c>
      <c r="E407">
        <v>4</v>
      </c>
      <c r="F407">
        <v>2</v>
      </c>
      <c r="G407">
        <v>2</v>
      </c>
      <c r="H407">
        <v>1</v>
      </c>
      <c r="I407">
        <v>5</v>
      </c>
      <c r="J407">
        <v>7</v>
      </c>
      <c r="K407">
        <v>2</v>
      </c>
      <c r="L407">
        <v>3</v>
      </c>
    </row>
    <row r="408" spans="1:12" x14ac:dyDescent="0.2">
      <c r="A408">
        <v>1</v>
      </c>
      <c r="B408">
        <v>2</v>
      </c>
      <c r="C408">
        <v>3</v>
      </c>
      <c r="D408">
        <v>4</v>
      </c>
      <c r="E408">
        <v>4</v>
      </c>
      <c r="F408">
        <v>6</v>
      </c>
      <c r="G408">
        <v>1</v>
      </c>
      <c r="H408">
        <v>7</v>
      </c>
      <c r="I408">
        <v>9</v>
      </c>
      <c r="J408">
        <v>8</v>
      </c>
      <c r="K408">
        <v>10</v>
      </c>
      <c r="L408">
        <v>6</v>
      </c>
    </row>
    <row r="409" spans="1:12" x14ac:dyDescent="0.2">
      <c r="A409">
        <v>1</v>
      </c>
      <c r="B409">
        <v>1</v>
      </c>
      <c r="C409">
        <v>2</v>
      </c>
      <c r="D409">
        <v>3</v>
      </c>
      <c r="E409">
        <v>2</v>
      </c>
      <c r="F409">
        <v>5</v>
      </c>
      <c r="G409">
        <v>6</v>
      </c>
      <c r="H409">
        <v>3</v>
      </c>
      <c r="I409">
        <v>2</v>
      </c>
      <c r="J409">
        <v>2</v>
      </c>
      <c r="K409">
        <v>4</v>
      </c>
      <c r="L409">
        <v>9</v>
      </c>
    </row>
    <row r="410" spans="1:12" x14ac:dyDescent="0.2">
      <c r="A410">
        <v>1</v>
      </c>
      <c r="B410">
        <v>2</v>
      </c>
      <c r="C410">
        <v>1</v>
      </c>
      <c r="D410">
        <v>4</v>
      </c>
      <c r="E410">
        <v>2</v>
      </c>
      <c r="F410">
        <v>4</v>
      </c>
      <c r="G410">
        <v>4</v>
      </c>
      <c r="H410">
        <v>6</v>
      </c>
      <c r="I410">
        <v>6</v>
      </c>
      <c r="J410">
        <v>1</v>
      </c>
      <c r="K410">
        <v>1</v>
      </c>
      <c r="L410">
        <v>8</v>
      </c>
    </row>
    <row r="411" spans="1:12" x14ac:dyDescent="0.2">
      <c r="A411">
        <v>1</v>
      </c>
      <c r="B411">
        <v>2</v>
      </c>
      <c r="C411">
        <v>3</v>
      </c>
      <c r="D411">
        <v>3</v>
      </c>
      <c r="E411">
        <v>1</v>
      </c>
      <c r="F411">
        <v>1</v>
      </c>
      <c r="G411">
        <v>6</v>
      </c>
      <c r="H411">
        <v>6</v>
      </c>
      <c r="I411">
        <v>7</v>
      </c>
      <c r="J411">
        <v>2</v>
      </c>
      <c r="K411">
        <v>11</v>
      </c>
      <c r="L411">
        <v>6</v>
      </c>
    </row>
    <row r="412" spans="1:12" x14ac:dyDescent="0.2">
      <c r="A412">
        <v>1</v>
      </c>
      <c r="B412">
        <v>1</v>
      </c>
      <c r="C412">
        <v>1</v>
      </c>
      <c r="D412">
        <v>1</v>
      </c>
      <c r="E412">
        <v>3</v>
      </c>
      <c r="F412">
        <v>2</v>
      </c>
      <c r="G412">
        <v>4</v>
      </c>
      <c r="H412">
        <v>6</v>
      </c>
      <c r="I412">
        <v>3</v>
      </c>
      <c r="J412">
        <v>6</v>
      </c>
      <c r="K412">
        <v>6</v>
      </c>
      <c r="L412">
        <v>5</v>
      </c>
    </row>
    <row r="413" spans="1:12" x14ac:dyDescent="0.2">
      <c r="A413">
        <v>1</v>
      </c>
      <c r="B413">
        <v>2</v>
      </c>
      <c r="C413">
        <v>2</v>
      </c>
      <c r="D413">
        <v>2</v>
      </c>
      <c r="E413">
        <v>5</v>
      </c>
      <c r="F413">
        <v>1</v>
      </c>
      <c r="G413">
        <v>4</v>
      </c>
      <c r="H413">
        <v>5</v>
      </c>
      <c r="I413">
        <v>5</v>
      </c>
      <c r="J413">
        <v>10</v>
      </c>
      <c r="K413">
        <v>6</v>
      </c>
      <c r="L413">
        <v>8</v>
      </c>
    </row>
    <row r="414" spans="1:12" x14ac:dyDescent="0.2">
      <c r="A414">
        <v>1</v>
      </c>
      <c r="B414">
        <v>1</v>
      </c>
      <c r="C414">
        <v>1</v>
      </c>
      <c r="D414">
        <v>2</v>
      </c>
      <c r="E414">
        <v>5</v>
      </c>
      <c r="F414">
        <v>1</v>
      </c>
      <c r="G414">
        <v>4</v>
      </c>
      <c r="H414">
        <v>6</v>
      </c>
      <c r="I414">
        <v>9</v>
      </c>
      <c r="J414">
        <v>7</v>
      </c>
      <c r="K414">
        <v>1</v>
      </c>
      <c r="L414">
        <v>5</v>
      </c>
    </row>
    <row r="415" spans="1:12" x14ac:dyDescent="0.2">
      <c r="A415">
        <v>1</v>
      </c>
      <c r="B415">
        <v>2</v>
      </c>
      <c r="C415">
        <v>2</v>
      </c>
      <c r="D415">
        <v>4</v>
      </c>
      <c r="E415">
        <v>4</v>
      </c>
      <c r="F415">
        <v>4</v>
      </c>
      <c r="G415">
        <v>3</v>
      </c>
      <c r="H415">
        <v>2</v>
      </c>
      <c r="I415">
        <v>3</v>
      </c>
      <c r="J415">
        <v>5</v>
      </c>
      <c r="K415">
        <v>1</v>
      </c>
      <c r="L415">
        <v>12</v>
      </c>
    </row>
    <row r="416" spans="1:12" x14ac:dyDescent="0.2">
      <c r="A416">
        <v>1</v>
      </c>
      <c r="B416">
        <v>1</v>
      </c>
      <c r="C416">
        <v>3</v>
      </c>
      <c r="D416">
        <v>4</v>
      </c>
      <c r="E416">
        <v>5</v>
      </c>
      <c r="F416">
        <v>3</v>
      </c>
      <c r="G416">
        <v>3</v>
      </c>
      <c r="H416">
        <v>2</v>
      </c>
      <c r="I416">
        <v>9</v>
      </c>
      <c r="J416">
        <v>1</v>
      </c>
      <c r="K416">
        <v>10</v>
      </c>
      <c r="L416">
        <v>8</v>
      </c>
    </row>
    <row r="417" spans="1:12" x14ac:dyDescent="0.2">
      <c r="A417">
        <v>1</v>
      </c>
      <c r="B417">
        <v>2</v>
      </c>
      <c r="C417">
        <v>2</v>
      </c>
      <c r="D417">
        <v>2</v>
      </c>
      <c r="E417">
        <v>2</v>
      </c>
      <c r="F417">
        <v>1</v>
      </c>
      <c r="G417">
        <v>1</v>
      </c>
      <c r="H417">
        <v>3</v>
      </c>
      <c r="I417">
        <v>6</v>
      </c>
      <c r="J417">
        <v>6</v>
      </c>
      <c r="K417">
        <v>3</v>
      </c>
      <c r="L417">
        <v>5</v>
      </c>
    </row>
    <row r="418" spans="1:12" x14ac:dyDescent="0.2">
      <c r="A418">
        <v>1</v>
      </c>
      <c r="B418">
        <v>2</v>
      </c>
      <c r="C418">
        <v>1</v>
      </c>
      <c r="D418">
        <v>1</v>
      </c>
      <c r="E418">
        <v>4</v>
      </c>
      <c r="F418">
        <v>2</v>
      </c>
      <c r="G418">
        <v>5</v>
      </c>
      <c r="H418">
        <v>5</v>
      </c>
      <c r="I418">
        <v>8</v>
      </c>
      <c r="J418">
        <v>6</v>
      </c>
      <c r="K418">
        <v>9</v>
      </c>
      <c r="L418">
        <v>3</v>
      </c>
    </row>
    <row r="419" spans="1:12" x14ac:dyDescent="0.2">
      <c r="A419">
        <v>1</v>
      </c>
      <c r="B419">
        <v>1</v>
      </c>
      <c r="C419">
        <v>3</v>
      </c>
      <c r="D419">
        <v>2</v>
      </c>
      <c r="E419">
        <v>1</v>
      </c>
      <c r="F419">
        <v>6</v>
      </c>
      <c r="G419">
        <v>4</v>
      </c>
      <c r="H419">
        <v>6</v>
      </c>
      <c r="I419">
        <v>5</v>
      </c>
      <c r="J419">
        <v>9</v>
      </c>
      <c r="K419">
        <v>1</v>
      </c>
      <c r="L419">
        <v>9</v>
      </c>
    </row>
    <row r="420" spans="1:12" x14ac:dyDescent="0.2">
      <c r="A420">
        <v>1</v>
      </c>
      <c r="B420">
        <v>1</v>
      </c>
      <c r="C420">
        <v>3</v>
      </c>
      <c r="D420">
        <v>3</v>
      </c>
      <c r="E420">
        <v>3</v>
      </c>
      <c r="F420">
        <v>3</v>
      </c>
      <c r="G420">
        <v>6</v>
      </c>
      <c r="H420">
        <v>8</v>
      </c>
      <c r="I420">
        <v>2</v>
      </c>
      <c r="J420">
        <v>10</v>
      </c>
      <c r="K420">
        <v>11</v>
      </c>
      <c r="L420">
        <v>9</v>
      </c>
    </row>
    <row r="421" spans="1:12" x14ac:dyDescent="0.2">
      <c r="A421">
        <v>1</v>
      </c>
      <c r="B421">
        <v>2</v>
      </c>
      <c r="C421">
        <v>3</v>
      </c>
      <c r="D421">
        <v>4</v>
      </c>
      <c r="E421">
        <v>2</v>
      </c>
      <c r="F421">
        <v>2</v>
      </c>
      <c r="G421">
        <v>3</v>
      </c>
      <c r="H421">
        <v>7</v>
      </c>
      <c r="I421">
        <v>4</v>
      </c>
      <c r="J421">
        <v>1</v>
      </c>
      <c r="K421">
        <v>4</v>
      </c>
      <c r="L421">
        <v>4</v>
      </c>
    </row>
    <row r="422" spans="1:12" x14ac:dyDescent="0.2">
      <c r="A422">
        <v>1</v>
      </c>
      <c r="B422">
        <v>1</v>
      </c>
      <c r="C422">
        <v>3</v>
      </c>
      <c r="D422">
        <v>3</v>
      </c>
      <c r="E422">
        <v>2</v>
      </c>
      <c r="F422">
        <v>2</v>
      </c>
      <c r="G422">
        <v>6</v>
      </c>
      <c r="H422">
        <v>6</v>
      </c>
      <c r="I422">
        <v>8</v>
      </c>
      <c r="J422">
        <v>5</v>
      </c>
      <c r="K422">
        <v>2</v>
      </c>
      <c r="L422">
        <v>7</v>
      </c>
    </row>
    <row r="423" spans="1:12" x14ac:dyDescent="0.2">
      <c r="A423">
        <v>1</v>
      </c>
      <c r="B423">
        <v>2</v>
      </c>
      <c r="C423">
        <v>3</v>
      </c>
      <c r="D423">
        <v>1</v>
      </c>
      <c r="E423">
        <v>1</v>
      </c>
      <c r="F423">
        <v>4</v>
      </c>
      <c r="G423">
        <v>2</v>
      </c>
      <c r="H423">
        <v>1</v>
      </c>
      <c r="I423">
        <v>6</v>
      </c>
      <c r="J423">
        <v>8</v>
      </c>
      <c r="K423">
        <v>2</v>
      </c>
      <c r="L423">
        <v>1</v>
      </c>
    </row>
    <row r="424" spans="1:12" x14ac:dyDescent="0.2">
      <c r="A424">
        <v>1</v>
      </c>
      <c r="B424">
        <v>1</v>
      </c>
      <c r="C424">
        <v>3</v>
      </c>
      <c r="D424">
        <v>4</v>
      </c>
      <c r="E424">
        <v>2</v>
      </c>
      <c r="F424">
        <v>2</v>
      </c>
      <c r="G424">
        <v>3</v>
      </c>
      <c r="H424">
        <v>4</v>
      </c>
      <c r="I424">
        <v>5</v>
      </c>
      <c r="J424">
        <v>7</v>
      </c>
      <c r="K424">
        <v>6</v>
      </c>
      <c r="L424">
        <v>9</v>
      </c>
    </row>
    <row r="425" spans="1:12" x14ac:dyDescent="0.2">
      <c r="A425">
        <v>1</v>
      </c>
      <c r="B425">
        <v>2</v>
      </c>
      <c r="C425">
        <v>1</v>
      </c>
      <c r="D425">
        <v>2</v>
      </c>
      <c r="E425">
        <v>4</v>
      </c>
      <c r="F425">
        <v>1</v>
      </c>
      <c r="G425">
        <v>2</v>
      </c>
      <c r="H425">
        <v>6</v>
      </c>
      <c r="I425">
        <v>1</v>
      </c>
      <c r="J425">
        <v>1</v>
      </c>
      <c r="K425">
        <v>8</v>
      </c>
      <c r="L425">
        <v>1</v>
      </c>
    </row>
    <row r="426" spans="1:12" x14ac:dyDescent="0.2">
      <c r="A426">
        <v>1</v>
      </c>
      <c r="B426">
        <v>1</v>
      </c>
      <c r="C426">
        <v>1</v>
      </c>
      <c r="D426">
        <v>1</v>
      </c>
      <c r="E426">
        <v>1</v>
      </c>
      <c r="F426">
        <v>3</v>
      </c>
      <c r="G426">
        <v>7</v>
      </c>
      <c r="H426">
        <v>1</v>
      </c>
      <c r="I426">
        <v>2</v>
      </c>
      <c r="J426">
        <v>8</v>
      </c>
      <c r="K426">
        <v>5</v>
      </c>
      <c r="L426">
        <v>8</v>
      </c>
    </row>
    <row r="427" spans="1:12" x14ac:dyDescent="0.2">
      <c r="A427">
        <v>1</v>
      </c>
      <c r="B427">
        <v>2</v>
      </c>
      <c r="C427">
        <v>2</v>
      </c>
      <c r="D427">
        <v>2</v>
      </c>
      <c r="E427">
        <v>3</v>
      </c>
      <c r="F427">
        <v>3</v>
      </c>
      <c r="G427">
        <v>1</v>
      </c>
      <c r="H427">
        <v>5</v>
      </c>
      <c r="I427">
        <v>1</v>
      </c>
      <c r="J427">
        <v>3</v>
      </c>
      <c r="K427">
        <v>5</v>
      </c>
      <c r="L427">
        <v>5</v>
      </c>
    </row>
    <row r="428" spans="1:12" x14ac:dyDescent="0.2">
      <c r="A428">
        <v>1</v>
      </c>
      <c r="B428">
        <v>1</v>
      </c>
      <c r="C428">
        <v>3</v>
      </c>
      <c r="D428">
        <v>1</v>
      </c>
      <c r="E428">
        <v>5</v>
      </c>
      <c r="F428">
        <v>1</v>
      </c>
      <c r="G428">
        <v>6</v>
      </c>
      <c r="H428">
        <v>1</v>
      </c>
      <c r="I428">
        <v>6</v>
      </c>
      <c r="J428">
        <v>6</v>
      </c>
      <c r="K428">
        <v>5</v>
      </c>
      <c r="L428">
        <v>2</v>
      </c>
    </row>
    <row r="429" spans="1:12" x14ac:dyDescent="0.2">
      <c r="A429">
        <v>1</v>
      </c>
      <c r="B429">
        <v>1</v>
      </c>
      <c r="C429">
        <v>3</v>
      </c>
      <c r="D429">
        <v>2</v>
      </c>
      <c r="E429">
        <v>5</v>
      </c>
      <c r="F429">
        <v>6</v>
      </c>
      <c r="G429">
        <v>2</v>
      </c>
      <c r="H429">
        <v>3</v>
      </c>
      <c r="I429">
        <v>9</v>
      </c>
      <c r="J429">
        <v>7</v>
      </c>
      <c r="K429">
        <v>3</v>
      </c>
      <c r="L429">
        <v>2</v>
      </c>
    </row>
    <row r="430" spans="1:12" x14ac:dyDescent="0.2">
      <c r="A430">
        <v>1</v>
      </c>
      <c r="B430">
        <v>1</v>
      </c>
      <c r="C430">
        <v>2</v>
      </c>
      <c r="D430">
        <v>3</v>
      </c>
      <c r="E430">
        <v>3</v>
      </c>
      <c r="F430">
        <v>6</v>
      </c>
      <c r="G430">
        <v>2</v>
      </c>
      <c r="H430">
        <v>2</v>
      </c>
      <c r="I430">
        <v>4</v>
      </c>
      <c r="J430">
        <v>10</v>
      </c>
      <c r="K430">
        <v>11</v>
      </c>
      <c r="L430">
        <v>9</v>
      </c>
    </row>
    <row r="431" spans="1:12" x14ac:dyDescent="0.2">
      <c r="A431">
        <v>1</v>
      </c>
      <c r="B431">
        <v>1</v>
      </c>
      <c r="C431">
        <v>2</v>
      </c>
      <c r="D431">
        <v>1</v>
      </c>
      <c r="E431">
        <v>5</v>
      </c>
      <c r="F431">
        <v>3</v>
      </c>
      <c r="G431">
        <v>2</v>
      </c>
      <c r="H431">
        <v>3</v>
      </c>
      <c r="I431">
        <v>5</v>
      </c>
      <c r="J431">
        <v>5</v>
      </c>
      <c r="K431">
        <v>9</v>
      </c>
      <c r="L431">
        <v>9</v>
      </c>
    </row>
    <row r="432" spans="1:12" x14ac:dyDescent="0.2">
      <c r="A432">
        <v>1</v>
      </c>
      <c r="B432">
        <v>1</v>
      </c>
      <c r="C432">
        <v>1</v>
      </c>
      <c r="D432">
        <v>1</v>
      </c>
      <c r="E432">
        <v>5</v>
      </c>
      <c r="F432">
        <v>1</v>
      </c>
      <c r="G432">
        <v>6</v>
      </c>
      <c r="H432">
        <v>8</v>
      </c>
      <c r="I432">
        <v>3</v>
      </c>
      <c r="J432">
        <v>1</v>
      </c>
      <c r="K432">
        <v>8</v>
      </c>
      <c r="L432">
        <v>7</v>
      </c>
    </row>
    <row r="433" spans="1:12" x14ac:dyDescent="0.2">
      <c r="A433">
        <v>1</v>
      </c>
      <c r="B433">
        <v>2</v>
      </c>
      <c r="C433">
        <v>2</v>
      </c>
      <c r="D433">
        <v>4</v>
      </c>
      <c r="E433">
        <v>1</v>
      </c>
      <c r="F433">
        <v>6</v>
      </c>
      <c r="G433">
        <v>5</v>
      </c>
      <c r="H433">
        <v>4</v>
      </c>
      <c r="I433">
        <v>5</v>
      </c>
      <c r="J433">
        <v>9</v>
      </c>
      <c r="K433">
        <v>11</v>
      </c>
      <c r="L433">
        <v>6</v>
      </c>
    </row>
    <row r="434" spans="1:12" x14ac:dyDescent="0.2">
      <c r="A434">
        <v>1</v>
      </c>
      <c r="B434">
        <v>2</v>
      </c>
      <c r="C434">
        <v>1</v>
      </c>
      <c r="D434">
        <v>1</v>
      </c>
      <c r="E434">
        <v>1</v>
      </c>
      <c r="F434">
        <v>5</v>
      </c>
      <c r="G434">
        <v>1</v>
      </c>
      <c r="H434">
        <v>1</v>
      </c>
      <c r="I434">
        <v>9</v>
      </c>
      <c r="J434">
        <v>9</v>
      </c>
      <c r="K434">
        <v>8</v>
      </c>
      <c r="L434">
        <v>7</v>
      </c>
    </row>
    <row r="435" spans="1:12" x14ac:dyDescent="0.2">
      <c r="A435">
        <v>1</v>
      </c>
      <c r="B435">
        <v>2</v>
      </c>
      <c r="C435">
        <v>1</v>
      </c>
      <c r="D435">
        <v>2</v>
      </c>
      <c r="E435">
        <v>1</v>
      </c>
      <c r="F435">
        <v>2</v>
      </c>
      <c r="G435">
        <v>1</v>
      </c>
      <c r="H435">
        <v>4</v>
      </c>
      <c r="I435">
        <v>2</v>
      </c>
      <c r="J435">
        <v>2</v>
      </c>
      <c r="K435">
        <v>6</v>
      </c>
      <c r="L435">
        <v>10</v>
      </c>
    </row>
    <row r="436" spans="1:12" x14ac:dyDescent="0.2">
      <c r="A436">
        <v>1</v>
      </c>
      <c r="B436">
        <v>2</v>
      </c>
      <c r="C436">
        <v>2</v>
      </c>
      <c r="D436">
        <v>3</v>
      </c>
      <c r="E436">
        <v>2</v>
      </c>
      <c r="F436">
        <v>5</v>
      </c>
      <c r="G436">
        <v>5</v>
      </c>
      <c r="H436">
        <v>5</v>
      </c>
      <c r="I436">
        <v>8</v>
      </c>
      <c r="J436">
        <v>6</v>
      </c>
      <c r="K436">
        <v>5</v>
      </c>
      <c r="L436">
        <v>7</v>
      </c>
    </row>
    <row r="437" spans="1:12" x14ac:dyDescent="0.2">
      <c r="A437">
        <v>1</v>
      </c>
      <c r="B437">
        <v>1</v>
      </c>
      <c r="C437">
        <v>3</v>
      </c>
      <c r="D437">
        <v>1</v>
      </c>
      <c r="E437">
        <v>4</v>
      </c>
      <c r="F437">
        <v>2</v>
      </c>
      <c r="G437">
        <v>7</v>
      </c>
      <c r="H437">
        <v>7</v>
      </c>
      <c r="I437">
        <v>3</v>
      </c>
      <c r="J437">
        <v>4</v>
      </c>
      <c r="K437">
        <v>11</v>
      </c>
      <c r="L437">
        <v>8</v>
      </c>
    </row>
    <row r="438" spans="1:12" x14ac:dyDescent="0.2">
      <c r="A438">
        <v>1</v>
      </c>
      <c r="B438">
        <v>2</v>
      </c>
      <c r="C438">
        <v>3</v>
      </c>
      <c r="D438">
        <v>2</v>
      </c>
      <c r="E438">
        <v>3</v>
      </c>
      <c r="F438">
        <v>2</v>
      </c>
      <c r="G438">
        <v>2</v>
      </c>
      <c r="H438">
        <v>6</v>
      </c>
      <c r="I438">
        <v>9</v>
      </c>
      <c r="J438">
        <v>3</v>
      </c>
      <c r="K438">
        <v>2</v>
      </c>
      <c r="L438">
        <v>12</v>
      </c>
    </row>
    <row r="439" spans="1:12" x14ac:dyDescent="0.2">
      <c r="A439">
        <v>1</v>
      </c>
      <c r="B439">
        <v>1</v>
      </c>
      <c r="C439">
        <v>1</v>
      </c>
      <c r="D439">
        <v>4</v>
      </c>
      <c r="E439">
        <v>4</v>
      </c>
      <c r="F439">
        <v>2</v>
      </c>
      <c r="G439">
        <v>7</v>
      </c>
      <c r="H439">
        <v>8</v>
      </c>
      <c r="I439">
        <v>8</v>
      </c>
      <c r="J439">
        <v>6</v>
      </c>
      <c r="K439">
        <v>8</v>
      </c>
      <c r="L439">
        <v>2</v>
      </c>
    </row>
    <row r="440" spans="1:12" x14ac:dyDescent="0.2">
      <c r="A440">
        <v>1</v>
      </c>
      <c r="B440">
        <v>1</v>
      </c>
      <c r="C440">
        <v>2</v>
      </c>
      <c r="D440">
        <v>4</v>
      </c>
      <c r="E440">
        <v>5</v>
      </c>
      <c r="F440">
        <v>2</v>
      </c>
      <c r="G440">
        <v>2</v>
      </c>
      <c r="H440">
        <v>5</v>
      </c>
      <c r="I440">
        <v>4</v>
      </c>
      <c r="J440">
        <v>3</v>
      </c>
      <c r="K440">
        <v>9</v>
      </c>
      <c r="L440">
        <v>10</v>
      </c>
    </row>
    <row r="441" spans="1:12" x14ac:dyDescent="0.2">
      <c r="A441">
        <v>1</v>
      </c>
      <c r="B441">
        <v>2</v>
      </c>
      <c r="C441">
        <v>1</v>
      </c>
      <c r="D441">
        <v>4</v>
      </c>
      <c r="E441">
        <v>5</v>
      </c>
      <c r="F441">
        <v>6</v>
      </c>
      <c r="G441">
        <v>7</v>
      </c>
      <c r="H441">
        <v>5</v>
      </c>
      <c r="I441">
        <v>1</v>
      </c>
      <c r="J441">
        <v>7</v>
      </c>
      <c r="K441">
        <v>8</v>
      </c>
      <c r="L441">
        <v>8</v>
      </c>
    </row>
    <row r="442" spans="1:12" x14ac:dyDescent="0.2">
      <c r="A442">
        <v>1</v>
      </c>
      <c r="B442">
        <v>2</v>
      </c>
      <c r="C442">
        <v>1</v>
      </c>
      <c r="D442">
        <v>4</v>
      </c>
      <c r="E442">
        <v>5</v>
      </c>
      <c r="F442">
        <v>4</v>
      </c>
      <c r="G442">
        <v>6</v>
      </c>
      <c r="H442">
        <v>1</v>
      </c>
      <c r="I442">
        <v>8</v>
      </c>
      <c r="J442">
        <v>3</v>
      </c>
      <c r="K442">
        <v>5</v>
      </c>
      <c r="L442">
        <v>5</v>
      </c>
    </row>
    <row r="443" spans="1:12" x14ac:dyDescent="0.2">
      <c r="A443">
        <v>1</v>
      </c>
      <c r="B443">
        <v>2</v>
      </c>
      <c r="C443">
        <v>1</v>
      </c>
      <c r="D443">
        <v>4</v>
      </c>
      <c r="E443">
        <v>2</v>
      </c>
      <c r="F443">
        <v>3</v>
      </c>
      <c r="G443">
        <v>3</v>
      </c>
      <c r="H443">
        <v>1</v>
      </c>
      <c r="I443">
        <v>3</v>
      </c>
      <c r="J443">
        <v>3</v>
      </c>
      <c r="K443">
        <v>4</v>
      </c>
      <c r="L443">
        <v>5</v>
      </c>
    </row>
    <row r="444" spans="1:12" x14ac:dyDescent="0.2">
      <c r="A444">
        <v>1</v>
      </c>
      <c r="B444">
        <v>2</v>
      </c>
      <c r="C444">
        <v>2</v>
      </c>
      <c r="D444">
        <v>3</v>
      </c>
      <c r="E444">
        <v>2</v>
      </c>
      <c r="F444">
        <v>3</v>
      </c>
      <c r="G444">
        <v>3</v>
      </c>
      <c r="H444">
        <v>1</v>
      </c>
      <c r="I444">
        <v>3</v>
      </c>
      <c r="J444">
        <v>2</v>
      </c>
      <c r="K444">
        <v>11</v>
      </c>
      <c r="L444">
        <v>2</v>
      </c>
    </row>
    <row r="445" spans="1:12" x14ac:dyDescent="0.2">
      <c r="A445">
        <v>1</v>
      </c>
      <c r="B445">
        <v>1</v>
      </c>
      <c r="C445">
        <v>1</v>
      </c>
      <c r="D445">
        <v>2</v>
      </c>
      <c r="E445">
        <v>1</v>
      </c>
      <c r="F445">
        <v>2</v>
      </c>
      <c r="G445">
        <v>6</v>
      </c>
      <c r="H445">
        <v>2</v>
      </c>
      <c r="I445">
        <v>5</v>
      </c>
      <c r="J445">
        <v>2</v>
      </c>
      <c r="K445">
        <v>7</v>
      </c>
      <c r="L445">
        <v>1</v>
      </c>
    </row>
    <row r="446" spans="1:12" x14ac:dyDescent="0.2">
      <c r="A446">
        <v>1</v>
      </c>
      <c r="B446">
        <v>1</v>
      </c>
      <c r="C446">
        <v>1</v>
      </c>
      <c r="D446">
        <v>4</v>
      </c>
      <c r="E446">
        <v>1</v>
      </c>
      <c r="F446">
        <v>3</v>
      </c>
      <c r="G446">
        <v>7</v>
      </c>
      <c r="H446">
        <v>5</v>
      </c>
      <c r="I446">
        <v>5</v>
      </c>
      <c r="J446">
        <v>5</v>
      </c>
      <c r="K446">
        <v>1</v>
      </c>
      <c r="L446">
        <v>6</v>
      </c>
    </row>
    <row r="447" spans="1:12" x14ac:dyDescent="0.2">
      <c r="A447">
        <v>1</v>
      </c>
      <c r="B447">
        <v>2</v>
      </c>
      <c r="C447">
        <v>3</v>
      </c>
      <c r="D447">
        <v>1</v>
      </c>
      <c r="E447">
        <v>1</v>
      </c>
      <c r="F447">
        <v>6</v>
      </c>
      <c r="G447">
        <v>5</v>
      </c>
      <c r="H447">
        <v>7</v>
      </c>
      <c r="I447">
        <v>4</v>
      </c>
      <c r="J447">
        <v>9</v>
      </c>
      <c r="K447">
        <v>2</v>
      </c>
      <c r="L447">
        <v>6</v>
      </c>
    </row>
    <row r="448" spans="1:12" x14ac:dyDescent="0.2">
      <c r="A448">
        <v>1</v>
      </c>
      <c r="B448">
        <v>2</v>
      </c>
      <c r="C448">
        <v>1</v>
      </c>
      <c r="D448">
        <v>1</v>
      </c>
      <c r="E448">
        <v>5</v>
      </c>
      <c r="F448">
        <v>2</v>
      </c>
      <c r="G448">
        <v>2</v>
      </c>
      <c r="H448">
        <v>4</v>
      </c>
      <c r="I448">
        <v>7</v>
      </c>
      <c r="J448">
        <v>9</v>
      </c>
      <c r="K448">
        <v>8</v>
      </c>
      <c r="L448">
        <v>8</v>
      </c>
    </row>
    <row r="449" spans="1:12" x14ac:dyDescent="0.2">
      <c r="A449">
        <v>1</v>
      </c>
      <c r="B449">
        <v>1</v>
      </c>
      <c r="C449">
        <v>2</v>
      </c>
      <c r="D449">
        <v>4</v>
      </c>
      <c r="E449">
        <v>3</v>
      </c>
      <c r="F449">
        <v>2</v>
      </c>
      <c r="G449">
        <v>7</v>
      </c>
      <c r="H449">
        <v>3</v>
      </c>
      <c r="I449">
        <v>5</v>
      </c>
      <c r="J449">
        <v>1</v>
      </c>
      <c r="K449">
        <v>9</v>
      </c>
      <c r="L449">
        <v>2</v>
      </c>
    </row>
    <row r="450" spans="1:12" x14ac:dyDescent="0.2">
      <c r="A450">
        <v>1</v>
      </c>
      <c r="B450">
        <v>1</v>
      </c>
      <c r="C450">
        <v>1</v>
      </c>
      <c r="D450">
        <v>2</v>
      </c>
      <c r="E450">
        <v>3</v>
      </c>
      <c r="F450">
        <v>1</v>
      </c>
      <c r="G450">
        <v>2</v>
      </c>
      <c r="H450">
        <v>8</v>
      </c>
      <c r="I450">
        <v>4</v>
      </c>
      <c r="J450">
        <v>9</v>
      </c>
      <c r="K450">
        <v>1</v>
      </c>
      <c r="L450">
        <v>3</v>
      </c>
    </row>
    <row r="451" spans="1:12" x14ac:dyDescent="0.2">
      <c r="A451">
        <v>1</v>
      </c>
      <c r="B451">
        <v>1</v>
      </c>
      <c r="C451">
        <v>1</v>
      </c>
      <c r="D451">
        <v>4</v>
      </c>
      <c r="E451">
        <v>4</v>
      </c>
      <c r="F451">
        <v>4</v>
      </c>
      <c r="G451">
        <v>2</v>
      </c>
      <c r="H451">
        <v>1</v>
      </c>
      <c r="I451">
        <v>3</v>
      </c>
      <c r="J451">
        <v>6</v>
      </c>
      <c r="K451">
        <v>1</v>
      </c>
      <c r="L451">
        <v>8</v>
      </c>
    </row>
    <row r="452" spans="1:12" x14ac:dyDescent="0.2">
      <c r="A452">
        <v>1</v>
      </c>
      <c r="B452">
        <v>1</v>
      </c>
      <c r="C452">
        <v>1</v>
      </c>
      <c r="D452">
        <v>1</v>
      </c>
      <c r="E452">
        <v>3</v>
      </c>
      <c r="F452">
        <v>5</v>
      </c>
      <c r="G452">
        <v>2</v>
      </c>
      <c r="H452">
        <v>1</v>
      </c>
      <c r="I452">
        <v>1</v>
      </c>
      <c r="J452">
        <v>9</v>
      </c>
      <c r="K452">
        <v>8</v>
      </c>
      <c r="L452">
        <v>9</v>
      </c>
    </row>
    <row r="453" spans="1:12" x14ac:dyDescent="0.2">
      <c r="A453">
        <v>1</v>
      </c>
      <c r="B453">
        <v>2</v>
      </c>
      <c r="C453">
        <v>2</v>
      </c>
      <c r="D453">
        <v>1</v>
      </c>
      <c r="E453">
        <v>1</v>
      </c>
      <c r="F453">
        <v>6</v>
      </c>
      <c r="G453">
        <v>2</v>
      </c>
      <c r="H453">
        <v>4</v>
      </c>
      <c r="I453">
        <v>5</v>
      </c>
      <c r="J453">
        <v>7</v>
      </c>
      <c r="K453">
        <v>7</v>
      </c>
      <c r="L453">
        <v>8</v>
      </c>
    </row>
    <row r="454" spans="1:12" x14ac:dyDescent="0.2">
      <c r="A454">
        <v>1</v>
      </c>
      <c r="B454">
        <v>2</v>
      </c>
      <c r="C454">
        <v>3</v>
      </c>
      <c r="D454">
        <v>3</v>
      </c>
      <c r="E454">
        <v>1</v>
      </c>
      <c r="F454">
        <v>3</v>
      </c>
      <c r="G454">
        <v>6</v>
      </c>
      <c r="H454">
        <v>7</v>
      </c>
      <c r="I454">
        <v>6</v>
      </c>
      <c r="J454">
        <v>5</v>
      </c>
      <c r="K454">
        <v>2</v>
      </c>
      <c r="L454">
        <v>4</v>
      </c>
    </row>
    <row r="455" spans="1:12" x14ac:dyDescent="0.2">
      <c r="A455">
        <v>1</v>
      </c>
      <c r="B455">
        <v>1</v>
      </c>
      <c r="C455">
        <v>2</v>
      </c>
      <c r="D455">
        <v>3</v>
      </c>
      <c r="E455">
        <v>3</v>
      </c>
      <c r="F455">
        <v>1</v>
      </c>
      <c r="G455">
        <v>3</v>
      </c>
      <c r="H455">
        <v>5</v>
      </c>
      <c r="I455">
        <v>9</v>
      </c>
      <c r="J455">
        <v>3</v>
      </c>
      <c r="K455">
        <v>2</v>
      </c>
      <c r="L455">
        <v>1</v>
      </c>
    </row>
    <row r="456" spans="1:12" x14ac:dyDescent="0.2">
      <c r="A456">
        <v>1</v>
      </c>
      <c r="B456">
        <v>1</v>
      </c>
      <c r="C456">
        <v>3</v>
      </c>
      <c r="D456">
        <v>4</v>
      </c>
      <c r="E456">
        <v>2</v>
      </c>
      <c r="F456">
        <v>6</v>
      </c>
      <c r="G456">
        <v>3</v>
      </c>
      <c r="H456">
        <v>2</v>
      </c>
      <c r="I456">
        <v>2</v>
      </c>
      <c r="J456">
        <v>7</v>
      </c>
      <c r="K456">
        <v>10</v>
      </c>
      <c r="L456">
        <v>9</v>
      </c>
    </row>
    <row r="457" spans="1:12" x14ac:dyDescent="0.2">
      <c r="A457">
        <v>1</v>
      </c>
      <c r="B457">
        <v>1</v>
      </c>
      <c r="C457">
        <v>3</v>
      </c>
      <c r="D457">
        <v>3</v>
      </c>
      <c r="E457">
        <v>4</v>
      </c>
      <c r="F457">
        <v>6</v>
      </c>
      <c r="G457">
        <v>7</v>
      </c>
      <c r="H457">
        <v>7</v>
      </c>
      <c r="I457">
        <v>7</v>
      </c>
      <c r="J457">
        <v>3</v>
      </c>
      <c r="K457">
        <v>8</v>
      </c>
      <c r="L457">
        <v>12</v>
      </c>
    </row>
    <row r="458" spans="1:12" x14ac:dyDescent="0.2">
      <c r="A458">
        <v>1</v>
      </c>
      <c r="B458">
        <v>2</v>
      </c>
      <c r="C458">
        <v>1</v>
      </c>
      <c r="D458">
        <v>1</v>
      </c>
      <c r="E458">
        <v>1</v>
      </c>
      <c r="F458">
        <v>3</v>
      </c>
      <c r="G458">
        <v>1</v>
      </c>
      <c r="H458">
        <v>4</v>
      </c>
      <c r="I458">
        <v>1</v>
      </c>
      <c r="J458">
        <v>3</v>
      </c>
      <c r="K458">
        <v>8</v>
      </c>
      <c r="L458">
        <v>1</v>
      </c>
    </row>
    <row r="459" spans="1:12" x14ac:dyDescent="0.2">
      <c r="A459">
        <v>1</v>
      </c>
      <c r="B459">
        <v>2</v>
      </c>
      <c r="C459">
        <v>2</v>
      </c>
      <c r="D459">
        <v>3</v>
      </c>
      <c r="E459">
        <v>5</v>
      </c>
      <c r="F459">
        <v>4</v>
      </c>
      <c r="G459">
        <v>5</v>
      </c>
      <c r="H459">
        <v>4</v>
      </c>
      <c r="I459">
        <v>6</v>
      </c>
      <c r="J459">
        <v>10</v>
      </c>
      <c r="K459">
        <v>2</v>
      </c>
      <c r="L459">
        <v>4</v>
      </c>
    </row>
    <row r="460" spans="1:12" x14ac:dyDescent="0.2">
      <c r="A460">
        <v>1</v>
      </c>
      <c r="B460">
        <v>2</v>
      </c>
      <c r="C460">
        <v>2</v>
      </c>
      <c r="D460">
        <v>3</v>
      </c>
      <c r="E460">
        <v>1</v>
      </c>
      <c r="F460">
        <v>5</v>
      </c>
      <c r="G460">
        <v>1</v>
      </c>
      <c r="H460">
        <v>2</v>
      </c>
      <c r="I460">
        <v>1</v>
      </c>
      <c r="J460">
        <v>1</v>
      </c>
      <c r="K460">
        <v>11</v>
      </c>
      <c r="L460">
        <v>7</v>
      </c>
    </row>
    <row r="461" spans="1:12" x14ac:dyDescent="0.2">
      <c r="A461">
        <v>1</v>
      </c>
      <c r="B461">
        <v>1</v>
      </c>
      <c r="C461">
        <v>3</v>
      </c>
      <c r="D461">
        <v>4</v>
      </c>
      <c r="E461">
        <v>1</v>
      </c>
      <c r="F461">
        <v>2</v>
      </c>
      <c r="G461">
        <v>3</v>
      </c>
      <c r="H461">
        <v>3</v>
      </c>
      <c r="I461">
        <v>4</v>
      </c>
      <c r="J461">
        <v>9</v>
      </c>
      <c r="K461">
        <v>5</v>
      </c>
      <c r="L461">
        <v>9</v>
      </c>
    </row>
    <row r="462" spans="1:12" x14ac:dyDescent="0.2">
      <c r="A462">
        <v>1</v>
      </c>
      <c r="B462">
        <v>1</v>
      </c>
      <c r="C462">
        <v>1</v>
      </c>
      <c r="D462">
        <v>1</v>
      </c>
      <c r="E462">
        <v>3</v>
      </c>
      <c r="F462">
        <v>3</v>
      </c>
      <c r="G462">
        <v>6</v>
      </c>
      <c r="H462">
        <v>4</v>
      </c>
      <c r="I462">
        <v>4</v>
      </c>
      <c r="J462">
        <v>2</v>
      </c>
      <c r="K462">
        <v>3</v>
      </c>
      <c r="L462">
        <v>8</v>
      </c>
    </row>
    <row r="463" spans="1:12" x14ac:dyDescent="0.2">
      <c r="A463">
        <v>1</v>
      </c>
      <c r="B463">
        <v>1</v>
      </c>
      <c r="C463">
        <v>1</v>
      </c>
      <c r="D463">
        <v>4</v>
      </c>
      <c r="E463">
        <v>5</v>
      </c>
      <c r="F463">
        <v>6</v>
      </c>
      <c r="G463">
        <v>1</v>
      </c>
      <c r="H463">
        <v>1</v>
      </c>
      <c r="I463">
        <v>7</v>
      </c>
      <c r="J463">
        <v>8</v>
      </c>
      <c r="K463">
        <v>5</v>
      </c>
      <c r="L463">
        <v>10</v>
      </c>
    </row>
    <row r="464" spans="1:12" x14ac:dyDescent="0.2">
      <c r="A464">
        <v>1</v>
      </c>
      <c r="B464">
        <v>1</v>
      </c>
      <c r="C464">
        <v>2</v>
      </c>
      <c r="D464">
        <v>1</v>
      </c>
      <c r="E464">
        <v>2</v>
      </c>
      <c r="F464">
        <v>6</v>
      </c>
      <c r="G464">
        <v>5</v>
      </c>
      <c r="H464">
        <v>1</v>
      </c>
      <c r="I464">
        <v>5</v>
      </c>
      <c r="J464">
        <v>10</v>
      </c>
      <c r="K464">
        <v>6</v>
      </c>
      <c r="L464">
        <v>6</v>
      </c>
    </row>
    <row r="465" spans="1:12" x14ac:dyDescent="0.2">
      <c r="A465">
        <v>1</v>
      </c>
      <c r="B465">
        <v>2</v>
      </c>
      <c r="C465">
        <v>2</v>
      </c>
      <c r="D465">
        <v>4</v>
      </c>
      <c r="E465">
        <v>3</v>
      </c>
      <c r="F465">
        <v>5</v>
      </c>
      <c r="G465">
        <v>4</v>
      </c>
      <c r="H465">
        <v>7</v>
      </c>
      <c r="I465">
        <v>8</v>
      </c>
      <c r="J465">
        <v>3</v>
      </c>
      <c r="K465">
        <v>6</v>
      </c>
      <c r="L465">
        <v>1</v>
      </c>
    </row>
    <row r="466" spans="1:12" x14ac:dyDescent="0.2">
      <c r="A466">
        <v>1</v>
      </c>
      <c r="B466">
        <v>2</v>
      </c>
      <c r="C466">
        <v>3</v>
      </c>
      <c r="D466">
        <v>1</v>
      </c>
      <c r="E466">
        <v>4</v>
      </c>
      <c r="F466">
        <v>1</v>
      </c>
      <c r="G466">
        <v>2</v>
      </c>
      <c r="H466">
        <v>1</v>
      </c>
      <c r="I466">
        <v>5</v>
      </c>
      <c r="J466">
        <v>1</v>
      </c>
      <c r="K466">
        <v>2</v>
      </c>
      <c r="L466">
        <v>8</v>
      </c>
    </row>
    <row r="467" spans="1:12" x14ac:dyDescent="0.2">
      <c r="A467">
        <v>1</v>
      </c>
      <c r="B467">
        <v>1</v>
      </c>
      <c r="C467">
        <v>3</v>
      </c>
      <c r="D467">
        <v>1</v>
      </c>
      <c r="E467">
        <v>3</v>
      </c>
      <c r="F467">
        <v>5</v>
      </c>
      <c r="G467">
        <v>6</v>
      </c>
      <c r="H467">
        <v>5</v>
      </c>
      <c r="I467">
        <v>3</v>
      </c>
      <c r="J467">
        <v>2</v>
      </c>
      <c r="K467">
        <v>10</v>
      </c>
      <c r="L467">
        <v>8</v>
      </c>
    </row>
    <row r="468" spans="1:12" x14ac:dyDescent="0.2">
      <c r="A468">
        <v>1</v>
      </c>
      <c r="B468">
        <v>2</v>
      </c>
      <c r="C468">
        <v>3</v>
      </c>
      <c r="D468">
        <v>2</v>
      </c>
      <c r="E468">
        <v>4</v>
      </c>
      <c r="F468">
        <v>5</v>
      </c>
      <c r="G468">
        <v>4</v>
      </c>
      <c r="H468">
        <v>5</v>
      </c>
      <c r="I468">
        <v>2</v>
      </c>
      <c r="J468">
        <v>4</v>
      </c>
      <c r="K468">
        <v>8</v>
      </c>
      <c r="L468">
        <v>2</v>
      </c>
    </row>
    <row r="469" spans="1:12" x14ac:dyDescent="0.2">
      <c r="A469">
        <v>1</v>
      </c>
      <c r="B469">
        <v>2</v>
      </c>
      <c r="C469">
        <v>1</v>
      </c>
      <c r="D469">
        <v>1</v>
      </c>
      <c r="E469">
        <v>4</v>
      </c>
      <c r="F469">
        <v>1</v>
      </c>
      <c r="G469">
        <v>3</v>
      </c>
      <c r="H469">
        <v>7</v>
      </c>
      <c r="I469">
        <v>6</v>
      </c>
      <c r="J469">
        <v>8</v>
      </c>
      <c r="K469">
        <v>2</v>
      </c>
      <c r="L469">
        <v>6</v>
      </c>
    </row>
    <row r="470" spans="1:12" x14ac:dyDescent="0.2">
      <c r="A470">
        <v>1</v>
      </c>
      <c r="B470">
        <v>1</v>
      </c>
      <c r="C470">
        <v>3</v>
      </c>
      <c r="D470">
        <v>2</v>
      </c>
      <c r="E470">
        <v>5</v>
      </c>
      <c r="F470">
        <v>4</v>
      </c>
      <c r="G470">
        <v>2</v>
      </c>
      <c r="H470">
        <v>7</v>
      </c>
      <c r="I470">
        <v>3</v>
      </c>
      <c r="J470">
        <v>6</v>
      </c>
      <c r="K470">
        <v>2</v>
      </c>
      <c r="L470">
        <v>6</v>
      </c>
    </row>
    <row r="471" spans="1:12" x14ac:dyDescent="0.2">
      <c r="A471">
        <v>1</v>
      </c>
      <c r="B471">
        <v>1</v>
      </c>
      <c r="C471">
        <v>1</v>
      </c>
      <c r="D471">
        <v>2</v>
      </c>
      <c r="E471">
        <v>5</v>
      </c>
      <c r="F471">
        <v>3</v>
      </c>
      <c r="G471">
        <v>3</v>
      </c>
      <c r="H471">
        <v>6</v>
      </c>
      <c r="I471">
        <v>4</v>
      </c>
      <c r="J471">
        <v>4</v>
      </c>
      <c r="K471">
        <v>8</v>
      </c>
      <c r="L471">
        <v>9</v>
      </c>
    </row>
    <row r="472" spans="1:12" x14ac:dyDescent="0.2">
      <c r="A472">
        <v>1</v>
      </c>
      <c r="B472">
        <v>1</v>
      </c>
      <c r="C472">
        <v>3</v>
      </c>
      <c r="D472">
        <v>4</v>
      </c>
      <c r="E472">
        <v>4</v>
      </c>
      <c r="F472">
        <v>5</v>
      </c>
      <c r="G472">
        <v>1</v>
      </c>
      <c r="H472">
        <v>8</v>
      </c>
      <c r="I472">
        <v>9</v>
      </c>
      <c r="J472">
        <v>8</v>
      </c>
      <c r="K472">
        <v>2</v>
      </c>
      <c r="L472">
        <v>8</v>
      </c>
    </row>
    <row r="473" spans="1:12" x14ac:dyDescent="0.2">
      <c r="A473">
        <v>1</v>
      </c>
      <c r="B473">
        <v>2</v>
      </c>
      <c r="C473">
        <v>3</v>
      </c>
      <c r="D473">
        <v>2</v>
      </c>
      <c r="E473">
        <v>1</v>
      </c>
      <c r="F473">
        <v>2</v>
      </c>
      <c r="G473">
        <v>3</v>
      </c>
      <c r="H473">
        <v>1</v>
      </c>
      <c r="I473">
        <v>5</v>
      </c>
      <c r="J473">
        <v>7</v>
      </c>
      <c r="K473">
        <v>8</v>
      </c>
      <c r="L473">
        <v>9</v>
      </c>
    </row>
    <row r="474" spans="1:12" x14ac:dyDescent="0.2">
      <c r="A474">
        <v>1</v>
      </c>
      <c r="B474">
        <v>1</v>
      </c>
      <c r="C474">
        <v>1</v>
      </c>
      <c r="D474">
        <v>2</v>
      </c>
      <c r="E474">
        <v>2</v>
      </c>
      <c r="F474">
        <v>4</v>
      </c>
      <c r="G474">
        <v>1</v>
      </c>
      <c r="H474">
        <v>1</v>
      </c>
      <c r="I474">
        <v>4</v>
      </c>
      <c r="J474">
        <v>10</v>
      </c>
      <c r="K474">
        <v>9</v>
      </c>
      <c r="L474">
        <v>7</v>
      </c>
    </row>
    <row r="475" spans="1:12" x14ac:dyDescent="0.2">
      <c r="A475">
        <v>1</v>
      </c>
      <c r="B475">
        <v>2</v>
      </c>
      <c r="C475">
        <v>1</v>
      </c>
      <c r="D475">
        <v>2</v>
      </c>
      <c r="E475">
        <v>2</v>
      </c>
      <c r="F475">
        <v>3</v>
      </c>
      <c r="G475">
        <v>2</v>
      </c>
      <c r="H475">
        <v>4</v>
      </c>
      <c r="I475">
        <v>5</v>
      </c>
      <c r="J475">
        <v>9</v>
      </c>
      <c r="K475">
        <v>2</v>
      </c>
      <c r="L475">
        <v>2</v>
      </c>
    </row>
    <row r="476" spans="1:12" x14ac:dyDescent="0.2">
      <c r="A476">
        <v>1</v>
      </c>
      <c r="B476">
        <v>1</v>
      </c>
      <c r="C476">
        <v>1</v>
      </c>
      <c r="D476">
        <v>2</v>
      </c>
      <c r="E476">
        <v>5</v>
      </c>
      <c r="F476">
        <v>1</v>
      </c>
      <c r="G476">
        <v>5</v>
      </c>
      <c r="H476">
        <v>1</v>
      </c>
      <c r="I476">
        <v>7</v>
      </c>
      <c r="J476">
        <v>7</v>
      </c>
      <c r="K476">
        <v>4</v>
      </c>
      <c r="L476">
        <v>10</v>
      </c>
    </row>
    <row r="477" spans="1:12" x14ac:dyDescent="0.2">
      <c r="A477">
        <v>1</v>
      </c>
      <c r="B477">
        <v>2</v>
      </c>
      <c r="C477">
        <v>1</v>
      </c>
      <c r="D477">
        <v>2</v>
      </c>
      <c r="E477">
        <v>3</v>
      </c>
      <c r="F477">
        <v>6</v>
      </c>
      <c r="G477">
        <v>1</v>
      </c>
      <c r="H477">
        <v>8</v>
      </c>
      <c r="I477">
        <v>2</v>
      </c>
      <c r="J477">
        <v>9</v>
      </c>
      <c r="K477">
        <v>1</v>
      </c>
      <c r="L477">
        <v>11</v>
      </c>
    </row>
    <row r="478" spans="1:12" x14ac:dyDescent="0.2">
      <c r="A478">
        <v>1</v>
      </c>
      <c r="B478">
        <v>1</v>
      </c>
      <c r="C478">
        <v>2</v>
      </c>
      <c r="D478">
        <v>4</v>
      </c>
      <c r="E478">
        <v>1</v>
      </c>
      <c r="F478">
        <v>6</v>
      </c>
      <c r="G478">
        <v>4</v>
      </c>
      <c r="H478">
        <v>1</v>
      </c>
      <c r="I478">
        <v>3</v>
      </c>
      <c r="J478">
        <v>6</v>
      </c>
      <c r="K478">
        <v>11</v>
      </c>
      <c r="L478">
        <v>3</v>
      </c>
    </row>
    <row r="479" spans="1:12" x14ac:dyDescent="0.2">
      <c r="A479">
        <v>1</v>
      </c>
      <c r="B479">
        <v>1</v>
      </c>
      <c r="C479">
        <v>3</v>
      </c>
      <c r="D479">
        <v>2</v>
      </c>
      <c r="E479">
        <v>1</v>
      </c>
      <c r="F479">
        <v>6</v>
      </c>
      <c r="G479">
        <v>2</v>
      </c>
      <c r="H479">
        <v>7</v>
      </c>
      <c r="I479">
        <v>7</v>
      </c>
      <c r="J479">
        <v>4</v>
      </c>
      <c r="K479">
        <v>2</v>
      </c>
      <c r="L479">
        <v>10</v>
      </c>
    </row>
    <row r="480" spans="1:12" x14ac:dyDescent="0.2">
      <c r="A480">
        <v>1</v>
      </c>
      <c r="B480">
        <v>1</v>
      </c>
      <c r="C480">
        <v>3</v>
      </c>
      <c r="D480">
        <v>4</v>
      </c>
      <c r="E480">
        <v>4</v>
      </c>
      <c r="F480">
        <v>2</v>
      </c>
      <c r="G480">
        <v>4</v>
      </c>
      <c r="H480">
        <v>8</v>
      </c>
      <c r="I480">
        <v>7</v>
      </c>
      <c r="J480">
        <v>9</v>
      </c>
      <c r="K480">
        <v>4</v>
      </c>
      <c r="L480">
        <v>2</v>
      </c>
    </row>
    <row r="481" spans="1:12" x14ac:dyDescent="0.2">
      <c r="A481">
        <v>1</v>
      </c>
      <c r="B481">
        <v>2</v>
      </c>
      <c r="C481">
        <v>2</v>
      </c>
      <c r="D481">
        <v>4</v>
      </c>
      <c r="E481">
        <v>5</v>
      </c>
      <c r="F481">
        <v>4</v>
      </c>
      <c r="G481">
        <v>3</v>
      </c>
      <c r="H481">
        <v>6</v>
      </c>
      <c r="I481">
        <v>6</v>
      </c>
      <c r="J481">
        <v>2</v>
      </c>
      <c r="K481">
        <v>1</v>
      </c>
      <c r="L481">
        <v>4</v>
      </c>
    </row>
    <row r="482" spans="1:12" x14ac:dyDescent="0.2">
      <c r="A482">
        <v>1</v>
      </c>
      <c r="B482">
        <v>2</v>
      </c>
      <c r="C482">
        <v>1</v>
      </c>
      <c r="D482">
        <v>2</v>
      </c>
      <c r="E482">
        <v>3</v>
      </c>
      <c r="F482">
        <v>2</v>
      </c>
      <c r="G482">
        <v>5</v>
      </c>
      <c r="H482">
        <v>1</v>
      </c>
      <c r="I482">
        <v>2</v>
      </c>
      <c r="J482">
        <v>3</v>
      </c>
      <c r="K482">
        <v>6</v>
      </c>
      <c r="L482">
        <v>10</v>
      </c>
    </row>
    <row r="483" spans="1:12" x14ac:dyDescent="0.2">
      <c r="A483">
        <v>1</v>
      </c>
      <c r="B483">
        <v>1</v>
      </c>
      <c r="C483">
        <v>2</v>
      </c>
      <c r="D483">
        <v>4</v>
      </c>
      <c r="E483">
        <v>1</v>
      </c>
      <c r="F483">
        <v>4</v>
      </c>
      <c r="G483">
        <v>6</v>
      </c>
      <c r="H483">
        <v>5</v>
      </c>
      <c r="I483">
        <v>9</v>
      </c>
      <c r="J483">
        <v>4</v>
      </c>
      <c r="K483">
        <v>6</v>
      </c>
      <c r="L483">
        <v>5</v>
      </c>
    </row>
    <row r="484" spans="1:12" x14ac:dyDescent="0.2">
      <c r="A484">
        <v>1</v>
      </c>
      <c r="B484">
        <v>2</v>
      </c>
      <c r="C484">
        <v>1</v>
      </c>
      <c r="D484">
        <v>1</v>
      </c>
      <c r="E484">
        <v>5</v>
      </c>
      <c r="F484">
        <v>2</v>
      </c>
      <c r="G484">
        <v>7</v>
      </c>
      <c r="H484">
        <v>4</v>
      </c>
      <c r="I484">
        <v>7</v>
      </c>
      <c r="J484">
        <v>2</v>
      </c>
      <c r="K484">
        <v>5</v>
      </c>
      <c r="L484">
        <v>4</v>
      </c>
    </row>
    <row r="485" spans="1:12" x14ac:dyDescent="0.2">
      <c r="A485">
        <v>1</v>
      </c>
      <c r="B485">
        <v>2</v>
      </c>
      <c r="C485">
        <v>2</v>
      </c>
      <c r="D485">
        <v>3</v>
      </c>
      <c r="E485">
        <v>2</v>
      </c>
      <c r="F485">
        <v>3</v>
      </c>
      <c r="G485">
        <v>1</v>
      </c>
      <c r="H485">
        <v>8</v>
      </c>
      <c r="I485">
        <v>4</v>
      </c>
      <c r="J485">
        <v>10</v>
      </c>
      <c r="K485">
        <v>6</v>
      </c>
      <c r="L485">
        <v>7</v>
      </c>
    </row>
    <row r="486" spans="1:12" x14ac:dyDescent="0.2">
      <c r="A486">
        <v>1</v>
      </c>
      <c r="B486">
        <v>2</v>
      </c>
      <c r="C486">
        <v>2</v>
      </c>
      <c r="D486">
        <v>3</v>
      </c>
      <c r="E486">
        <v>4</v>
      </c>
      <c r="F486">
        <v>3</v>
      </c>
      <c r="G486">
        <v>2</v>
      </c>
      <c r="H486">
        <v>6</v>
      </c>
      <c r="I486">
        <v>2</v>
      </c>
      <c r="J486">
        <v>5</v>
      </c>
      <c r="K486">
        <v>1</v>
      </c>
      <c r="L486">
        <v>11</v>
      </c>
    </row>
    <row r="487" spans="1:12" x14ac:dyDescent="0.2">
      <c r="A487">
        <v>1</v>
      </c>
      <c r="B487">
        <v>2</v>
      </c>
      <c r="C487">
        <v>1</v>
      </c>
      <c r="D487">
        <v>3</v>
      </c>
      <c r="E487">
        <v>3</v>
      </c>
      <c r="F487">
        <v>3</v>
      </c>
      <c r="G487">
        <v>2</v>
      </c>
      <c r="H487">
        <v>2</v>
      </c>
      <c r="I487">
        <v>4</v>
      </c>
      <c r="J487">
        <v>2</v>
      </c>
      <c r="K487">
        <v>5</v>
      </c>
      <c r="L487">
        <v>12</v>
      </c>
    </row>
    <row r="488" spans="1:12" x14ac:dyDescent="0.2">
      <c r="A488">
        <v>1</v>
      </c>
      <c r="B488">
        <v>2</v>
      </c>
      <c r="C488">
        <v>3</v>
      </c>
      <c r="D488">
        <v>3</v>
      </c>
      <c r="E488">
        <v>3</v>
      </c>
      <c r="F488">
        <v>3</v>
      </c>
      <c r="G488">
        <v>3</v>
      </c>
      <c r="H488">
        <v>5</v>
      </c>
      <c r="I488">
        <v>2</v>
      </c>
      <c r="J488">
        <v>7</v>
      </c>
      <c r="K488">
        <v>5</v>
      </c>
      <c r="L488">
        <v>11</v>
      </c>
    </row>
    <row r="489" spans="1:12" x14ac:dyDescent="0.2">
      <c r="A489">
        <v>1</v>
      </c>
      <c r="B489">
        <v>2</v>
      </c>
      <c r="C489">
        <v>1</v>
      </c>
      <c r="D489">
        <v>2</v>
      </c>
      <c r="E489">
        <v>2</v>
      </c>
      <c r="F489">
        <v>1</v>
      </c>
      <c r="G489">
        <v>1</v>
      </c>
      <c r="H489">
        <v>4</v>
      </c>
      <c r="I489">
        <v>4</v>
      </c>
      <c r="J489">
        <v>5</v>
      </c>
      <c r="K489">
        <v>7</v>
      </c>
      <c r="L489">
        <v>1</v>
      </c>
    </row>
    <row r="490" spans="1:12" x14ac:dyDescent="0.2">
      <c r="A490">
        <v>1</v>
      </c>
      <c r="B490">
        <v>2</v>
      </c>
      <c r="C490">
        <v>3</v>
      </c>
      <c r="D490">
        <v>4</v>
      </c>
      <c r="E490">
        <v>4</v>
      </c>
      <c r="F490">
        <v>6</v>
      </c>
      <c r="G490">
        <v>1</v>
      </c>
      <c r="H490">
        <v>1</v>
      </c>
      <c r="I490">
        <v>8</v>
      </c>
      <c r="J490">
        <v>6</v>
      </c>
      <c r="K490">
        <v>2</v>
      </c>
      <c r="L490">
        <v>10</v>
      </c>
    </row>
    <row r="491" spans="1:12" x14ac:dyDescent="0.2">
      <c r="A491">
        <v>1</v>
      </c>
      <c r="B491">
        <v>2</v>
      </c>
      <c r="C491">
        <v>2</v>
      </c>
      <c r="D491">
        <v>3</v>
      </c>
      <c r="E491">
        <v>5</v>
      </c>
      <c r="F491">
        <v>3</v>
      </c>
      <c r="G491">
        <v>5</v>
      </c>
      <c r="H491">
        <v>8</v>
      </c>
      <c r="I491">
        <v>8</v>
      </c>
      <c r="J491">
        <v>9</v>
      </c>
      <c r="K491">
        <v>7</v>
      </c>
      <c r="L491">
        <v>4</v>
      </c>
    </row>
    <row r="492" spans="1:12" x14ac:dyDescent="0.2">
      <c r="A492">
        <v>1</v>
      </c>
      <c r="B492">
        <v>2</v>
      </c>
      <c r="C492">
        <v>1</v>
      </c>
      <c r="D492">
        <v>2</v>
      </c>
      <c r="E492">
        <v>1</v>
      </c>
      <c r="F492">
        <v>5</v>
      </c>
      <c r="G492">
        <v>5</v>
      </c>
      <c r="H492">
        <v>2</v>
      </c>
      <c r="I492">
        <v>3</v>
      </c>
      <c r="J492">
        <v>1</v>
      </c>
      <c r="K492">
        <v>3</v>
      </c>
      <c r="L492">
        <v>11</v>
      </c>
    </row>
    <row r="493" spans="1:12" x14ac:dyDescent="0.2">
      <c r="A493">
        <v>1</v>
      </c>
      <c r="B493">
        <v>1</v>
      </c>
      <c r="C493">
        <v>1</v>
      </c>
      <c r="D493">
        <v>3</v>
      </c>
      <c r="E493">
        <v>1</v>
      </c>
      <c r="F493">
        <v>3</v>
      </c>
      <c r="G493">
        <v>4</v>
      </c>
      <c r="H493">
        <v>2</v>
      </c>
      <c r="I493">
        <v>1</v>
      </c>
      <c r="J493">
        <v>6</v>
      </c>
      <c r="K493">
        <v>3</v>
      </c>
      <c r="L493">
        <v>7</v>
      </c>
    </row>
    <row r="494" spans="1:12" x14ac:dyDescent="0.2">
      <c r="A494">
        <v>1</v>
      </c>
      <c r="B494">
        <v>1</v>
      </c>
      <c r="C494">
        <v>1</v>
      </c>
      <c r="D494">
        <v>4</v>
      </c>
      <c r="E494">
        <v>2</v>
      </c>
      <c r="F494">
        <v>3</v>
      </c>
      <c r="G494">
        <v>7</v>
      </c>
      <c r="H494">
        <v>8</v>
      </c>
      <c r="I494">
        <v>8</v>
      </c>
      <c r="J494">
        <v>8</v>
      </c>
      <c r="K494">
        <v>1</v>
      </c>
      <c r="L494">
        <v>11</v>
      </c>
    </row>
    <row r="495" spans="1:12" x14ac:dyDescent="0.2">
      <c r="A495">
        <v>1</v>
      </c>
      <c r="B495">
        <v>2</v>
      </c>
      <c r="C495">
        <v>1</v>
      </c>
      <c r="D495">
        <v>3</v>
      </c>
      <c r="E495">
        <v>4</v>
      </c>
      <c r="F495">
        <v>6</v>
      </c>
      <c r="G495">
        <v>6</v>
      </c>
      <c r="H495">
        <v>4</v>
      </c>
      <c r="I495">
        <v>9</v>
      </c>
      <c r="J495">
        <v>6</v>
      </c>
      <c r="K495">
        <v>6</v>
      </c>
      <c r="L495">
        <v>6</v>
      </c>
    </row>
    <row r="496" spans="1:12" x14ac:dyDescent="0.2">
      <c r="A496">
        <v>1</v>
      </c>
      <c r="B496">
        <v>2</v>
      </c>
      <c r="C496">
        <v>3</v>
      </c>
      <c r="D496">
        <v>2</v>
      </c>
      <c r="E496">
        <v>3</v>
      </c>
      <c r="F496">
        <v>6</v>
      </c>
      <c r="G496">
        <v>1</v>
      </c>
      <c r="H496">
        <v>1</v>
      </c>
      <c r="I496">
        <v>6</v>
      </c>
      <c r="J496">
        <v>3</v>
      </c>
      <c r="K496">
        <v>7</v>
      </c>
      <c r="L496">
        <v>7</v>
      </c>
    </row>
    <row r="497" spans="1:12" x14ac:dyDescent="0.2">
      <c r="A497">
        <v>1</v>
      </c>
      <c r="B497">
        <v>1</v>
      </c>
      <c r="C497">
        <v>1</v>
      </c>
      <c r="D497">
        <v>4</v>
      </c>
      <c r="E497">
        <v>1</v>
      </c>
      <c r="F497">
        <v>5</v>
      </c>
      <c r="G497">
        <v>1</v>
      </c>
      <c r="H497">
        <v>6</v>
      </c>
      <c r="I497">
        <v>5</v>
      </c>
      <c r="J497">
        <v>5</v>
      </c>
      <c r="K497">
        <v>8</v>
      </c>
      <c r="L497">
        <v>7</v>
      </c>
    </row>
    <row r="498" spans="1:12" x14ac:dyDescent="0.2">
      <c r="A498">
        <v>1</v>
      </c>
      <c r="B498">
        <v>1</v>
      </c>
      <c r="C498">
        <v>3</v>
      </c>
      <c r="D498">
        <v>2</v>
      </c>
      <c r="E498">
        <v>2</v>
      </c>
      <c r="F498">
        <v>1</v>
      </c>
      <c r="G498">
        <v>5</v>
      </c>
      <c r="H498">
        <v>7</v>
      </c>
      <c r="I498">
        <v>3</v>
      </c>
      <c r="J498">
        <v>8</v>
      </c>
      <c r="K498">
        <v>8</v>
      </c>
      <c r="L498">
        <v>5</v>
      </c>
    </row>
    <row r="499" spans="1:12" x14ac:dyDescent="0.2">
      <c r="A499">
        <v>1</v>
      </c>
      <c r="B499">
        <v>1</v>
      </c>
      <c r="C499">
        <v>2</v>
      </c>
      <c r="D499">
        <v>2</v>
      </c>
      <c r="E499">
        <v>4</v>
      </c>
      <c r="F499">
        <v>1</v>
      </c>
      <c r="G499">
        <v>3</v>
      </c>
      <c r="H499">
        <v>7</v>
      </c>
      <c r="I499">
        <v>4</v>
      </c>
      <c r="J499">
        <v>1</v>
      </c>
      <c r="K499">
        <v>3</v>
      </c>
      <c r="L499">
        <v>1</v>
      </c>
    </row>
    <row r="500" spans="1:12" x14ac:dyDescent="0.2">
      <c r="A500">
        <v>1</v>
      </c>
      <c r="B500">
        <v>2</v>
      </c>
      <c r="C500">
        <v>2</v>
      </c>
      <c r="D500">
        <v>3</v>
      </c>
      <c r="E500">
        <v>4</v>
      </c>
      <c r="F500">
        <v>1</v>
      </c>
      <c r="G500">
        <v>6</v>
      </c>
      <c r="H500">
        <v>2</v>
      </c>
      <c r="I500">
        <v>7</v>
      </c>
      <c r="J500">
        <v>9</v>
      </c>
      <c r="K500">
        <v>11</v>
      </c>
      <c r="L500">
        <v>2</v>
      </c>
    </row>
    <row r="501" spans="1:12" x14ac:dyDescent="0.2">
      <c r="A501">
        <v>1</v>
      </c>
      <c r="B501">
        <v>2</v>
      </c>
      <c r="C501">
        <v>1</v>
      </c>
      <c r="D501">
        <v>3</v>
      </c>
      <c r="E501">
        <v>4</v>
      </c>
      <c r="F501">
        <v>2</v>
      </c>
      <c r="G501">
        <v>5</v>
      </c>
      <c r="H501">
        <v>3</v>
      </c>
      <c r="I501">
        <v>1</v>
      </c>
      <c r="J501">
        <v>7</v>
      </c>
      <c r="K501">
        <v>9</v>
      </c>
      <c r="L501">
        <v>10</v>
      </c>
    </row>
    <row r="502" spans="1:12" x14ac:dyDescent="0.2">
      <c r="A502">
        <v>1</v>
      </c>
      <c r="B502">
        <v>2</v>
      </c>
      <c r="C502">
        <v>1</v>
      </c>
      <c r="D502">
        <v>4</v>
      </c>
      <c r="E502">
        <v>1</v>
      </c>
      <c r="F502">
        <v>5</v>
      </c>
      <c r="G502">
        <v>1</v>
      </c>
      <c r="H502">
        <v>8</v>
      </c>
      <c r="I502">
        <v>1</v>
      </c>
      <c r="J502">
        <v>6</v>
      </c>
      <c r="K502">
        <v>11</v>
      </c>
      <c r="L502">
        <v>10</v>
      </c>
    </row>
    <row r="503" spans="1:12" x14ac:dyDescent="0.2">
      <c r="A503">
        <v>1</v>
      </c>
      <c r="B503">
        <v>1</v>
      </c>
      <c r="C503">
        <v>3</v>
      </c>
      <c r="D503">
        <v>2</v>
      </c>
      <c r="E503">
        <v>4</v>
      </c>
      <c r="F503">
        <v>3</v>
      </c>
      <c r="G503">
        <v>2</v>
      </c>
      <c r="H503">
        <v>3</v>
      </c>
      <c r="I503">
        <v>5</v>
      </c>
      <c r="J503">
        <v>10</v>
      </c>
      <c r="K503">
        <v>8</v>
      </c>
      <c r="L503">
        <v>5</v>
      </c>
    </row>
    <row r="504" spans="1:12" x14ac:dyDescent="0.2">
      <c r="A504">
        <v>1</v>
      </c>
      <c r="B504">
        <v>1</v>
      </c>
      <c r="C504">
        <v>1</v>
      </c>
      <c r="D504">
        <v>1</v>
      </c>
      <c r="E504">
        <v>4</v>
      </c>
      <c r="F504">
        <v>3</v>
      </c>
      <c r="G504">
        <v>4</v>
      </c>
      <c r="H504">
        <v>2</v>
      </c>
      <c r="I504">
        <v>9</v>
      </c>
      <c r="J504">
        <v>7</v>
      </c>
      <c r="K504">
        <v>1</v>
      </c>
      <c r="L504">
        <v>7</v>
      </c>
    </row>
    <row r="505" spans="1:12" x14ac:dyDescent="0.2">
      <c r="A505">
        <v>1</v>
      </c>
      <c r="B505">
        <v>1</v>
      </c>
      <c r="C505">
        <v>3</v>
      </c>
      <c r="D505">
        <v>2</v>
      </c>
      <c r="E505">
        <v>2</v>
      </c>
      <c r="F505">
        <v>4</v>
      </c>
      <c r="G505">
        <v>5</v>
      </c>
      <c r="H505">
        <v>3</v>
      </c>
      <c r="I505">
        <v>4</v>
      </c>
      <c r="J505">
        <v>3</v>
      </c>
      <c r="K505">
        <v>7</v>
      </c>
      <c r="L505">
        <v>11</v>
      </c>
    </row>
    <row r="506" spans="1:12" x14ac:dyDescent="0.2">
      <c r="A506">
        <v>1</v>
      </c>
      <c r="B506">
        <v>2</v>
      </c>
      <c r="C506">
        <v>3</v>
      </c>
      <c r="D506">
        <v>4</v>
      </c>
      <c r="E506">
        <v>1</v>
      </c>
      <c r="F506">
        <v>1</v>
      </c>
      <c r="G506">
        <v>3</v>
      </c>
      <c r="H506">
        <v>5</v>
      </c>
      <c r="I506">
        <v>5</v>
      </c>
      <c r="J506">
        <v>3</v>
      </c>
      <c r="K506">
        <v>11</v>
      </c>
      <c r="L506">
        <v>9</v>
      </c>
    </row>
    <row r="507" spans="1:12" x14ac:dyDescent="0.2">
      <c r="A507">
        <v>1</v>
      </c>
      <c r="B507">
        <v>1</v>
      </c>
      <c r="C507">
        <v>1</v>
      </c>
      <c r="D507">
        <v>3</v>
      </c>
      <c r="E507">
        <v>5</v>
      </c>
      <c r="F507">
        <v>1</v>
      </c>
      <c r="G507">
        <v>3</v>
      </c>
      <c r="H507">
        <v>4</v>
      </c>
      <c r="I507">
        <v>9</v>
      </c>
      <c r="J507">
        <v>6</v>
      </c>
      <c r="K507">
        <v>8</v>
      </c>
      <c r="L507">
        <v>5</v>
      </c>
    </row>
    <row r="508" spans="1:12" x14ac:dyDescent="0.2">
      <c r="A508">
        <v>1</v>
      </c>
      <c r="B508">
        <v>1</v>
      </c>
      <c r="C508">
        <v>3</v>
      </c>
      <c r="D508">
        <v>1</v>
      </c>
      <c r="E508">
        <v>5</v>
      </c>
      <c r="F508">
        <v>2</v>
      </c>
      <c r="G508">
        <v>7</v>
      </c>
      <c r="H508">
        <v>6</v>
      </c>
      <c r="I508">
        <v>6</v>
      </c>
      <c r="J508">
        <v>6</v>
      </c>
      <c r="K508">
        <v>3</v>
      </c>
      <c r="L508">
        <v>5</v>
      </c>
    </row>
    <row r="509" spans="1:12" x14ac:dyDescent="0.2">
      <c r="A509">
        <v>1</v>
      </c>
      <c r="B509">
        <v>2</v>
      </c>
      <c r="C509">
        <v>1</v>
      </c>
      <c r="D509">
        <v>3</v>
      </c>
      <c r="E509">
        <v>3</v>
      </c>
      <c r="F509">
        <v>1</v>
      </c>
      <c r="G509">
        <v>4</v>
      </c>
      <c r="H509">
        <v>3</v>
      </c>
      <c r="I509">
        <v>8</v>
      </c>
      <c r="J509">
        <v>1</v>
      </c>
      <c r="K509">
        <v>10</v>
      </c>
      <c r="L509">
        <v>6</v>
      </c>
    </row>
    <row r="510" spans="1:12" x14ac:dyDescent="0.2">
      <c r="A510">
        <v>1</v>
      </c>
      <c r="B510">
        <v>2</v>
      </c>
      <c r="C510">
        <v>3</v>
      </c>
      <c r="D510">
        <v>4</v>
      </c>
      <c r="E510">
        <v>1</v>
      </c>
      <c r="F510">
        <v>1</v>
      </c>
      <c r="G510">
        <v>2</v>
      </c>
      <c r="H510">
        <v>2</v>
      </c>
      <c r="I510">
        <v>7</v>
      </c>
      <c r="J510">
        <v>8</v>
      </c>
      <c r="K510">
        <v>8</v>
      </c>
      <c r="L510">
        <v>6</v>
      </c>
    </row>
    <row r="511" spans="1:12" x14ac:dyDescent="0.2">
      <c r="A511">
        <v>1</v>
      </c>
      <c r="B511">
        <v>1</v>
      </c>
      <c r="C511">
        <v>3</v>
      </c>
      <c r="D511">
        <v>2</v>
      </c>
      <c r="E511">
        <v>3</v>
      </c>
      <c r="F511">
        <v>2</v>
      </c>
      <c r="G511">
        <v>1</v>
      </c>
      <c r="H511">
        <v>1</v>
      </c>
      <c r="I511">
        <v>5</v>
      </c>
      <c r="J511">
        <v>3</v>
      </c>
      <c r="K511">
        <v>6</v>
      </c>
      <c r="L511">
        <v>3</v>
      </c>
    </row>
    <row r="512" spans="1:12" x14ac:dyDescent="0.2">
      <c r="A512">
        <v>1</v>
      </c>
      <c r="B512">
        <v>2</v>
      </c>
      <c r="C512">
        <v>1</v>
      </c>
      <c r="D512">
        <v>2</v>
      </c>
      <c r="E512">
        <v>5</v>
      </c>
      <c r="F512">
        <v>6</v>
      </c>
      <c r="G512">
        <v>6</v>
      </c>
      <c r="H512">
        <v>2</v>
      </c>
      <c r="I512">
        <v>8</v>
      </c>
      <c r="J512">
        <v>10</v>
      </c>
      <c r="K512">
        <v>10</v>
      </c>
      <c r="L512">
        <v>6</v>
      </c>
    </row>
    <row r="513" spans="1:12" x14ac:dyDescent="0.2">
      <c r="A513">
        <v>1</v>
      </c>
      <c r="B513">
        <v>1</v>
      </c>
      <c r="C513">
        <v>2</v>
      </c>
      <c r="D513">
        <v>2</v>
      </c>
      <c r="E513">
        <v>2</v>
      </c>
      <c r="F513">
        <v>1</v>
      </c>
      <c r="G513">
        <v>3</v>
      </c>
      <c r="H513">
        <v>6</v>
      </c>
      <c r="I513">
        <v>5</v>
      </c>
      <c r="J513">
        <v>5</v>
      </c>
      <c r="K513">
        <v>1</v>
      </c>
      <c r="L513">
        <v>8</v>
      </c>
    </row>
    <row r="514" spans="1:12" x14ac:dyDescent="0.2">
      <c r="A514">
        <v>1</v>
      </c>
      <c r="B514">
        <v>1</v>
      </c>
      <c r="C514">
        <v>3</v>
      </c>
      <c r="D514">
        <v>4</v>
      </c>
      <c r="E514">
        <v>5</v>
      </c>
      <c r="F514">
        <v>3</v>
      </c>
      <c r="G514">
        <v>2</v>
      </c>
      <c r="H514">
        <v>3</v>
      </c>
      <c r="I514">
        <v>8</v>
      </c>
      <c r="J514">
        <v>4</v>
      </c>
      <c r="K514">
        <v>8</v>
      </c>
      <c r="L514">
        <v>7</v>
      </c>
    </row>
    <row r="515" spans="1:12" x14ac:dyDescent="0.2">
      <c r="A515">
        <v>1</v>
      </c>
      <c r="B515">
        <v>1</v>
      </c>
      <c r="C515">
        <v>3</v>
      </c>
      <c r="D515">
        <v>1</v>
      </c>
      <c r="E515">
        <v>5</v>
      </c>
      <c r="F515">
        <v>2</v>
      </c>
      <c r="G515">
        <v>1</v>
      </c>
      <c r="H515">
        <v>1</v>
      </c>
      <c r="I515">
        <v>8</v>
      </c>
      <c r="J515">
        <v>9</v>
      </c>
      <c r="K515">
        <v>5</v>
      </c>
      <c r="L515">
        <v>12</v>
      </c>
    </row>
    <row r="516" spans="1:12" x14ac:dyDescent="0.2">
      <c r="A516">
        <v>1</v>
      </c>
      <c r="B516">
        <v>1</v>
      </c>
      <c r="C516">
        <v>3</v>
      </c>
      <c r="D516">
        <v>1</v>
      </c>
      <c r="E516">
        <v>5</v>
      </c>
      <c r="F516">
        <v>4</v>
      </c>
      <c r="G516">
        <v>4</v>
      </c>
      <c r="H516">
        <v>8</v>
      </c>
      <c r="I516">
        <v>8</v>
      </c>
      <c r="J516">
        <v>5</v>
      </c>
      <c r="K516">
        <v>7</v>
      </c>
      <c r="L516">
        <v>3</v>
      </c>
    </row>
    <row r="517" spans="1:12" x14ac:dyDescent="0.2">
      <c r="A517">
        <v>1</v>
      </c>
      <c r="B517">
        <v>1</v>
      </c>
      <c r="C517">
        <v>2</v>
      </c>
      <c r="D517">
        <v>1</v>
      </c>
      <c r="E517">
        <v>2</v>
      </c>
      <c r="F517">
        <v>4</v>
      </c>
      <c r="G517">
        <v>6</v>
      </c>
      <c r="H517">
        <v>2</v>
      </c>
      <c r="I517">
        <v>4</v>
      </c>
      <c r="J517">
        <v>1</v>
      </c>
      <c r="K517">
        <v>2</v>
      </c>
      <c r="L517">
        <v>5</v>
      </c>
    </row>
    <row r="518" spans="1:12" x14ac:dyDescent="0.2">
      <c r="A518">
        <v>1</v>
      </c>
      <c r="B518">
        <v>1</v>
      </c>
      <c r="C518">
        <v>1</v>
      </c>
      <c r="D518">
        <v>2</v>
      </c>
      <c r="E518">
        <v>1</v>
      </c>
      <c r="F518">
        <v>3</v>
      </c>
      <c r="G518">
        <v>1</v>
      </c>
      <c r="H518">
        <v>4</v>
      </c>
      <c r="I518">
        <v>7</v>
      </c>
      <c r="J518">
        <v>3</v>
      </c>
      <c r="K518">
        <v>10</v>
      </c>
      <c r="L518">
        <v>3</v>
      </c>
    </row>
    <row r="519" spans="1:12" x14ac:dyDescent="0.2">
      <c r="A519">
        <v>1</v>
      </c>
      <c r="B519">
        <v>2</v>
      </c>
      <c r="C519">
        <v>3</v>
      </c>
      <c r="D519">
        <v>4</v>
      </c>
      <c r="E519">
        <v>5</v>
      </c>
      <c r="F519">
        <v>5</v>
      </c>
      <c r="G519">
        <v>7</v>
      </c>
      <c r="H519">
        <v>6</v>
      </c>
      <c r="I519">
        <v>6</v>
      </c>
      <c r="J519">
        <v>5</v>
      </c>
      <c r="K519">
        <v>3</v>
      </c>
      <c r="L519">
        <v>7</v>
      </c>
    </row>
    <row r="520" spans="1:12" x14ac:dyDescent="0.2">
      <c r="A520">
        <v>1</v>
      </c>
      <c r="B520">
        <v>1</v>
      </c>
      <c r="C520">
        <v>2</v>
      </c>
      <c r="D520">
        <v>4</v>
      </c>
      <c r="E520">
        <v>4</v>
      </c>
      <c r="F520">
        <v>6</v>
      </c>
      <c r="G520">
        <v>4</v>
      </c>
      <c r="H520">
        <v>4</v>
      </c>
      <c r="I520">
        <v>4</v>
      </c>
      <c r="J520">
        <v>5</v>
      </c>
      <c r="K520">
        <v>6</v>
      </c>
      <c r="L520">
        <v>8</v>
      </c>
    </row>
    <row r="521" spans="1:12" x14ac:dyDescent="0.2">
      <c r="A521">
        <v>1</v>
      </c>
      <c r="B521">
        <v>2</v>
      </c>
      <c r="C521">
        <v>1</v>
      </c>
      <c r="D521">
        <v>2</v>
      </c>
      <c r="E521">
        <v>5</v>
      </c>
      <c r="F521">
        <v>1</v>
      </c>
      <c r="G521">
        <v>3</v>
      </c>
      <c r="H521">
        <v>1</v>
      </c>
      <c r="I521">
        <v>4</v>
      </c>
      <c r="J521">
        <v>10</v>
      </c>
      <c r="K521">
        <v>3</v>
      </c>
      <c r="L521">
        <v>5</v>
      </c>
    </row>
    <row r="522" spans="1:12" x14ac:dyDescent="0.2">
      <c r="A522">
        <v>1</v>
      </c>
      <c r="B522">
        <v>2</v>
      </c>
      <c r="C522">
        <v>3</v>
      </c>
      <c r="D522">
        <v>4</v>
      </c>
      <c r="E522">
        <v>1</v>
      </c>
      <c r="F522">
        <v>2</v>
      </c>
      <c r="G522">
        <v>7</v>
      </c>
      <c r="H522">
        <v>8</v>
      </c>
      <c r="I522">
        <v>2</v>
      </c>
      <c r="J522">
        <v>7</v>
      </c>
      <c r="K522">
        <v>5</v>
      </c>
      <c r="L522">
        <v>2</v>
      </c>
    </row>
    <row r="523" spans="1:12" x14ac:dyDescent="0.2">
      <c r="A523">
        <v>1</v>
      </c>
      <c r="B523">
        <v>1</v>
      </c>
      <c r="C523">
        <v>3</v>
      </c>
      <c r="D523">
        <v>2</v>
      </c>
      <c r="E523">
        <v>4</v>
      </c>
      <c r="F523">
        <v>2</v>
      </c>
      <c r="G523">
        <v>6</v>
      </c>
      <c r="H523">
        <v>1</v>
      </c>
      <c r="I523">
        <v>8</v>
      </c>
      <c r="J523">
        <v>3</v>
      </c>
      <c r="K523">
        <v>8</v>
      </c>
      <c r="L523">
        <v>8</v>
      </c>
    </row>
    <row r="524" spans="1:12" x14ac:dyDescent="0.2">
      <c r="A524">
        <v>1</v>
      </c>
      <c r="B524">
        <v>1</v>
      </c>
      <c r="C524">
        <v>2</v>
      </c>
      <c r="D524">
        <v>1</v>
      </c>
      <c r="E524">
        <v>5</v>
      </c>
      <c r="F524">
        <v>6</v>
      </c>
      <c r="G524">
        <v>3</v>
      </c>
      <c r="H524">
        <v>7</v>
      </c>
      <c r="I524">
        <v>3</v>
      </c>
      <c r="J524">
        <v>4</v>
      </c>
      <c r="K524">
        <v>6</v>
      </c>
      <c r="L524">
        <v>1</v>
      </c>
    </row>
    <row r="525" spans="1:12" x14ac:dyDescent="0.2">
      <c r="A525">
        <v>1</v>
      </c>
      <c r="B525">
        <v>2</v>
      </c>
      <c r="C525">
        <v>2</v>
      </c>
      <c r="D525">
        <v>2</v>
      </c>
      <c r="E525">
        <v>2</v>
      </c>
      <c r="F525">
        <v>3</v>
      </c>
      <c r="G525">
        <v>5</v>
      </c>
      <c r="H525">
        <v>8</v>
      </c>
      <c r="I525">
        <v>8</v>
      </c>
      <c r="J525">
        <v>5</v>
      </c>
      <c r="K525">
        <v>5</v>
      </c>
      <c r="L525">
        <v>4</v>
      </c>
    </row>
    <row r="526" spans="1:12" x14ac:dyDescent="0.2">
      <c r="A526">
        <v>1</v>
      </c>
      <c r="B526">
        <v>1</v>
      </c>
      <c r="C526">
        <v>1</v>
      </c>
      <c r="D526">
        <v>3</v>
      </c>
      <c r="E526">
        <v>2</v>
      </c>
      <c r="F526">
        <v>6</v>
      </c>
      <c r="G526">
        <v>2</v>
      </c>
      <c r="H526">
        <v>4</v>
      </c>
      <c r="I526">
        <v>7</v>
      </c>
      <c r="J526">
        <v>4</v>
      </c>
      <c r="K526">
        <v>7</v>
      </c>
      <c r="L526">
        <v>10</v>
      </c>
    </row>
    <row r="527" spans="1:12" x14ac:dyDescent="0.2">
      <c r="A527">
        <v>1</v>
      </c>
      <c r="B527">
        <v>1</v>
      </c>
      <c r="C527">
        <v>3</v>
      </c>
      <c r="D527">
        <v>4</v>
      </c>
      <c r="E527">
        <v>5</v>
      </c>
      <c r="F527">
        <v>6</v>
      </c>
      <c r="G527">
        <v>7</v>
      </c>
      <c r="H527">
        <v>2</v>
      </c>
      <c r="I527">
        <v>6</v>
      </c>
      <c r="J527">
        <v>1</v>
      </c>
      <c r="K527">
        <v>7</v>
      </c>
      <c r="L527">
        <v>6</v>
      </c>
    </row>
    <row r="528" spans="1:12" x14ac:dyDescent="0.2">
      <c r="A528">
        <v>1</v>
      </c>
      <c r="B528">
        <v>1</v>
      </c>
      <c r="C528">
        <v>3</v>
      </c>
      <c r="D528">
        <v>2</v>
      </c>
      <c r="E528">
        <v>4</v>
      </c>
      <c r="F528">
        <v>3</v>
      </c>
      <c r="G528">
        <v>1</v>
      </c>
      <c r="H528">
        <v>1</v>
      </c>
      <c r="I528">
        <v>5</v>
      </c>
      <c r="J528">
        <v>1</v>
      </c>
      <c r="K528">
        <v>6</v>
      </c>
      <c r="L528">
        <v>2</v>
      </c>
    </row>
    <row r="529" spans="1:12" x14ac:dyDescent="0.2">
      <c r="A529">
        <v>1</v>
      </c>
      <c r="B529">
        <v>1</v>
      </c>
      <c r="C529">
        <v>1</v>
      </c>
      <c r="D529">
        <v>3</v>
      </c>
      <c r="E529">
        <v>3</v>
      </c>
      <c r="F529">
        <v>2</v>
      </c>
      <c r="G529">
        <v>1</v>
      </c>
      <c r="H529">
        <v>3</v>
      </c>
      <c r="I529">
        <v>6</v>
      </c>
      <c r="J529">
        <v>10</v>
      </c>
      <c r="K529">
        <v>2</v>
      </c>
      <c r="L529">
        <v>1</v>
      </c>
    </row>
    <row r="530" spans="1:12" x14ac:dyDescent="0.2">
      <c r="A530">
        <v>1</v>
      </c>
      <c r="B530">
        <v>2</v>
      </c>
      <c r="C530">
        <v>1</v>
      </c>
      <c r="D530">
        <v>4</v>
      </c>
      <c r="E530">
        <v>2</v>
      </c>
      <c r="F530">
        <v>3</v>
      </c>
      <c r="G530">
        <v>2</v>
      </c>
      <c r="H530">
        <v>5</v>
      </c>
      <c r="I530">
        <v>1</v>
      </c>
      <c r="J530">
        <v>4</v>
      </c>
      <c r="K530">
        <v>1</v>
      </c>
      <c r="L530">
        <v>10</v>
      </c>
    </row>
    <row r="531" spans="1:12" x14ac:dyDescent="0.2">
      <c r="A531">
        <v>1</v>
      </c>
      <c r="B531">
        <v>2</v>
      </c>
      <c r="C531">
        <v>1</v>
      </c>
      <c r="D531">
        <v>1</v>
      </c>
      <c r="E531">
        <v>4</v>
      </c>
      <c r="F531">
        <v>1</v>
      </c>
      <c r="G531">
        <v>2</v>
      </c>
      <c r="H531">
        <v>3</v>
      </c>
      <c r="I531">
        <v>3</v>
      </c>
      <c r="J531">
        <v>8</v>
      </c>
      <c r="K531">
        <v>3</v>
      </c>
      <c r="L531">
        <v>7</v>
      </c>
    </row>
    <row r="532" spans="1:12" x14ac:dyDescent="0.2">
      <c r="A532">
        <v>1</v>
      </c>
      <c r="B532">
        <v>2</v>
      </c>
      <c r="C532">
        <v>3</v>
      </c>
      <c r="D532">
        <v>4</v>
      </c>
      <c r="E532">
        <v>5</v>
      </c>
      <c r="F532">
        <v>4</v>
      </c>
      <c r="G532">
        <v>7</v>
      </c>
      <c r="H532">
        <v>2</v>
      </c>
      <c r="I532">
        <v>5</v>
      </c>
      <c r="J532">
        <v>4</v>
      </c>
      <c r="K532">
        <v>7</v>
      </c>
      <c r="L532">
        <v>9</v>
      </c>
    </row>
    <row r="533" spans="1:12" x14ac:dyDescent="0.2">
      <c r="A533">
        <v>1</v>
      </c>
      <c r="B533">
        <v>2</v>
      </c>
      <c r="C533">
        <v>3</v>
      </c>
      <c r="D533">
        <v>1</v>
      </c>
      <c r="E533">
        <v>3</v>
      </c>
      <c r="F533">
        <v>2</v>
      </c>
      <c r="G533">
        <v>3</v>
      </c>
      <c r="H533">
        <v>3</v>
      </c>
      <c r="I533">
        <v>1</v>
      </c>
      <c r="J533">
        <v>4</v>
      </c>
      <c r="K533">
        <v>10</v>
      </c>
      <c r="L533">
        <v>3</v>
      </c>
    </row>
    <row r="534" spans="1:12" x14ac:dyDescent="0.2">
      <c r="A534">
        <v>1</v>
      </c>
      <c r="B534">
        <v>1</v>
      </c>
      <c r="C534">
        <v>1</v>
      </c>
      <c r="D534">
        <v>4</v>
      </c>
      <c r="E534">
        <v>5</v>
      </c>
      <c r="F534">
        <v>6</v>
      </c>
      <c r="G534">
        <v>4</v>
      </c>
      <c r="H534">
        <v>3</v>
      </c>
      <c r="I534">
        <v>8</v>
      </c>
      <c r="J534">
        <v>6</v>
      </c>
      <c r="K534">
        <v>8</v>
      </c>
      <c r="L534">
        <v>7</v>
      </c>
    </row>
    <row r="535" spans="1:12" x14ac:dyDescent="0.2">
      <c r="A535">
        <v>1</v>
      </c>
      <c r="B535">
        <v>1</v>
      </c>
      <c r="C535">
        <v>3</v>
      </c>
      <c r="D535">
        <v>2</v>
      </c>
      <c r="E535">
        <v>1</v>
      </c>
      <c r="F535">
        <v>1</v>
      </c>
      <c r="G535">
        <v>5</v>
      </c>
      <c r="H535">
        <v>1</v>
      </c>
      <c r="I535">
        <v>2</v>
      </c>
      <c r="J535">
        <v>1</v>
      </c>
      <c r="K535">
        <v>4</v>
      </c>
      <c r="L535">
        <v>7</v>
      </c>
    </row>
    <row r="536" spans="1:12" x14ac:dyDescent="0.2">
      <c r="A536">
        <v>1</v>
      </c>
      <c r="B536">
        <v>2</v>
      </c>
      <c r="C536">
        <v>2</v>
      </c>
      <c r="D536">
        <v>4</v>
      </c>
      <c r="E536">
        <v>5</v>
      </c>
      <c r="F536">
        <v>6</v>
      </c>
      <c r="G536">
        <v>1</v>
      </c>
      <c r="H536">
        <v>3</v>
      </c>
      <c r="I536">
        <v>9</v>
      </c>
      <c r="J536">
        <v>4</v>
      </c>
      <c r="K536">
        <v>11</v>
      </c>
      <c r="L536">
        <v>9</v>
      </c>
    </row>
    <row r="537" spans="1:12" x14ac:dyDescent="0.2">
      <c r="A537">
        <v>1</v>
      </c>
      <c r="B537">
        <v>2</v>
      </c>
      <c r="C537">
        <v>3</v>
      </c>
      <c r="D537">
        <v>3</v>
      </c>
      <c r="E537">
        <v>3</v>
      </c>
      <c r="F537">
        <v>3</v>
      </c>
      <c r="G537">
        <v>7</v>
      </c>
      <c r="H537">
        <v>6</v>
      </c>
      <c r="I537">
        <v>8</v>
      </c>
      <c r="J537">
        <v>6</v>
      </c>
      <c r="K537">
        <v>8</v>
      </c>
      <c r="L537">
        <v>9</v>
      </c>
    </row>
    <row r="538" spans="1:12" x14ac:dyDescent="0.2">
      <c r="A538">
        <v>1</v>
      </c>
      <c r="B538">
        <v>2</v>
      </c>
      <c r="C538">
        <v>2</v>
      </c>
      <c r="D538">
        <v>3</v>
      </c>
      <c r="E538">
        <v>1</v>
      </c>
      <c r="F538">
        <v>2</v>
      </c>
      <c r="G538">
        <v>5</v>
      </c>
      <c r="H538">
        <v>1</v>
      </c>
      <c r="I538">
        <v>6</v>
      </c>
      <c r="J538">
        <v>8</v>
      </c>
      <c r="K538">
        <v>10</v>
      </c>
      <c r="L538">
        <v>8</v>
      </c>
    </row>
    <row r="539" spans="1:12" x14ac:dyDescent="0.2">
      <c r="A539">
        <v>1</v>
      </c>
      <c r="B539">
        <v>1</v>
      </c>
      <c r="C539">
        <v>2</v>
      </c>
      <c r="D539">
        <v>4</v>
      </c>
      <c r="E539">
        <v>2</v>
      </c>
      <c r="F539">
        <v>4</v>
      </c>
      <c r="G539">
        <v>2</v>
      </c>
      <c r="H539">
        <v>7</v>
      </c>
      <c r="I539">
        <v>8</v>
      </c>
      <c r="J539">
        <v>2</v>
      </c>
      <c r="K539">
        <v>1</v>
      </c>
      <c r="L539">
        <v>10</v>
      </c>
    </row>
    <row r="540" spans="1:12" x14ac:dyDescent="0.2">
      <c r="A540">
        <v>1</v>
      </c>
      <c r="B540">
        <v>2</v>
      </c>
      <c r="C540">
        <v>3</v>
      </c>
      <c r="D540">
        <v>3</v>
      </c>
      <c r="E540">
        <v>2</v>
      </c>
      <c r="F540">
        <v>6</v>
      </c>
      <c r="G540">
        <v>3</v>
      </c>
      <c r="H540">
        <v>3</v>
      </c>
      <c r="I540">
        <v>6</v>
      </c>
      <c r="J540">
        <v>7</v>
      </c>
      <c r="K540">
        <v>10</v>
      </c>
      <c r="L540">
        <v>11</v>
      </c>
    </row>
    <row r="541" spans="1:12" x14ac:dyDescent="0.2">
      <c r="A541">
        <v>1</v>
      </c>
      <c r="B541">
        <v>1</v>
      </c>
      <c r="C541">
        <v>1</v>
      </c>
      <c r="D541">
        <v>1</v>
      </c>
      <c r="E541">
        <v>5</v>
      </c>
      <c r="F541">
        <v>2</v>
      </c>
      <c r="G541">
        <v>4</v>
      </c>
      <c r="H541">
        <v>6</v>
      </c>
      <c r="I541">
        <v>6</v>
      </c>
      <c r="J541">
        <v>6</v>
      </c>
      <c r="K541">
        <v>10</v>
      </c>
      <c r="L541">
        <v>6</v>
      </c>
    </row>
    <row r="542" spans="1:12" x14ac:dyDescent="0.2">
      <c r="A542">
        <v>1</v>
      </c>
      <c r="B542">
        <v>2</v>
      </c>
      <c r="C542">
        <v>1</v>
      </c>
      <c r="D542">
        <v>2</v>
      </c>
      <c r="E542">
        <v>4</v>
      </c>
      <c r="F542">
        <v>3</v>
      </c>
      <c r="G542">
        <v>3</v>
      </c>
      <c r="H542">
        <v>7</v>
      </c>
      <c r="I542">
        <v>9</v>
      </c>
      <c r="J542">
        <v>3</v>
      </c>
      <c r="K542">
        <v>4</v>
      </c>
      <c r="L542">
        <v>3</v>
      </c>
    </row>
    <row r="543" spans="1:12" x14ac:dyDescent="0.2">
      <c r="A543">
        <v>1</v>
      </c>
      <c r="B543">
        <v>2</v>
      </c>
      <c r="C543">
        <v>1</v>
      </c>
      <c r="D543">
        <v>1</v>
      </c>
      <c r="E543">
        <v>3</v>
      </c>
      <c r="F543">
        <v>2</v>
      </c>
      <c r="G543">
        <v>7</v>
      </c>
      <c r="H543">
        <v>7</v>
      </c>
      <c r="I543">
        <v>3</v>
      </c>
      <c r="J543">
        <v>3</v>
      </c>
      <c r="K543">
        <v>2</v>
      </c>
      <c r="L543">
        <v>5</v>
      </c>
    </row>
    <row r="544" spans="1:12" x14ac:dyDescent="0.2">
      <c r="A544">
        <v>1</v>
      </c>
      <c r="B544">
        <v>2</v>
      </c>
      <c r="C544">
        <v>3</v>
      </c>
      <c r="D544">
        <v>2</v>
      </c>
      <c r="E544">
        <v>5</v>
      </c>
      <c r="F544">
        <v>6</v>
      </c>
      <c r="G544">
        <v>6</v>
      </c>
      <c r="H544">
        <v>6</v>
      </c>
      <c r="I544">
        <v>8</v>
      </c>
      <c r="J544">
        <v>5</v>
      </c>
      <c r="K544">
        <v>9</v>
      </c>
      <c r="L544">
        <v>6</v>
      </c>
    </row>
    <row r="545" spans="1:12" x14ac:dyDescent="0.2">
      <c r="A545">
        <v>1</v>
      </c>
      <c r="B545">
        <v>1</v>
      </c>
      <c r="C545">
        <v>3</v>
      </c>
      <c r="D545">
        <v>1</v>
      </c>
      <c r="E545">
        <v>1</v>
      </c>
      <c r="F545">
        <v>5</v>
      </c>
      <c r="G545">
        <v>1</v>
      </c>
      <c r="H545">
        <v>7</v>
      </c>
      <c r="I545">
        <v>2</v>
      </c>
      <c r="J545">
        <v>6</v>
      </c>
      <c r="K545">
        <v>4</v>
      </c>
      <c r="L545">
        <v>4</v>
      </c>
    </row>
    <row r="546" spans="1:12" x14ac:dyDescent="0.2">
      <c r="A546">
        <v>1</v>
      </c>
      <c r="B546">
        <v>1</v>
      </c>
      <c r="C546">
        <v>1</v>
      </c>
      <c r="D546">
        <v>1</v>
      </c>
      <c r="E546">
        <v>3</v>
      </c>
      <c r="F546">
        <v>4</v>
      </c>
      <c r="G546">
        <v>3</v>
      </c>
      <c r="H546">
        <v>4</v>
      </c>
      <c r="I546">
        <v>5</v>
      </c>
      <c r="J546">
        <v>5</v>
      </c>
      <c r="K546">
        <v>9</v>
      </c>
      <c r="L546">
        <v>1</v>
      </c>
    </row>
    <row r="547" spans="1:12" x14ac:dyDescent="0.2">
      <c r="A547">
        <v>1</v>
      </c>
      <c r="B547">
        <v>1</v>
      </c>
      <c r="C547">
        <v>2</v>
      </c>
      <c r="D547">
        <v>2</v>
      </c>
      <c r="E547">
        <v>5</v>
      </c>
      <c r="F547">
        <v>4</v>
      </c>
      <c r="G547">
        <v>6</v>
      </c>
      <c r="H547">
        <v>7</v>
      </c>
      <c r="I547">
        <v>4</v>
      </c>
      <c r="J547">
        <v>2</v>
      </c>
      <c r="K547">
        <v>8</v>
      </c>
      <c r="L547">
        <v>10</v>
      </c>
    </row>
    <row r="548" spans="1:12" x14ac:dyDescent="0.2">
      <c r="A548">
        <v>1</v>
      </c>
      <c r="B548">
        <v>1</v>
      </c>
      <c r="C548">
        <v>3</v>
      </c>
      <c r="D548">
        <v>1</v>
      </c>
      <c r="E548">
        <v>1</v>
      </c>
      <c r="F548">
        <v>6</v>
      </c>
      <c r="G548">
        <v>6</v>
      </c>
      <c r="H548">
        <v>6</v>
      </c>
      <c r="I548">
        <v>5</v>
      </c>
      <c r="J548">
        <v>3</v>
      </c>
      <c r="K548">
        <v>6</v>
      </c>
      <c r="L548">
        <v>12</v>
      </c>
    </row>
    <row r="549" spans="1:12" x14ac:dyDescent="0.2">
      <c r="A549">
        <v>1</v>
      </c>
      <c r="B549">
        <v>2</v>
      </c>
      <c r="C549">
        <v>1</v>
      </c>
      <c r="D549">
        <v>1</v>
      </c>
      <c r="E549">
        <v>5</v>
      </c>
      <c r="F549">
        <v>6</v>
      </c>
      <c r="G549">
        <v>3</v>
      </c>
      <c r="H549">
        <v>2</v>
      </c>
      <c r="I549">
        <v>8</v>
      </c>
      <c r="J549">
        <v>2</v>
      </c>
      <c r="K549">
        <v>6</v>
      </c>
      <c r="L549">
        <v>5</v>
      </c>
    </row>
    <row r="550" spans="1:12" x14ac:dyDescent="0.2">
      <c r="A550">
        <v>1</v>
      </c>
      <c r="B550">
        <v>2</v>
      </c>
      <c r="C550">
        <v>1</v>
      </c>
      <c r="D550">
        <v>1</v>
      </c>
      <c r="E550">
        <v>4</v>
      </c>
      <c r="F550">
        <v>2</v>
      </c>
      <c r="G550">
        <v>5</v>
      </c>
      <c r="H550">
        <v>7</v>
      </c>
      <c r="I550">
        <v>9</v>
      </c>
      <c r="J550">
        <v>3</v>
      </c>
      <c r="K550">
        <v>9</v>
      </c>
      <c r="L550">
        <v>10</v>
      </c>
    </row>
    <row r="551" spans="1:12" x14ac:dyDescent="0.2">
      <c r="A551">
        <v>1</v>
      </c>
      <c r="B551">
        <v>2</v>
      </c>
      <c r="C551">
        <v>2</v>
      </c>
      <c r="D551">
        <v>1</v>
      </c>
      <c r="E551">
        <v>1</v>
      </c>
      <c r="F551">
        <v>2</v>
      </c>
      <c r="G551">
        <v>3</v>
      </c>
      <c r="H551">
        <v>2</v>
      </c>
      <c r="I551">
        <v>9</v>
      </c>
      <c r="J551">
        <v>2</v>
      </c>
      <c r="K551">
        <v>5</v>
      </c>
      <c r="L551">
        <v>12</v>
      </c>
    </row>
    <row r="552" spans="1:12" x14ac:dyDescent="0.2">
      <c r="A552">
        <v>1</v>
      </c>
      <c r="B552">
        <v>2</v>
      </c>
      <c r="C552">
        <v>1</v>
      </c>
      <c r="D552">
        <v>4</v>
      </c>
      <c r="E552">
        <v>2</v>
      </c>
      <c r="F552">
        <v>1</v>
      </c>
      <c r="G552">
        <v>6</v>
      </c>
      <c r="H552">
        <v>8</v>
      </c>
      <c r="I552">
        <v>5</v>
      </c>
      <c r="J552">
        <v>5</v>
      </c>
      <c r="K552">
        <v>8</v>
      </c>
      <c r="L552">
        <v>12</v>
      </c>
    </row>
    <row r="553" spans="1:12" x14ac:dyDescent="0.2">
      <c r="A553">
        <v>1</v>
      </c>
      <c r="B553">
        <v>1</v>
      </c>
      <c r="C553">
        <v>1</v>
      </c>
      <c r="D553">
        <v>3</v>
      </c>
      <c r="E553">
        <v>4</v>
      </c>
      <c r="F553">
        <v>2</v>
      </c>
      <c r="G553">
        <v>3</v>
      </c>
      <c r="H553">
        <v>8</v>
      </c>
      <c r="I553">
        <v>1</v>
      </c>
      <c r="J553">
        <v>10</v>
      </c>
      <c r="K553">
        <v>1</v>
      </c>
      <c r="L553">
        <v>11</v>
      </c>
    </row>
    <row r="554" spans="1:12" x14ac:dyDescent="0.2">
      <c r="A554">
        <v>1</v>
      </c>
      <c r="B554">
        <v>2</v>
      </c>
      <c r="C554">
        <v>1</v>
      </c>
      <c r="D554">
        <v>4</v>
      </c>
      <c r="E554">
        <v>5</v>
      </c>
      <c r="F554">
        <v>5</v>
      </c>
      <c r="G554">
        <v>7</v>
      </c>
      <c r="H554">
        <v>8</v>
      </c>
      <c r="I554">
        <v>8</v>
      </c>
      <c r="J554">
        <v>10</v>
      </c>
      <c r="K554">
        <v>9</v>
      </c>
      <c r="L554">
        <v>8</v>
      </c>
    </row>
    <row r="555" spans="1:12" x14ac:dyDescent="0.2">
      <c r="A555">
        <v>1</v>
      </c>
      <c r="B555">
        <v>2</v>
      </c>
      <c r="C555">
        <v>1</v>
      </c>
      <c r="D555">
        <v>1</v>
      </c>
      <c r="E555">
        <v>1</v>
      </c>
      <c r="F555">
        <v>1</v>
      </c>
      <c r="G555">
        <v>5</v>
      </c>
      <c r="H555">
        <v>6</v>
      </c>
      <c r="I555">
        <v>8</v>
      </c>
      <c r="J555">
        <v>9</v>
      </c>
      <c r="K555">
        <v>4</v>
      </c>
      <c r="L555">
        <v>11</v>
      </c>
    </row>
    <row r="556" spans="1:12" x14ac:dyDescent="0.2">
      <c r="A556">
        <v>1</v>
      </c>
      <c r="B556">
        <v>1</v>
      </c>
      <c r="C556">
        <v>3</v>
      </c>
      <c r="D556">
        <v>1</v>
      </c>
      <c r="E556">
        <v>4</v>
      </c>
      <c r="F556">
        <v>5</v>
      </c>
      <c r="G556">
        <v>4</v>
      </c>
      <c r="H556">
        <v>3</v>
      </c>
      <c r="I556">
        <v>2</v>
      </c>
      <c r="J556">
        <v>9</v>
      </c>
      <c r="K556">
        <v>11</v>
      </c>
      <c r="L556">
        <v>10</v>
      </c>
    </row>
    <row r="557" spans="1:12" x14ac:dyDescent="0.2">
      <c r="A557">
        <v>1</v>
      </c>
      <c r="B557">
        <v>1</v>
      </c>
      <c r="C557">
        <v>3</v>
      </c>
      <c r="D557">
        <v>4</v>
      </c>
      <c r="E557">
        <v>1</v>
      </c>
      <c r="F557">
        <v>1</v>
      </c>
      <c r="G557">
        <v>3</v>
      </c>
      <c r="H557">
        <v>3</v>
      </c>
      <c r="I557">
        <v>9</v>
      </c>
      <c r="J557">
        <v>2</v>
      </c>
      <c r="K557">
        <v>8</v>
      </c>
      <c r="L557">
        <v>12</v>
      </c>
    </row>
    <row r="558" spans="1:12" x14ac:dyDescent="0.2">
      <c r="A558">
        <v>1</v>
      </c>
      <c r="B558">
        <v>2</v>
      </c>
      <c r="C558">
        <v>1</v>
      </c>
      <c r="D558">
        <v>2</v>
      </c>
      <c r="E558">
        <v>4</v>
      </c>
      <c r="F558">
        <v>1</v>
      </c>
      <c r="G558">
        <v>4</v>
      </c>
      <c r="H558">
        <v>5</v>
      </c>
      <c r="I558">
        <v>8</v>
      </c>
      <c r="J558">
        <v>2</v>
      </c>
      <c r="K558">
        <v>4</v>
      </c>
      <c r="L558">
        <v>4</v>
      </c>
    </row>
    <row r="559" spans="1:12" x14ac:dyDescent="0.2">
      <c r="A559">
        <v>1</v>
      </c>
      <c r="B559">
        <v>2</v>
      </c>
      <c r="C559">
        <v>3</v>
      </c>
      <c r="D559">
        <v>4</v>
      </c>
      <c r="E559">
        <v>1</v>
      </c>
      <c r="F559">
        <v>4</v>
      </c>
      <c r="G559">
        <v>4</v>
      </c>
      <c r="H559">
        <v>2</v>
      </c>
      <c r="I559">
        <v>3</v>
      </c>
      <c r="J559">
        <v>2</v>
      </c>
      <c r="K559">
        <v>7</v>
      </c>
      <c r="L559">
        <v>10</v>
      </c>
    </row>
    <row r="560" spans="1:12" x14ac:dyDescent="0.2">
      <c r="A560">
        <v>1</v>
      </c>
      <c r="B560">
        <v>2</v>
      </c>
      <c r="C560">
        <v>3</v>
      </c>
      <c r="D560">
        <v>3</v>
      </c>
      <c r="E560">
        <v>1</v>
      </c>
      <c r="F560">
        <v>2</v>
      </c>
      <c r="G560">
        <v>1</v>
      </c>
      <c r="H560">
        <v>8</v>
      </c>
      <c r="I560">
        <v>2</v>
      </c>
      <c r="J560">
        <v>10</v>
      </c>
      <c r="K560">
        <v>2</v>
      </c>
      <c r="L560">
        <v>11</v>
      </c>
    </row>
    <row r="561" spans="1:12" x14ac:dyDescent="0.2">
      <c r="A561">
        <v>1</v>
      </c>
      <c r="B561">
        <v>2</v>
      </c>
      <c r="C561">
        <v>1</v>
      </c>
      <c r="D561">
        <v>4</v>
      </c>
      <c r="E561">
        <v>1</v>
      </c>
      <c r="F561">
        <v>4</v>
      </c>
      <c r="G561">
        <v>2</v>
      </c>
      <c r="H561">
        <v>7</v>
      </c>
      <c r="I561">
        <v>7</v>
      </c>
      <c r="J561">
        <v>3</v>
      </c>
      <c r="K561">
        <v>1</v>
      </c>
      <c r="L561">
        <v>2</v>
      </c>
    </row>
    <row r="562" spans="1:12" x14ac:dyDescent="0.2">
      <c r="A562">
        <v>1</v>
      </c>
      <c r="B562">
        <v>2</v>
      </c>
      <c r="C562">
        <v>2</v>
      </c>
      <c r="D562">
        <v>3</v>
      </c>
      <c r="E562">
        <v>4</v>
      </c>
      <c r="F562">
        <v>4</v>
      </c>
      <c r="G562">
        <v>7</v>
      </c>
      <c r="H562">
        <v>5</v>
      </c>
      <c r="I562">
        <v>5</v>
      </c>
      <c r="J562">
        <v>3</v>
      </c>
      <c r="K562">
        <v>1</v>
      </c>
      <c r="L562">
        <v>11</v>
      </c>
    </row>
    <row r="563" spans="1:12" x14ac:dyDescent="0.2">
      <c r="A563">
        <v>1</v>
      </c>
      <c r="B563">
        <v>1</v>
      </c>
      <c r="C563">
        <v>1</v>
      </c>
      <c r="D563">
        <v>2</v>
      </c>
      <c r="E563">
        <v>1</v>
      </c>
      <c r="F563">
        <v>6</v>
      </c>
      <c r="G563">
        <v>3</v>
      </c>
      <c r="H563">
        <v>4</v>
      </c>
      <c r="I563">
        <v>5</v>
      </c>
      <c r="J563">
        <v>10</v>
      </c>
      <c r="K563">
        <v>6</v>
      </c>
      <c r="L563">
        <v>1</v>
      </c>
    </row>
    <row r="564" spans="1:12" x14ac:dyDescent="0.2">
      <c r="A564">
        <v>1</v>
      </c>
      <c r="B564">
        <v>2</v>
      </c>
      <c r="C564">
        <v>3</v>
      </c>
      <c r="D564">
        <v>3</v>
      </c>
      <c r="E564">
        <v>5</v>
      </c>
      <c r="F564">
        <v>2</v>
      </c>
      <c r="G564">
        <v>5</v>
      </c>
      <c r="H564">
        <v>2</v>
      </c>
      <c r="I564">
        <v>9</v>
      </c>
      <c r="J564">
        <v>9</v>
      </c>
      <c r="K564">
        <v>2</v>
      </c>
      <c r="L564">
        <v>1</v>
      </c>
    </row>
    <row r="565" spans="1:12" x14ac:dyDescent="0.2">
      <c r="A565">
        <v>1</v>
      </c>
      <c r="B565">
        <v>2</v>
      </c>
      <c r="C565">
        <v>1</v>
      </c>
      <c r="D565">
        <v>4</v>
      </c>
      <c r="E565">
        <v>2</v>
      </c>
      <c r="F565">
        <v>3</v>
      </c>
      <c r="G565">
        <v>4</v>
      </c>
      <c r="H565">
        <v>8</v>
      </c>
      <c r="I565">
        <v>1</v>
      </c>
      <c r="J565">
        <v>5</v>
      </c>
      <c r="K565">
        <v>10</v>
      </c>
      <c r="L565">
        <v>3</v>
      </c>
    </row>
    <row r="566" spans="1:12" x14ac:dyDescent="0.2">
      <c r="A566">
        <v>1</v>
      </c>
      <c r="B566">
        <v>2</v>
      </c>
      <c r="C566">
        <v>1</v>
      </c>
      <c r="D566">
        <v>2</v>
      </c>
      <c r="E566">
        <v>4</v>
      </c>
      <c r="F566">
        <v>1</v>
      </c>
      <c r="G566">
        <v>7</v>
      </c>
      <c r="H566">
        <v>4</v>
      </c>
      <c r="I566">
        <v>5</v>
      </c>
      <c r="J566">
        <v>10</v>
      </c>
      <c r="K566">
        <v>6</v>
      </c>
      <c r="L566">
        <v>9</v>
      </c>
    </row>
    <row r="567" spans="1:12" x14ac:dyDescent="0.2">
      <c r="A567">
        <v>1</v>
      </c>
      <c r="B567">
        <v>2</v>
      </c>
      <c r="C567">
        <v>2</v>
      </c>
      <c r="D567">
        <v>2</v>
      </c>
      <c r="E567">
        <v>3</v>
      </c>
      <c r="F567">
        <v>3</v>
      </c>
      <c r="G567">
        <v>6</v>
      </c>
      <c r="H567">
        <v>1</v>
      </c>
      <c r="I567">
        <v>8</v>
      </c>
      <c r="J567">
        <v>3</v>
      </c>
      <c r="K567">
        <v>9</v>
      </c>
      <c r="L567">
        <v>2</v>
      </c>
    </row>
    <row r="568" spans="1:12" x14ac:dyDescent="0.2">
      <c r="A568">
        <v>1</v>
      </c>
      <c r="B568">
        <v>2</v>
      </c>
      <c r="C568">
        <v>1</v>
      </c>
      <c r="D568">
        <v>1</v>
      </c>
      <c r="E568">
        <v>4</v>
      </c>
      <c r="F568">
        <v>6</v>
      </c>
      <c r="G568">
        <v>1</v>
      </c>
      <c r="H568">
        <v>4</v>
      </c>
      <c r="I568">
        <v>1</v>
      </c>
      <c r="J568">
        <v>10</v>
      </c>
      <c r="K568">
        <v>9</v>
      </c>
      <c r="L568">
        <v>12</v>
      </c>
    </row>
    <row r="569" spans="1:12" x14ac:dyDescent="0.2">
      <c r="A569">
        <v>1</v>
      </c>
      <c r="B569">
        <v>2</v>
      </c>
      <c r="C569">
        <v>3</v>
      </c>
      <c r="D569">
        <v>3</v>
      </c>
      <c r="E569">
        <v>5</v>
      </c>
      <c r="F569">
        <v>3</v>
      </c>
      <c r="G569">
        <v>5</v>
      </c>
      <c r="H569">
        <v>4</v>
      </c>
      <c r="I569">
        <v>8</v>
      </c>
      <c r="J569">
        <v>8</v>
      </c>
      <c r="K569">
        <v>8</v>
      </c>
      <c r="L569">
        <v>9</v>
      </c>
    </row>
    <row r="570" spans="1:12" x14ac:dyDescent="0.2">
      <c r="A570">
        <v>1</v>
      </c>
      <c r="B570">
        <v>2</v>
      </c>
      <c r="C570">
        <v>1</v>
      </c>
      <c r="D570">
        <v>1</v>
      </c>
      <c r="E570">
        <v>1</v>
      </c>
      <c r="F570">
        <v>2</v>
      </c>
      <c r="G570">
        <v>3</v>
      </c>
      <c r="H570">
        <v>5</v>
      </c>
      <c r="I570">
        <v>4</v>
      </c>
      <c r="J570">
        <v>6</v>
      </c>
      <c r="K570">
        <v>2</v>
      </c>
      <c r="L570">
        <v>8</v>
      </c>
    </row>
    <row r="571" spans="1:12" x14ac:dyDescent="0.2">
      <c r="A571">
        <v>1</v>
      </c>
      <c r="B571">
        <v>2</v>
      </c>
      <c r="C571">
        <v>3</v>
      </c>
      <c r="D571">
        <v>1</v>
      </c>
      <c r="E571">
        <v>1</v>
      </c>
      <c r="F571">
        <v>5</v>
      </c>
      <c r="G571">
        <v>5</v>
      </c>
      <c r="H571">
        <v>8</v>
      </c>
      <c r="I571">
        <v>2</v>
      </c>
      <c r="J571">
        <v>6</v>
      </c>
      <c r="K571">
        <v>4</v>
      </c>
      <c r="L571">
        <v>2</v>
      </c>
    </row>
    <row r="572" spans="1:12" x14ac:dyDescent="0.2">
      <c r="A572">
        <v>1</v>
      </c>
      <c r="B572">
        <v>2</v>
      </c>
      <c r="C572">
        <v>2</v>
      </c>
      <c r="D572">
        <v>4</v>
      </c>
      <c r="E572">
        <v>1</v>
      </c>
      <c r="F572">
        <v>6</v>
      </c>
      <c r="G572">
        <v>3</v>
      </c>
      <c r="H572">
        <v>8</v>
      </c>
      <c r="I572">
        <v>9</v>
      </c>
      <c r="J572">
        <v>2</v>
      </c>
      <c r="K572">
        <v>1</v>
      </c>
      <c r="L572">
        <v>4</v>
      </c>
    </row>
    <row r="573" spans="1:12" x14ac:dyDescent="0.2">
      <c r="A573">
        <v>1</v>
      </c>
      <c r="B573">
        <v>1</v>
      </c>
      <c r="C573">
        <v>2</v>
      </c>
      <c r="D573">
        <v>4</v>
      </c>
      <c r="E573">
        <v>1</v>
      </c>
      <c r="F573">
        <v>3</v>
      </c>
      <c r="G573">
        <v>1</v>
      </c>
      <c r="H573">
        <v>8</v>
      </c>
      <c r="I573">
        <v>9</v>
      </c>
      <c r="J573">
        <v>6</v>
      </c>
      <c r="K573">
        <v>7</v>
      </c>
      <c r="L573">
        <v>9</v>
      </c>
    </row>
    <row r="574" spans="1:12" x14ac:dyDescent="0.2">
      <c r="A574">
        <v>1</v>
      </c>
      <c r="B574">
        <v>1</v>
      </c>
      <c r="C574">
        <v>2</v>
      </c>
      <c r="D574">
        <v>3</v>
      </c>
      <c r="E574">
        <v>5</v>
      </c>
      <c r="F574">
        <v>1</v>
      </c>
      <c r="G574">
        <v>2</v>
      </c>
      <c r="H574">
        <v>1</v>
      </c>
      <c r="I574">
        <v>1</v>
      </c>
      <c r="J574">
        <v>2</v>
      </c>
      <c r="K574">
        <v>2</v>
      </c>
      <c r="L574">
        <v>3</v>
      </c>
    </row>
    <row r="575" spans="1:12" x14ac:dyDescent="0.2">
      <c r="A575">
        <v>1</v>
      </c>
      <c r="B575">
        <v>2</v>
      </c>
      <c r="C575">
        <v>2</v>
      </c>
      <c r="D575">
        <v>2</v>
      </c>
      <c r="E575">
        <v>5</v>
      </c>
      <c r="F575">
        <v>4</v>
      </c>
      <c r="G575">
        <v>7</v>
      </c>
      <c r="H575">
        <v>3</v>
      </c>
      <c r="I575">
        <v>4</v>
      </c>
      <c r="J575">
        <v>10</v>
      </c>
      <c r="K575">
        <v>8</v>
      </c>
      <c r="L575">
        <v>7</v>
      </c>
    </row>
    <row r="576" spans="1:12" x14ac:dyDescent="0.2">
      <c r="A576">
        <v>1</v>
      </c>
      <c r="B576">
        <v>2</v>
      </c>
      <c r="C576">
        <v>3</v>
      </c>
      <c r="D576">
        <v>4</v>
      </c>
      <c r="E576">
        <v>2</v>
      </c>
      <c r="F576">
        <v>1</v>
      </c>
      <c r="G576">
        <v>4</v>
      </c>
      <c r="H576">
        <v>1</v>
      </c>
      <c r="I576">
        <v>8</v>
      </c>
      <c r="J576">
        <v>8</v>
      </c>
      <c r="K576">
        <v>3</v>
      </c>
      <c r="L576">
        <v>11</v>
      </c>
    </row>
    <row r="577" spans="1:12" x14ac:dyDescent="0.2">
      <c r="A577">
        <v>1</v>
      </c>
      <c r="B577">
        <v>1</v>
      </c>
      <c r="C577">
        <v>1</v>
      </c>
      <c r="D577">
        <v>2</v>
      </c>
      <c r="E577">
        <v>4</v>
      </c>
      <c r="F577">
        <v>6</v>
      </c>
      <c r="G577">
        <v>7</v>
      </c>
      <c r="H577">
        <v>4</v>
      </c>
      <c r="I577">
        <v>8</v>
      </c>
      <c r="J577">
        <v>4</v>
      </c>
      <c r="K577">
        <v>6</v>
      </c>
      <c r="L577">
        <v>12</v>
      </c>
    </row>
    <row r="578" spans="1:12" x14ac:dyDescent="0.2">
      <c r="A578">
        <v>1</v>
      </c>
      <c r="B578">
        <v>1</v>
      </c>
      <c r="C578">
        <v>2</v>
      </c>
      <c r="D578">
        <v>4</v>
      </c>
      <c r="E578">
        <v>3</v>
      </c>
      <c r="F578">
        <v>4</v>
      </c>
      <c r="G578">
        <v>7</v>
      </c>
      <c r="H578">
        <v>3</v>
      </c>
      <c r="I578">
        <v>7</v>
      </c>
      <c r="J578">
        <v>10</v>
      </c>
      <c r="K578">
        <v>10</v>
      </c>
      <c r="L578">
        <v>2</v>
      </c>
    </row>
    <row r="579" spans="1:12" x14ac:dyDescent="0.2">
      <c r="A579">
        <v>1</v>
      </c>
      <c r="B579">
        <v>2</v>
      </c>
      <c r="C579">
        <v>2</v>
      </c>
      <c r="D579">
        <v>4</v>
      </c>
      <c r="E579">
        <v>2</v>
      </c>
      <c r="F579">
        <v>3</v>
      </c>
      <c r="G579">
        <v>7</v>
      </c>
      <c r="H579">
        <v>2</v>
      </c>
      <c r="I579">
        <v>4</v>
      </c>
      <c r="J579">
        <v>9</v>
      </c>
      <c r="K579">
        <v>3</v>
      </c>
      <c r="L579">
        <v>2</v>
      </c>
    </row>
    <row r="580" spans="1:12" x14ac:dyDescent="0.2">
      <c r="A580">
        <v>1</v>
      </c>
      <c r="B580">
        <v>1</v>
      </c>
      <c r="C580">
        <v>2</v>
      </c>
      <c r="D580">
        <v>3</v>
      </c>
      <c r="E580">
        <v>3</v>
      </c>
      <c r="F580">
        <v>5</v>
      </c>
      <c r="G580">
        <v>1</v>
      </c>
      <c r="H580">
        <v>2</v>
      </c>
      <c r="I580">
        <v>7</v>
      </c>
      <c r="J580">
        <v>10</v>
      </c>
      <c r="K580">
        <v>1</v>
      </c>
      <c r="L580">
        <v>5</v>
      </c>
    </row>
    <row r="581" spans="1:12" x14ac:dyDescent="0.2">
      <c r="A581">
        <v>1</v>
      </c>
      <c r="B581">
        <v>1</v>
      </c>
      <c r="C581">
        <v>2</v>
      </c>
      <c r="D581">
        <v>1</v>
      </c>
      <c r="E581">
        <v>2</v>
      </c>
      <c r="F581">
        <v>6</v>
      </c>
      <c r="G581">
        <v>1</v>
      </c>
      <c r="H581">
        <v>6</v>
      </c>
      <c r="I581">
        <v>2</v>
      </c>
      <c r="J581">
        <v>4</v>
      </c>
      <c r="K581">
        <v>9</v>
      </c>
      <c r="L581">
        <v>4</v>
      </c>
    </row>
    <row r="582" spans="1:12" x14ac:dyDescent="0.2">
      <c r="A582">
        <v>1</v>
      </c>
      <c r="B582">
        <v>2</v>
      </c>
      <c r="C582">
        <v>3</v>
      </c>
      <c r="D582">
        <v>1</v>
      </c>
      <c r="E582">
        <v>2</v>
      </c>
      <c r="F582">
        <v>4</v>
      </c>
      <c r="G582">
        <v>6</v>
      </c>
      <c r="H582">
        <v>1</v>
      </c>
      <c r="I582">
        <v>5</v>
      </c>
      <c r="J582">
        <v>8</v>
      </c>
      <c r="K582">
        <v>8</v>
      </c>
      <c r="L582">
        <v>8</v>
      </c>
    </row>
    <row r="583" spans="1:12" x14ac:dyDescent="0.2">
      <c r="A583">
        <v>1</v>
      </c>
      <c r="B583">
        <v>2</v>
      </c>
      <c r="C583">
        <v>1</v>
      </c>
      <c r="D583">
        <v>3</v>
      </c>
      <c r="E583">
        <v>4</v>
      </c>
      <c r="F583">
        <v>1</v>
      </c>
      <c r="G583">
        <v>5</v>
      </c>
      <c r="H583">
        <v>4</v>
      </c>
      <c r="I583">
        <v>7</v>
      </c>
      <c r="J583">
        <v>2</v>
      </c>
      <c r="K583">
        <v>1</v>
      </c>
      <c r="L583">
        <v>7</v>
      </c>
    </row>
    <row r="584" spans="1:12" x14ac:dyDescent="0.2">
      <c r="A584">
        <v>1</v>
      </c>
      <c r="B584">
        <v>1</v>
      </c>
      <c r="C584">
        <v>2</v>
      </c>
      <c r="D584">
        <v>2</v>
      </c>
      <c r="E584">
        <v>2</v>
      </c>
      <c r="F584">
        <v>3</v>
      </c>
      <c r="G584">
        <v>5</v>
      </c>
      <c r="H584">
        <v>6</v>
      </c>
      <c r="I584">
        <v>2</v>
      </c>
      <c r="J584">
        <v>1</v>
      </c>
      <c r="K584">
        <v>10</v>
      </c>
      <c r="L584">
        <v>1</v>
      </c>
    </row>
    <row r="585" spans="1:12" x14ac:dyDescent="0.2">
      <c r="A585">
        <v>1</v>
      </c>
      <c r="B585">
        <v>1</v>
      </c>
      <c r="C585">
        <v>1</v>
      </c>
      <c r="D585">
        <v>4</v>
      </c>
      <c r="E585">
        <v>3</v>
      </c>
      <c r="F585">
        <v>5</v>
      </c>
      <c r="G585">
        <v>6</v>
      </c>
      <c r="H585">
        <v>3</v>
      </c>
      <c r="I585">
        <v>3</v>
      </c>
      <c r="J585">
        <v>6</v>
      </c>
      <c r="K585">
        <v>3</v>
      </c>
      <c r="L585">
        <v>9</v>
      </c>
    </row>
    <row r="586" spans="1:12" x14ac:dyDescent="0.2">
      <c r="A586">
        <v>1</v>
      </c>
      <c r="B586">
        <v>1</v>
      </c>
      <c r="C586">
        <v>2</v>
      </c>
      <c r="D586">
        <v>3</v>
      </c>
      <c r="E586">
        <v>3</v>
      </c>
      <c r="F586">
        <v>1</v>
      </c>
      <c r="G586">
        <v>1</v>
      </c>
      <c r="H586">
        <v>7</v>
      </c>
      <c r="I586">
        <v>3</v>
      </c>
      <c r="J586">
        <v>2</v>
      </c>
      <c r="K586">
        <v>9</v>
      </c>
      <c r="L586">
        <v>3</v>
      </c>
    </row>
    <row r="587" spans="1:12" x14ac:dyDescent="0.2">
      <c r="A587">
        <v>1</v>
      </c>
      <c r="B587">
        <v>1</v>
      </c>
      <c r="C587">
        <v>2</v>
      </c>
      <c r="D587">
        <v>1</v>
      </c>
      <c r="E587">
        <v>1</v>
      </c>
      <c r="F587">
        <v>3</v>
      </c>
      <c r="G587">
        <v>5</v>
      </c>
      <c r="H587">
        <v>5</v>
      </c>
      <c r="I587">
        <v>2</v>
      </c>
      <c r="J587">
        <v>5</v>
      </c>
      <c r="K587">
        <v>8</v>
      </c>
      <c r="L587">
        <v>3</v>
      </c>
    </row>
    <row r="588" spans="1:12" x14ac:dyDescent="0.2">
      <c r="A588">
        <v>1</v>
      </c>
      <c r="B588">
        <v>2</v>
      </c>
      <c r="C588">
        <v>1</v>
      </c>
      <c r="D588">
        <v>2</v>
      </c>
      <c r="E588">
        <v>3</v>
      </c>
      <c r="F588">
        <v>5</v>
      </c>
      <c r="G588">
        <v>6</v>
      </c>
      <c r="H588">
        <v>4</v>
      </c>
      <c r="I588">
        <v>2</v>
      </c>
      <c r="J588">
        <v>1</v>
      </c>
      <c r="K588">
        <v>1</v>
      </c>
      <c r="L588">
        <v>12</v>
      </c>
    </row>
    <row r="589" spans="1:12" x14ac:dyDescent="0.2">
      <c r="A589">
        <v>1</v>
      </c>
      <c r="B589">
        <v>1</v>
      </c>
      <c r="C589">
        <v>2</v>
      </c>
      <c r="D589">
        <v>2</v>
      </c>
      <c r="E589">
        <v>4</v>
      </c>
      <c r="F589">
        <v>1</v>
      </c>
      <c r="G589">
        <v>6</v>
      </c>
      <c r="H589">
        <v>8</v>
      </c>
      <c r="I589">
        <v>8</v>
      </c>
      <c r="J589">
        <v>5</v>
      </c>
      <c r="K589">
        <v>4</v>
      </c>
      <c r="L589">
        <v>2</v>
      </c>
    </row>
    <row r="590" spans="1:12" x14ac:dyDescent="0.2">
      <c r="A590">
        <v>1</v>
      </c>
      <c r="B590">
        <v>1</v>
      </c>
      <c r="C590">
        <v>3</v>
      </c>
      <c r="D590">
        <v>3</v>
      </c>
      <c r="E590">
        <v>4</v>
      </c>
      <c r="F590">
        <v>1</v>
      </c>
      <c r="G590">
        <v>1</v>
      </c>
      <c r="H590">
        <v>2</v>
      </c>
      <c r="I590">
        <v>4</v>
      </c>
      <c r="J590">
        <v>10</v>
      </c>
      <c r="K590">
        <v>3</v>
      </c>
      <c r="L590">
        <v>6</v>
      </c>
    </row>
    <row r="591" spans="1:12" x14ac:dyDescent="0.2">
      <c r="A591">
        <v>1</v>
      </c>
      <c r="B591">
        <v>2</v>
      </c>
      <c r="C591">
        <v>3</v>
      </c>
      <c r="D591">
        <v>4</v>
      </c>
      <c r="E591">
        <v>3</v>
      </c>
      <c r="F591">
        <v>5</v>
      </c>
      <c r="G591">
        <v>2</v>
      </c>
      <c r="H591">
        <v>8</v>
      </c>
      <c r="I591">
        <v>5</v>
      </c>
      <c r="J591">
        <v>8</v>
      </c>
      <c r="K591">
        <v>9</v>
      </c>
      <c r="L591">
        <v>7</v>
      </c>
    </row>
    <row r="592" spans="1:12" x14ac:dyDescent="0.2">
      <c r="A592">
        <v>1</v>
      </c>
      <c r="B592">
        <v>1</v>
      </c>
      <c r="C592">
        <v>1</v>
      </c>
      <c r="D592">
        <v>2</v>
      </c>
      <c r="E592">
        <v>5</v>
      </c>
      <c r="F592">
        <v>4</v>
      </c>
      <c r="G592">
        <v>5</v>
      </c>
      <c r="H592">
        <v>4</v>
      </c>
      <c r="I592">
        <v>9</v>
      </c>
      <c r="J592">
        <v>6</v>
      </c>
      <c r="K592">
        <v>6</v>
      </c>
      <c r="L592">
        <v>10</v>
      </c>
    </row>
    <row r="593" spans="1:12" x14ac:dyDescent="0.2">
      <c r="A593">
        <v>1</v>
      </c>
      <c r="B593">
        <v>2</v>
      </c>
      <c r="C593">
        <v>3</v>
      </c>
      <c r="D593">
        <v>2</v>
      </c>
      <c r="E593">
        <v>3</v>
      </c>
      <c r="F593">
        <v>1</v>
      </c>
      <c r="G593">
        <v>6</v>
      </c>
      <c r="H593">
        <v>6</v>
      </c>
      <c r="I593">
        <v>4</v>
      </c>
      <c r="J593">
        <v>1</v>
      </c>
      <c r="K593">
        <v>9</v>
      </c>
      <c r="L593">
        <v>3</v>
      </c>
    </row>
    <row r="594" spans="1:12" x14ac:dyDescent="0.2">
      <c r="A594">
        <v>1</v>
      </c>
      <c r="B594">
        <v>2</v>
      </c>
      <c r="C594">
        <v>1</v>
      </c>
      <c r="D594">
        <v>2</v>
      </c>
      <c r="E594">
        <v>5</v>
      </c>
      <c r="F594">
        <v>2</v>
      </c>
      <c r="G594">
        <v>7</v>
      </c>
      <c r="H594">
        <v>5</v>
      </c>
      <c r="I594">
        <v>9</v>
      </c>
      <c r="J594">
        <v>10</v>
      </c>
      <c r="K594">
        <v>5</v>
      </c>
      <c r="L594">
        <v>8</v>
      </c>
    </row>
    <row r="595" spans="1:12" x14ac:dyDescent="0.2">
      <c r="A595">
        <v>1</v>
      </c>
      <c r="B595">
        <v>2</v>
      </c>
      <c r="C595">
        <v>2</v>
      </c>
      <c r="D595">
        <v>3</v>
      </c>
      <c r="E595">
        <v>1</v>
      </c>
      <c r="F595">
        <v>1</v>
      </c>
      <c r="G595">
        <v>2</v>
      </c>
      <c r="H595">
        <v>1</v>
      </c>
      <c r="I595">
        <v>3</v>
      </c>
      <c r="J595">
        <v>4</v>
      </c>
      <c r="K595">
        <v>8</v>
      </c>
      <c r="L595">
        <v>8</v>
      </c>
    </row>
    <row r="596" spans="1:12" x14ac:dyDescent="0.2">
      <c r="A596">
        <v>1</v>
      </c>
      <c r="B596">
        <v>2</v>
      </c>
      <c r="C596">
        <v>2</v>
      </c>
      <c r="D596">
        <v>1</v>
      </c>
      <c r="E596">
        <v>3</v>
      </c>
      <c r="F596">
        <v>2</v>
      </c>
      <c r="G596">
        <v>3</v>
      </c>
      <c r="H596">
        <v>4</v>
      </c>
      <c r="I596">
        <v>6</v>
      </c>
      <c r="J596">
        <v>2</v>
      </c>
      <c r="K596">
        <v>1</v>
      </c>
      <c r="L596">
        <v>10</v>
      </c>
    </row>
    <row r="597" spans="1:12" x14ac:dyDescent="0.2">
      <c r="A597">
        <v>1</v>
      </c>
      <c r="B597">
        <v>1</v>
      </c>
      <c r="C597">
        <v>1</v>
      </c>
      <c r="D597">
        <v>1</v>
      </c>
      <c r="E597">
        <v>2</v>
      </c>
      <c r="F597">
        <v>2</v>
      </c>
      <c r="G597">
        <v>4</v>
      </c>
      <c r="H597">
        <v>1</v>
      </c>
      <c r="I597">
        <v>2</v>
      </c>
      <c r="J597">
        <v>6</v>
      </c>
      <c r="K597">
        <v>7</v>
      </c>
      <c r="L597">
        <v>8</v>
      </c>
    </row>
    <row r="598" spans="1:12" x14ac:dyDescent="0.2">
      <c r="A598">
        <v>1</v>
      </c>
      <c r="B598">
        <v>2</v>
      </c>
      <c r="C598">
        <v>3</v>
      </c>
      <c r="D598">
        <v>1</v>
      </c>
      <c r="E598">
        <v>1</v>
      </c>
      <c r="F598">
        <v>5</v>
      </c>
      <c r="G598">
        <v>1</v>
      </c>
      <c r="H598">
        <v>4</v>
      </c>
      <c r="I598">
        <v>2</v>
      </c>
      <c r="J598">
        <v>9</v>
      </c>
      <c r="K598">
        <v>7</v>
      </c>
      <c r="L598">
        <v>7</v>
      </c>
    </row>
    <row r="599" spans="1:12" x14ac:dyDescent="0.2">
      <c r="A599">
        <v>1</v>
      </c>
      <c r="B599">
        <v>2</v>
      </c>
      <c r="C599">
        <v>3</v>
      </c>
      <c r="D599">
        <v>2</v>
      </c>
      <c r="E599">
        <v>2</v>
      </c>
      <c r="F599">
        <v>3</v>
      </c>
      <c r="G599">
        <v>3</v>
      </c>
      <c r="H599">
        <v>8</v>
      </c>
      <c r="I599">
        <v>1</v>
      </c>
      <c r="J599">
        <v>10</v>
      </c>
      <c r="K599">
        <v>9</v>
      </c>
      <c r="L599">
        <v>12</v>
      </c>
    </row>
    <row r="600" spans="1:12" x14ac:dyDescent="0.2">
      <c r="A600">
        <v>1</v>
      </c>
      <c r="B600">
        <v>1</v>
      </c>
      <c r="C600">
        <v>2</v>
      </c>
      <c r="D600">
        <v>4</v>
      </c>
      <c r="E600">
        <v>3</v>
      </c>
      <c r="F600">
        <v>3</v>
      </c>
      <c r="G600">
        <v>6</v>
      </c>
      <c r="H600">
        <v>6</v>
      </c>
      <c r="I600">
        <v>7</v>
      </c>
      <c r="J600">
        <v>3</v>
      </c>
      <c r="K600">
        <v>3</v>
      </c>
      <c r="L600">
        <v>8</v>
      </c>
    </row>
    <row r="601" spans="1:12" x14ac:dyDescent="0.2">
      <c r="A601">
        <v>1</v>
      </c>
      <c r="B601">
        <v>2</v>
      </c>
      <c r="C601">
        <v>1</v>
      </c>
      <c r="D601">
        <v>3</v>
      </c>
      <c r="E601">
        <v>2</v>
      </c>
      <c r="F601">
        <v>4</v>
      </c>
      <c r="G601">
        <v>2</v>
      </c>
      <c r="H601">
        <v>3</v>
      </c>
      <c r="I601">
        <v>7</v>
      </c>
      <c r="J601">
        <v>4</v>
      </c>
      <c r="K601">
        <v>7</v>
      </c>
      <c r="L601">
        <v>5</v>
      </c>
    </row>
    <row r="602" spans="1:12" x14ac:dyDescent="0.2">
      <c r="A602">
        <v>1</v>
      </c>
      <c r="B602">
        <v>1</v>
      </c>
      <c r="C602">
        <v>1</v>
      </c>
      <c r="D602">
        <v>4</v>
      </c>
      <c r="E602">
        <v>3</v>
      </c>
      <c r="F602">
        <v>5</v>
      </c>
      <c r="G602">
        <v>4</v>
      </c>
      <c r="H602">
        <v>1</v>
      </c>
      <c r="I602">
        <v>6</v>
      </c>
      <c r="J602">
        <v>3</v>
      </c>
      <c r="K602">
        <v>4</v>
      </c>
      <c r="L602">
        <v>11</v>
      </c>
    </row>
    <row r="603" spans="1:12" x14ac:dyDescent="0.2">
      <c r="A603">
        <v>1</v>
      </c>
      <c r="B603">
        <v>2</v>
      </c>
      <c r="C603">
        <v>1</v>
      </c>
      <c r="D603">
        <v>4</v>
      </c>
      <c r="E603">
        <v>2</v>
      </c>
      <c r="F603">
        <v>1</v>
      </c>
      <c r="G603">
        <v>6</v>
      </c>
      <c r="H603">
        <v>5</v>
      </c>
      <c r="I603">
        <v>1</v>
      </c>
      <c r="J603">
        <v>4</v>
      </c>
      <c r="K603">
        <v>4</v>
      </c>
      <c r="L603">
        <v>12</v>
      </c>
    </row>
    <row r="604" spans="1:12" x14ac:dyDescent="0.2">
      <c r="A604">
        <v>1</v>
      </c>
      <c r="B604">
        <v>2</v>
      </c>
      <c r="C604">
        <v>2</v>
      </c>
      <c r="D604">
        <v>4</v>
      </c>
      <c r="E604">
        <v>1</v>
      </c>
      <c r="F604">
        <v>2</v>
      </c>
      <c r="G604">
        <v>6</v>
      </c>
      <c r="H604">
        <v>2</v>
      </c>
      <c r="I604">
        <v>5</v>
      </c>
      <c r="J604">
        <v>2</v>
      </c>
      <c r="K604">
        <v>8</v>
      </c>
      <c r="L604">
        <v>8</v>
      </c>
    </row>
    <row r="605" spans="1:12" x14ac:dyDescent="0.2">
      <c r="A605">
        <v>1</v>
      </c>
      <c r="B605">
        <v>2</v>
      </c>
      <c r="C605">
        <v>2</v>
      </c>
      <c r="D605">
        <v>1</v>
      </c>
      <c r="E605">
        <v>5</v>
      </c>
      <c r="F605">
        <v>5</v>
      </c>
      <c r="G605">
        <v>3</v>
      </c>
      <c r="H605">
        <v>7</v>
      </c>
      <c r="I605">
        <v>8</v>
      </c>
      <c r="J605">
        <v>4</v>
      </c>
      <c r="K605">
        <v>9</v>
      </c>
      <c r="L605">
        <v>8</v>
      </c>
    </row>
    <row r="606" spans="1:12" x14ac:dyDescent="0.2">
      <c r="A606">
        <v>1</v>
      </c>
      <c r="B606">
        <v>1</v>
      </c>
      <c r="C606">
        <v>1</v>
      </c>
      <c r="D606">
        <v>2</v>
      </c>
      <c r="E606">
        <v>1</v>
      </c>
      <c r="F606">
        <v>1</v>
      </c>
      <c r="G606">
        <v>2</v>
      </c>
      <c r="H606">
        <v>2</v>
      </c>
      <c r="I606">
        <v>7</v>
      </c>
      <c r="J606">
        <v>6</v>
      </c>
      <c r="K606">
        <v>3</v>
      </c>
      <c r="L606">
        <v>10</v>
      </c>
    </row>
    <row r="607" spans="1:12" x14ac:dyDescent="0.2">
      <c r="A607">
        <v>1</v>
      </c>
      <c r="B607">
        <v>2</v>
      </c>
      <c r="C607">
        <v>3</v>
      </c>
      <c r="D607">
        <v>3</v>
      </c>
      <c r="E607">
        <v>4</v>
      </c>
      <c r="F607">
        <v>5</v>
      </c>
      <c r="G607">
        <v>2</v>
      </c>
      <c r="H607">
        <v>7</v>
      </c>
      <c r="I607">
        <v>9</v>
      </c>
      <c r="J607">
        <v>10</v>
      </c>
      <c r="K607">
        <v>7</v>
      </c>
      <c r="L607">
        <v>8</v>
      </c>
    </row>
    <row r="608" spans="1:12" x14ac:dyDescent="0.2">
      <c r="A608">
        <v>1</v>
      </c>
      <c r="B608">
        <v>1</v>
      </c>
      <c r="C608">
        <v>1</v>
      </c>
      <c r="D608">
        <v>4</v>
      </c>
      <c r="E608">
        <v>1</v>
      </c>
      <c r="F608">
        <v>3</v>
      </c>
      <c r="G608">
        <v>4</v>
      </c>
      <c r="H608">
        <v>1</v>
      </c>
      <c r="I608">
        <v>4</v>
      </c>
      <c r="J608">
        <v>8</v>
      </c>
      <c r="K608">
        <v>5</v>
      </c>
      <c r="L608">
        <v>6</v>
      </c>
    </row>
    <row r="609" spans="1:12" x14ac:dyDescent="0.2">
      <c r="A609">
        <v>1</v>
      </c>
      <c r="B609">
        <v>2</v>
      </c>
      <c r="C609">
        <v>3</v>
      </c>
      <c r="D609">
        <v>4</v>
      </c>
      <c r="E609">
        <v>1</v>
      </c>
      <c r="F609">
        <v>5</v>
      </c>
      <c r="G609">
        <v>3</v>
      </c>
      <c r="H609">
        <v>6</v>
      </c>
      <c r="I609">
        <v>8</v>
      </c>
      <c r="J609">
        <v>5</v>
      </c>
      <c r="K609">
        <v>10</v>
      </c>
      <c r="L609">
        <v>4</v>
      </c>
    </row>
    <row r="610" spans="1:12" x14ac:dyDescent="0.2">
      <c r="A610">
        <v>1</v>
      </c>
      <c r="B610">
        <v>2</v>
      </c>
      <c r="C610">
        <v>1</v>
      </c>
      <c r="D610">
        <v>3</v>
      </c>
      <c r="E610">
        <v>3</v>
      </c>
      <c r="F610">
        <v>4</v>
      </c>
      <c r="G610">
        <v>7</v>
      </c>
      <c r="H610">
        <v>3</v>
      </c>
      <c r="I610">
        <v>9</v>
      </c>
      <c r="J610">
        <v>6</v>
      </c>
      <c r="K610">
        <v>2</v>
      </c>
      <c r="L610">
        <v>3</v>
      </c>
    </row>
    <row r="611" spans="1:12" x14ac:dyDescent="0.2">
      <c r="A611">
        <v>1</v>
      </c>
      <c r="B611">
        <v>2</v>
      </c>
      <c r="C611">
        <v>3</v>
      </c>
      <c r="D611">
        <v>3</v>
      </c>
      <c r="E611">
        <v>5</v>
      </c>
      <c r="F611">
        <v>3</v>
      </c>
      <c r="G611">
        <v>6</v>
      </c>
      <c r="H611">
        <v>8</v>
      </c>
      <c r="I611">
        <v>7</v>
      </c>
      <c r="J611">
        <v>4</v>
      </c>
      <c r="K611">
        <v>11</v>
      </c>
      <c r="L611">
        <v>7</v>
      </c>
    </row>
    <row r="612" spans="1:12" x14ac:dyDescent="0.2">
      <c r="A612">
        <v>1</v>
      </c>
      <c r="B612">
        <v>1</v>
      </c>
      <c r="C612">
        <v>2</v>
      </c>
      <c r="D612">
        <v>1</v>
      </c>
      <c r="E612">
        <v>1</v>
      </c>
      <c r="F612">
        <v>5</v>
      </c>
      <c r="G612">
        <v>7</v>
      </c>
      <c r="H612">
        <v>5</v>
      </c>
      <c r="I612">
        <v>6</v>
      </c>
      <c r="J612">
        <v>9</v>
      </c>
      <c r="K612">
        <v>9</v>
      </c>
      <c r="L612">
        <v>6</v>
      </c>
    </row>
    <row r="613" spans="1:12" x14ac:dyDescent="0.2">
      <c r="A613">
        <v>1</v>
      </c>
      <c r="B613">
        <v>1</v>
      </c>
      <c r="C613">
        <v>2</v>
      </c>
      <c r="D613">
        <v>2</v>
      </c>
      <c r="E613">
        <v>3</v>
      </c>
      <c r="F613">
        <v>3</v>
      </c>
      <c r="G613">
        <v>5</v>
      </c>
      <c r="H613">
        <v>6</v>
      </c>
      <c r="I613">
        <v>4</v>
      </c>
      <c r="J613">
        <v>4</v>
      </c>
      <c r="K613">
        <v>6</v>
      </c>
      <c r="L613">
        <v>1</v>
      </c>
    </row>
    <row r="614" spans="1:12" x14ac:dyDescent="0.2">
      <c r="A614">
        <v>1</v>
      </c>
      <c r="B614">
        <v>2</v>
      </c>
      <c r="C614">
        <v>2</v>
      </c>
      <c r="D614">
        <v>2</v>
      </c>
      <c r="E614">
        <v>3</v>
      </c>
      <c r="F614">
        <v>4</v>
      </c>
      <c r="G614">
        <v>3</v>
      </c>
      <c r="H614">
        <v>5</v>
      </c>
      <c r="I614">
        <v>9</v>
      </c>
      <c r="J614">
        <v>7</v>
      </c>
      <c r="K614">
        <v>7</v>
      </c>
      <c r="L614">
        <v>12</v>
      </c>
    </row>
    <row r="615" spans="1:12" x14ac:dyDescent="0.2">
      <c r="A615">
        <v>1</v>
      </c>
      <c r="B615">
        <v>1</v>
      </c>
      <c r="C615">
        <v>1</v>
      </c>
      <c r="D615">
        <v>4</v>
      </c>
      <c r="E615">
        <v>2</v>
      </c>
      <c r="F615">
        <v>1</v>
      </c>
      <c r="G615">
        <v>2</v>
      </c>
      <c r="H615">
        <v>5</v>
      </c>
      <c r="I615">
        <v>7</v>
      </c>
      <c r="J615">
        <v>9</v>
      </c>
      <c r="K615">
        <v>10</v>
      </c>
      <c r="L615">
        <v>10</v>
      </c>
    </row>
    <row r="616" spans="1:12" x14ac:dyDescent="0.2">
      <c r="A616">
        <v>1</v>
      </c>
      <c r="B616">
        <v>2</v>
      </c>
      <c r="C616">
        <v>2</v>
      </c>
      <c r="D616">
        <v>3</v>
      </c>
      <c r="E616">
        <v>2</v>
      </c>
      <c r="F616">
        <v>5</v>
      </c>
      <c r="G616">
        <v>5</v>
      </c>
      <c r="H616">
        <v>6</v>
      </c>
      <c r="I616">
        <v>5</v>
      </c>
      <c r="J616">
        <v>4</v>
      </c>
      <c r="K616">
        <v>5</v>
      </c>
      <c r="L616">
        <v>11</v>
      </c>
    </row>
    <row r="617" spans="1:12" x14ac:dyDescent="0.2">
      <c r="A617">
        <v>1</v>
      </c>
      <c r="B617">
        <v>2</v>
      </c>
      <c r="C617">
        <v>2</v>
      </c>
      <c r="D617">
        <v>1</v>
      </c>
      <c r="E617">
        <v>3</v>
      </c>
      <c r="F617">
        <v>1</v>
      </c>
      <c r="G617">
        <v>7</v>
      </c>
      <c r="H617">
        <v>7</v>
      </c>
      <c r="I617">
        <v>7</v>
      </c>
      <c r="J617">
        <v>2</v>
      </c>
      <c r="K617">
        <v>2</v>
      </c>
      <c r="L617">
        <v>5</v>
      </c>
    </row>
    <row r="618" spans="1:12" x14ac:dyDescent="0.2">
      <c r="A618">
        <v>1</v>
      </c>
      <c r="B618">
        <v>2</v>
      </c>
      <c r="C618">
        <v>1</v>
      </c>
      <c r="D618">
        <v>2</v>
      </c>
      <c r="E618">
        <v>2</v>
      </c>
      <c r="F618">
        <v>6</v>
      </c>
      <c r="G618">
        <v>7</v>
      </c>
      <c r="H618">
        <v>5</v>
      </c>
      <c r="I618">
        <v>5</v>
      </c>
      <c r="J618">
        <v>3</v>
      </c>
      <c r="K618">
        <v>2</v>
      </c>
      <c r="L618">
        <v>7</v>
      </c>
    </row>
    <row r="619" spans="1:12" x14ac:dyDescent="0.2">
      <c r="A619">
        <v>1</v>
      </c>
      <c r="B619">
        <v>1</v>
      </c>
      <c r="C619">
        <v>3</v>
      </c>
      <c r="D619">
        <v>1</v>
      </c>
      <c r="E619">
        <v>4</v>
      </c>
      <c r="F619">
        <v>5</v>
      </c>
      <c r="G619">
        <v>6</v>
      </c>
      <c r="H619">
        <v>6</v>
      </c>
      <c r="I619">
        <v>4</v>
      </c>
      <c r="J619">
        <v>7</v>
      </c>
      <c r="K619">
        <v>7</v>
      </c>
      <c r="L619">
        <v>1</v>
      </c>
    </row>
    <row r="620" spans="1:12" x14ac:dyDescent="0.2">
      <c r="A620">
        <v>1</v>
      </c>
      <c r="B620">
        <v>1</v>
      </c>
      <c r="C620">
        <v>3</v>
      </c>
      <c r="D620">
        <v>3</v>
      </c>
      <c r="E620">
        <v>1</v>
      </c>
      <c r="F620">
        <v>2</v>
      </c>
      <c r="G620">
        <v>3</v>
      </c>
      <c r="H620">
        <v>5</v>
      </c>
      <c r="I620">
        <v>1</v>
      </c>
      <c r="J620">
        <v>4</v>
      </c>
      <c r="K620">
        <v>7</v>
      </c>
      <c r="L620">
        <v>2</v>
      </c>
    </row>
    <row r="621" spans="1:12" x14ac:dyDescent="0.2">
      <c r="A621">
        <v>1</v>
      </c>
      <c r="B621">
        <v>2</v>
      </c>
      <c r="C621">
        <v>3</v>
      </c>
      <c r="D621">
        <v>3</v>
      </c>
      <c r="E621">
        <v>3</v>
      </c>
      <c r="F621">
        <v>1</v>
      </c>
      <c r="G621">
        <v>4</v>
      </c>
      <c r="H621">
        <v>6</v>
      </c>
      <c r="I621">
        <v>3</v>
      </c>
      <c r="J621">
        <v>9</v>
      </c>
      <c r="K621">
        <v>4</v>
      </c>
      <c r="L621">
        <v>1</v>
      </c>
    </row>
    <row r="622" spans="1:12" x14ac:dyDescent="0.2">
      <c r="A622">
        <v>1</v>
      </c>
      <c r="B622">
        <v>1</v>
      </c>
      <c r="C622">
        <v>2</v>
      </c>
      <c r="D622">
        <v>2</v>
      </c>
      <c r="E622">
        <v>3</v>
      </c>
      <c r="F622">
        <v>6</v>
      </c>
      <c r="G622">
        <v>7</v>
      </c>
      <c r="H622">
        <v>4</v>
      </c>
      <c r="I622">
        <v>5</v>
      </c>
      <c r="J622">
        <v>5</v>
      </c>
      <c r="K622">
        <v>10</v>
      </c>
      <c r="L622">
        <v>1</v>
      </c>
    </row>
    <row r="623" spans="1:12" x14ac:dyDescent="0.2">
      <c r="A623">
        <v>1</v>
      </c>
      <c r="B623">
        <v>2</v>
      </c>
      <c r="C623">
        <v>2</v>
      </c>
      <c r="D623">
        <v>4</v>
      </c>
      <c r="E623">
        <v>4</v>
      </c>
      <c r="F623">
        <v>1</v>
      </c>
      <c r="G623">
        <v>6</v>
      </c>
      <c r="H623">
        <v>5</v>
      </c>
      <c r="I623">
        <v>3</v>
      </c>
      <c r="J623">
        <v>3</v>
      </c>
      <c r="K623">
        <v>7</v>
      </c>
      <c r="L623">
        <v>2</v>
      </c>
    </row>
    <row r="624" spans="1:12" x14ac:dyDescent="0.2">
      <c r="A624">
        <v>1</v>
      </c>
      <c r="B624">
        <v>2</v>
      </c>
      <c r="C624">
        <v>3</v>
      </c>
      <c r="D624">
        <v>1</v>
      </c>
      <c r="E624">
        <v>4</v>
      </c>
      <c r="F624">
        <v>1</v>
      </c>
      <c r="G624">
        <v>3</v>
      </c>
      <c r="H624">
        <v>2</v>
      </c>
      <c r="I624">
        <v>1</v>
      </c>
      <c r="J624">
        <v>5</v>
      </c>
      <c r="K624">
        <v>4</v>
      </c>
      <c r="L624">
        <v>1</v>
      </c>
    </row>
    <row r="625" spans="1:12" x14ac:dyDescent="0.2">
      <c r="A625">
        <v>1</v>
      </c>
      <c r="B625">
        <v>2</v>
      </c>
      <c r="C625">
        <v>3</v>
      </c>
      <c r="D625">
        <v>1</v>
      </c>
      <c r="E625">
        <v>3</v>
      </c>
      <c r="F625">
        <v>6</v>
      </c>
      <c r="G625">
        <v>5</v>
      </c>
      <c r="H625">
        <v>7</v>
      </c>
      <c r="I625">
        <v>3</v>
      </c>
      <c r="J625">
        <v>1</v>
      </c>
      <c r="K625">
        <v>6</v>
      </c>
      <c r="L625">
        <v>12</v>
      </c>
    </row>
    <row r="626" spans="1:12" x14ac:dyDescent="0.2">
      <c r="A626">
        <v>1</v>
      </c>
      <c r="B626">
        <v>2</v>
      </c>
      <c r="C626">
        <v>1</v>
      </c>
      <c r="D626">
        <v>2</v>
      </c>
      <c r="E626">
        <v>1</v>
      </c>
      <c r="F626">
        <v>4</v>
      </c>
      <c r="G626">
        <v>1</v>
      </c>
      <c r="H626">
        <v>2</v>
      </c>
      <c r="I626">
        <v>8</v>
      </c>
      <c r="J626">
        <v>8</v>
      </c>
      <c r="K626">
        <v>9</v>
      </c>
      <c r="L626">
        <v>5</v>
      </c>
    </row>
    <row r="627" spans="1:12" x14ac:dyDescent="0.2">
      <c r="A627">
        <v>1</v>
      </c>
      <c r="B627">
        <v>1</v>
      </c>
      <c r="C627">
        <v>1</v>
      </c>
      <c r="D627">
        <v>2</v>
      </c>
      <c r="E627">
        <v>5</v>
      </c>
      <c r="F627">
        <v>1</v>
      </c>
      <c r="G627">
        <v>6</v>
      </c>
      <c r="H627">
        <v>8</v>
      </c>
      <c r="I627">
        <v>7</v>
      </c>
      <c r="J627">
        <v>4</v>
      </c>
      <c r="K627">
        <v>2</v>
      </c>
      <c r="L627">
        <v>3</v>
      </c>
    </row>
    <row r="628" spans="1:12" x14ac:dyDescent="0.2">
      <c r="A628">
        <v>1</v>
      </c>
      <c r="B628">
        <v>2</v>
      </c>
      <c r="C628">
        <v>2</v>
      </c>
      <c r="D628">
        <v>4</v>
      </c>
      <c r="E628">
        <v>2</v>
      </c>
      <c r="F628">
        <v>4</v>
      </c>
      <c r="G628">
        <v>2</v>
      </c>
      <c r="H628">
        <v>8</v>
      </c>
      <c r="I628">
        <v>1</v>
      </c>
      <c r="J628">
        <v>2</v>
      </c>
      <c r="K628">
        <v>10</v>
      </c>
      <c r="L628">
        <v>5</v>
      </c>
    </row>
    <row r="629" spans="1:12" x14ac:dyDescent="0.2">
      <c r="A629">
        <v>1</v>
      </c>
      <c r="B629">
        <v>1</v>
      </c>
      <c r="C629">
        <v>1</v>
      </c>
      <c r="D629">
        <v>3</v>
      </c>
      <c r="E629">
        <v>3</v>
      </c>
      <c r="F629">
        <v>6</v>
      </c>
      <c r="G629">
        <v>3</v>
      </c>
      <c r="H629">
        <v>3</v>
      </c>
      <c r="I629">
        <v>6</v>
      </c>
      <c r="J629">
        <v>5</v>
      </c>
      <c r="K629">
        <v>8</v>
      </c>
      <c r="L629">
        <v>2</v>
      </c>
    </row>
    <row r="630" spans="1:12" x14ac:dyDescent="0.2">
      <c r="A630">
        <v>1</v>
      </c>
      <c r="B630">
        <v>2</v>
      </c>
      <c r="C630">
        <v>1</v>
      </c>
      <c r="D630">
        <v>4</v>
      </c>
      <c r="E630">
        <v>5</v>
      </c>
      <c r="F630">
        <v>5</v>
      </c>
      <c r="G630">
        <v>5</v>
      </c>
      <c r="H630">
        <v>3</v>
      </c>
      <c r="I630">
        <v>7</v>
      </c>
      <c r="J630">
        <v>8</v>
      </c>
      <c r="K630">
        <v>7</v>
      </c>
      <c r="L630">
        <v>10</v>
      </c>
    </row>
    <row r="631" spans="1:12" x14ac:dyDescent="0.2">
      <c r="A631">
        <v>1</v>
      </c>
      <c r="B631">
        <v>1</v>
      </c>
      <c r="C631">
        <v>1</v>
      </c>
      <c r="D631">
        <v>4</v>
      </c>
      <c r="E631">
        <v>3</v>
      </c>
      <c r="F631">
        <v>1</v>
      </c>
      <c r="G631">
        <v>3</v>
      </c>
      <c r="H631">
        <v>4</v>
      </c>
      <c r="I631">
        <v>8</v>
      </c>
      <c r="J631">
        <v>4</v>
      </c>
      <c r="K631">
        <v>4</v>
      </c>
      <c r="L631">
        <v>6</v>
      </c>
    </row>
    <row r="632" spans="1:12" x14ac:dyDescent="0.2">
      <c r="A632">
        <v>1</v>
      </c>
      <c r="B632">
        <v>1</v>
      </c>
      <c r="C632">
        <v>1</v>
      </c>
      <c r="D632">
        <v>3</v>
      </c>
      <c r="E632">
        <v>5</v>
      </c>
      <c r="F632">
        <v>6</v>
      </c>
      <c r="G632">
        <v>2</v>
      </c>
      <c r="H632">
        <v>5</v>
      </c>
      <c r="I632">
        <v>1</v>
      </c>
      <c r="J632">
        <v>8</v>
      </c>
      <c r="K632">
        <v>11</v>
      </c>
      <c r="L632">
        <v>6</v>
      </c>
    </row>
    <row r="633" spans="1:12" x14ac:dyDescent="0.2">
      <c r="A633">
        <v>1</v>
      </c>
      <c r="B633">
        <v>2</v>
      </c>
      <c r="C633">
        <v>1</v>
      </c>
      <c r="D633">
        <v>1</v>
      </c>
      <c r="E633">
        <v>2</v>
      </c>
      <c r="F633">
        <v>4</v>
      </c>
      <c r="G633">
        <v>3</v>
      </c>
      <c r="H633">
        <v>4</v>
      </c>
      <c r="I633">
        <v>9</v>
      </c>
      <c r="J633">
        <v>7</v>
      </c>
      <c r="K633">
        <v>2</v>
      </c>
      <c r="L633">
        <v>2</v>
      </c>
    </row>
    <row r="634" spans="1:12" x14ac:dyDescent="0.2">
      <c r="A634">
        <v>1</v>
      </c>
      <c r="B634">
        <v>1</v>
      </c>
      <c r="C634">
        <v>1</v>
      </c>
      <c r="D634">
        <v>2</v>
      </c>
      <c r="E634">
        <v>2</v>
      </c>
      <c r="F634">
        <v>4</v>
      </c>
      <c r="G634">
        <v>5</v>
      </c>
      <c r="H634">
        <v>2</v>
      </c>
      <c r="I634">
        <v>1</v>
      </c>
      <c r="J634">
        <v>5</v>
      </c>
      <c r="K634">
        <v>2</v>
      </c>
      <c r="L634">
        <v>9</v>
      </c>
    </row>
    <row r="635" spans="1:12" x14ac:dyDescent="0.2">
      <c r="A635">
        <v>1</v>
      </c>
      <c r="B635">
        <v>1</v>
      </c>
      <c r="C635">
        <v>3</v>
      </c>
      <c r="D635">
        <v>2</v>
      </c>
      <c r="E635">
        <v>4</v>
      </c>
      <c r="F635">
        <v>5</v>
      </c>
      <c r="G635">
        <v>4</v>
      </c>
      <c r="H635">
        <v>4</v>
      </c>
      <c r="I635">
        <v>2</v>
      </c>
      <c r="J635">
        <v>1</v>
      </c>
      <c r="K635">
        <v>11</v>
      </c>
      <c r="L635">
        <v>11</v>
      </c>
    </row>
    <row r="636" spans="1:12" x14ac:dyDescent="0.2">
      <c r="A636">
        <v>1</v>
      </c>
      <c r="B636">
        <v>2</v>
      </c>
      <c r="C636">
        <v>2</v>
      </c>
      <c r="D636">
        <v>2</v>
      </c>
      <c r="E636">
        <v>4</v>
      </c>
      <c r="F636">
        <v>6</v>
      </c>
      <c r="G636">
        <v>2</v>
      </c>
      <c r="H636">
        <v>7</v>
      </c>
      <c r="I636">
        <v>4</v>
      </c>
      <c r="J636">
        <v>4</v>
      </c>
      <c r="K636">
        <v>2</v>
      </c>
      <c r="L636">
        <v>7</v>
      </c>
    </row>
    <row r="637" spans="1:12" x14ac:dyDescent="0.2">
      <c r="A637">
        <v>1</v>
      </c>
      <c r="B637">
        <v>1</v>
      </c>
      <c r="C637">
        <v>3</v>
      </c>
      <c r="D637">
        <v>1</v>
      </c>
      <c r="E637">
        <v>4</v>
      </c>
      <c r="F637">
        <v>4</v>
      </c>
      <c r="G637">
        <v>5</v>
      </c>
      <c r="H637">
        <v>7</v>
      </c>
      <c r="I637">
        <v>3</v>
      </c>
      <c r="J637">
        <v>1</v>
      </c>
      <c r="K637">
        <v>11</v>
      </c>
      <c r="L637">
        <v>2</v>
      </c>
    </row>
    <row r="638" spans="1:12" x14ac:dyDescent="0.2">
      <c r="A638">
        <v>1</v>
      </c>
      <c r="B638">
        <v>1</v>
      </c>
      <c r="C638">
        <v>3</v>
      </c>
      <c r="D638">
        <v>1</v>
      </c>
      <c r="E638">
        <v>4</v>
      </c>
      <c r="F638">
        <v>3</v>
      </c>
      <c r="G638">
        <v>2</v>
      </c>
      <c r="H638">
        <v>5</v>
      </c>
      <c r="I638">
        <v>1</v>
      </c>
      <c r="J638">
        <v>9</v>
      </c>
      <c r="K638">
        <v>8</v>
      </c>
      <c r="L638">
        <v>9</v>
      </c>
    </row>
    <row r="639" spans="1:12" x14ac:dyDescent="0.2">
      <c r="A639">
        <v>1</v>
      </c>
      <c r="B639">
        <v>1</v>
      </c>
      <c r="C639">
        <v>1</v>
      </c>
      <c r="D639">
        <v>1</v>
      </c>
      <c r="E639">
        <v>4</v>
      </c>
      <c r="F639">
        <v>1</v>
      </c>
      <c r="G639">
        <v>1</v>
      </c>
      <c r="H639">
        <v>5</v>
      </c>
      <c r="I639">
        <v>7</v>
      </c>
      <c r="J639">
        <v>7</v>
      </c>
      <c r="K639">
        <v>1</v>
      </c>
      <c r="L639">
        <v>5</v>
      </c>
    </row>
    <row r="640" spans="1:12" x14ac:dyDescent="0.2">
      <c r="A640">
        <v>1</v>
      </c>
      <c r="B640">
        <v>1</v>
      </c>
      <c r="C640">
        <v>3</v>
      </c>
      <c r="D640">
        <v>2</v>
      </c>
      <c r="E640">
        <v>5</v>
      </c>
      <c r="F640">
        <v>2</v>
      </c>
      <c r="G640">
        <v>1</v>
      </c>
      <c r="H640">
        <v>3</v>
      </c>
      <c r="I640">
        <v>8</v>
      </c>
      <c r="J640">
        <v>6</v>
      </c>
      <c r="K640">
        <v>3</v>
      </c>
      <c r="L640">
        <v>5</v>
      </c>
    </row>
    <row r="641" spans="1:12" x14ac:dyDescent="0.2">
      <c r="A641">
        <v>1</v>
      </c>
      <c r="B641">
        <v>1</v>
      </c>
      <c r="C641">
        <v>1</v>
      </c>
      <c r="D641">
        <v>2</v>
      </c>
      <c r="E641">
        <v>1</v>
      </c>
      <c r="F641">
        <v>4</v>
      </c>
      <c r="G641">
        <v>4</v>
      </c>
      <c r="H641">
        <v>8</v>
      </c>
      <c r="I641">
        <v>8</v>
      </c>
      <c r="J641">
        <v>4</v>
      </c>
      <c r="K641">
        <v>5</v>
      </c>
      <c r="L641">
        <v>10</v>
      </c>
    </row>
    <row r="642" spans="1:12" x14ac:dyDescent="0.2">
      <c r="A642">
        <v>1</v>
      </c>
      <c r="B642">
        <v>1</v>
      </c>
      <c r="C642">
        <v>1</v>
      </c>
      <c r="D642">
        <v>4</v>
      </c>
      <c r="E642">
        <v>4</v>
      </c>
      <c r="F642">
        <v>3</v>
      </c>
      <c r="G642">
        <v>1</v>
      </c>
      <c r="H642">
        <v>8</v>
      </c>
      <c r="I642">
        <v>6</v>
      </c>
      <c r="J642">
        <v>6</v>
      </c>
      <c r="K642">
        <v>6</v>
      </c>
      <c r="L642">
        <v>5</v>
      </c>
    </row>
    <row r="643" spans="1:12" x14ac:dyDescent="0.2">
      <c r="A643">
        <v>1</v>
      </c>
      <c r="B643">
        <v>2</v>
      </c>
      <c r="C643">
        <v>1</v>
      </c>
      <c r="D643">
        <v>4</v>
      </c>
      <c r="E643">
        <v>2</v>
      </c>
      <c r="F643">
        <v>4</v>
      </c>
      <c r="G643">
        <v>3</v>
      </c>
      <c r="H643">
        <v>1</v>
      </c>
      <c r="I643">
        <v>7</v>
      </c>
      <c r="J643">
        <v>2</v>
      </c>
      <c r="K643">
        <v>3</v>
      </c>
      <c r="L643">
        <v>8</v>
      </c>
    </row>
    <row r="644" spans="1:12" x14ac:dyDescent="0.2">
      <c r="A644">
        <v>1</v>
      </c>
      <c r="B644">
        <v>2</v>
      </c>
      <c r="C644">
        <v>3</v>
      </c>
      <c r="D644">
        <v>2</v>
      </c>
      <c r="E644">
        <v>1</v>
      </c>
      <c r="F644">
        <v>2</v>
      </c>
      <c r="G644">
        <v>3</v>
      </c>
      <c r="H644">
        <v>3</v>
      </c>
      <c r="I644">
        <v>9</v>
      </c>
      <c r="J644">
        <v>9</v>
      </c>
      <c r="K644">
        <v>11</v>
      </c>
      <c r="L644">
        <v>3</v>
      </c>
    </row>
    <row r="645" spans="1:12" x14ac:dyDescent="0.2">
      <c r="A645">
        <v>1</v>
      </c>
      <c r="B645">
        <v>1</v>
      </c>
      <c r="C645">
        <v>1</v>
      </c>
      <c r="D645">
        <v>1</v>
      </c>
      <c r="E645">
        <v>5</v>
      </c>
      <c r="F645">
        <v>2</v>
      </c>
      <c r="G645">
        <v>4</v>
      </c>
      <c r="H645">
        <v>5</v>
      </c>
      <c r="I645">
        <v>5</v>
      </c>
      <c r="J645">
        <v>3</v>
      </c>
      <c r="K645">
        <v>9</v>
      </c>
      <c r="L645">
        <v>5</v>
      </c>
    </row>
    <row r="646" spans="1:12" x14ac:dyDescent="0.2">
      <c r="A646">
        <v>1</v>
      </c>
      <c r="B646">
        <v>2</v>
      </c>
      <c r="C646">
        <v>1</v>
      </c>
      <c r="D646">
        <v>1</v>
      </c>
      <c r="E646">
        <v>4</v>
      </c>
      <c r="F646">
        <v>6</v>
      </c>
      <c r="G646">
        <v>2</v>
      </c>
      <c r="H646">
        <v>7</v>
      </c>
      <c r="I646">
        <v>2</v>
      </c>
      <c r="J646">
        <v>1</v>
      </c>
      <c r="K646">
        <v>2</v>
      </c>
      <c r="L646">
        <v>5</v>
      </c>
    </row>
    <row r="647" spans="1:12" x14ac:dyDescent="0.2">
      <c r="A647">
        <v>1</v>
      </c>
      <c r="B647">
        <v>2</v>
      </c>
      <c r="C647">
        <v>3</v>
      </c>
      <c r="D647">
        <v>2</v>
      </c>
      <c r="E647">
        <v>3</v>
      </c>
      <c r="F647">
        <v>5</v>
      </c>
      <c r="G647">
        <v>5</v>
      </c>
      <c r="H647">
        <v>2</v>
      </c>
      <c r="I647">
        <v>1</v>
      </c>
      <c r="J647">
        <v>1</v>
      </c>
      <c r="K647">
        <v>3</v>
      </c>
      <c r="L647">
        <v>10</v>
      </c>
    </row>
    <row r="648" spans="1:12" x14ac:dyDescent="0.2">
      <c r="A648">
        <v>1</v>
      </c>
      <c r="B648">
        <v>2</v>
      </c>
      <c r="C648">
        <v>3</v>
      </c>
      <c r="D648">
        <v>1</v>
      </c>
      <c r="E648">
        <v>2</v>
      </c>
      <c r="F648">
        <v>6</v>
      </c>
      <c r="G648">
        <v>5</v>
      </c>
      <c r="H648">
        <v>5</v>
      </c>
      <c r="I648">
        <v>8</v>
      </c>
      <c r="J648">
        <v>1</v>
      </c>
      <c r="K648">
        <v>9</v>
      </c>
      <c r="L648">
        <v>1</v>
      </c>
    </row>
    <row r="649" spans="1:12" x14ac:dyDescent="0.2">
      <c r="A649">
        <v>1</v>
      </c>
      <c r="B649">
        <v>2</v>
      </c>
      <c r="C649">
        <v>1</v>
      </c>
      <c r="D649">
        <v>2</v>
      </c>
      <c r="E649">
        <v>3</v>
      </c>
      <c r="F649">
        <v>3</v>
      </c>
      <c r="G649">
        <v>3</v>
      </c>
      <c r="H649">
        <v>4</v>
      </c>
      <c r="I649">
        <v>5</v>
      </c>
      <c r="J649">
        <v>7</v>
      </c>
      <c r="K649">
        <v>11</v>
      </c>
      <c r="L649">
        <v>7</v>
      </c>
    </row>
    <row r="650" spans="1:12" x14ac:dyDescent="0.2">
      <c r="A650">
        <v>1</v>
      </c>
      <c r="B650">
        <v>2</v>
      </c>
      <c r="C650">
        <v>2</v>
      </c>
      <c r="D650">
        <v>3</v>
      </c>
      <c r="E650">
        <v>3</v>
      </c>
      <c r="F650">
        <v>3</v>
      </c>
      <c r="G650">
        <v>7</v>
      </c>
      <c r="H650">
        <v>8</v>
      </c>
      <c r="I650">
        <v>8</v>
      </c>
      <c r="J650">
        <v>3</v>
      </c>
      <c r="K650">
        <v>9</v>
      </c>
      <c r="L650">
        <v>7</v>
      </c>
    </row>
    <row r="651" spans="1:12" x14ac:dyDescent="0.2">
      <c r="A651">
        <v>1</v>
      </c>
      <c r="B651">
        <v>1</v>
      </c>
      <c r="C651">
        <v>2</v>
      </c>
      <c r="D651">
        <v>4</v>
      </c>
      <c r="E651">
        <v>2</v>
      </c>
      <c r="F651">
        <v>1</v>
      </c>
      <c r="G651">
        <v>4</v>
      </c>
      <c r="H651">
        <v>5</v>
      </c>
      <c r="I651">
        <v>2</v>
      </c>
      <c r="J651">
        <v>5</v>
      </c>
      <c r="K651">
        <v>7</v>
      </c>
      <c r="L651">
        <v>6</v>
      </c>
    </row>
    <row r="652" spans="1:12" x14ac:dyDescent="0.2">
      <c r="A652">
        <v>1</v>
      </c>
      <c r="B652">
        <v>1</v>
      </c>
      <c r="C652">
        <v>1</v>
      </c>
      <c r="D652">
        <v>2</v>
      </c>
      <c r="E652">
        <v>4</v>
      </c>
      <c r="F652">
        <v>5</v>
      </c>
      <c r="G652">
        <v>6</v>
      </c>
      <c r="H652">
        <v>7</v>
      </c>
      <c r="I652">
        <v>2</v>
      </c>
      <c r="J652">
        <v>6</v>
      </c>
      <c r="K652">
        <v>3</v>
      </c>
      <c r="L652">
        <v>4</v>
      </c>
    </row>
    <row r="653" spans="1:12" x14ac:dyDescent="0.2">
      <c r="A653">
        <v>1</v>
      </c>
      <c r="B653">
        <v>1</v>
      </c>
      <c r="C653">
        <v>3</v>
      </c>
      <c r="D653">
        <v>4</v>
      </c>
      <c r="E653">
        <v>2</v>
      </c>
      <c r="F653">
        <v>4</v>
      </c>
      <c r="G653">
        <v>4</v>
      </c>
      <c r="H653">
        <v>7</v>
      </c>
      <c r="I653">
        <v>4</v>
      </c>
      <c r="J653">
        <v>2</v>
      </c>
      <c r="K653">
        <v>6</v>
      </c>
      <c r="L653">
        <v>8</v>
      </c>
    </row>
    <row r="654" spans="1:12" x14ac:dyDescent="0.2">
      <c r="A654">
        <v>1</v>
      </c>
      <c r="B654">
        <v>2</v>
      </c>
      <c r="C654">
        <v>3</v>
      </c>
      <c r="D654">
        <v>4</v>
      </c>
      <c r="E654">
        <v>3</v>
      </c>
      <c r="F654">
        <v>4</v>
      </c>
      <c r="G654">
        <v>3</v>
      </c>
      <c r="H654">
        <v>4</v>
      </c>
      <c r="I654">
        <v>6</v>
      </c>
      <c r="J654">
        <v>1</v>
      </c>
      <c r="K654">
        <v>2</v>
      </c>
      <c r="L654">
        <v>5</v>
      </c>
    </row>
    <row r="655" spans="1:12" x14ac:dyDescent="0.2">
      <c r="A655">
        <v>1</v>
      </c>
      <c r="B655">
        <v>1</v>
      </c>
      <c r="C655">
        <v>1</v>
      </c>
      <c r="D655">
        <v>2</v>
      </c>
      <c r="E655">
        <v>5</v>
      </c>
      <c r="F655">
        <v>2</v>
      </c>
      <c r="G655">
        <v>6</v>
      </c>
      <c r="H655">
        <v>1</v>
      </c>
      <c r="I655">
        <v>5</v>
      </c>
      <c r="J655">
        <v>7</v>
      </c>
      <c r="K655">
        <v>1</v>
      </c>
      <c r="L655">
        <v>7</v>
      </c>
    </row>
    <row r="656" spans="1:12" x14ac:dyDescent="0.2">
      <c r="A656">
        <v>1</v>
      </c>
      <c r="B656">
        <v>2</v>
      </c>
      <c r="C656">
        <v>2</v>
      </c>
      <c r="D656">
        <v>2</v>
      </c>
      <c r="E656">
        <v>3</v>
      </c>
      <c r="F656">
        <v>3</v>
      </c>
      <c r="G656">
        <v>2</v>
      </c>
      <c r="H656">
        <v>5</v>
      </c>
      <c r="I656">
        <v>7</v>
      </c>
      <c r="J656">
        <v>6</v>
      </c>
      <c r="K656">
        <v>1</v>
      </c>
      <c r="L656">
        <v>10</v>
      </c>
    </row>
    <row r="657" spans="1:12" x14ac:dyDescent="0.2">
      <c r="A657">
        <v>1</v>
      </c>
      <c r="B657">
        <v>2</v>
      </c>
      <c r="C657">
        <v>1</v>
      </c>
      <c r="D657">
        <v>4</v>
      </c>
      <c r="E657">
        <v>5</v>
      </c>
      <c r="F657">
        <v>6</v>
      </c>
      <c r="G657">
        <v>6</v>
      </c>
      <c r="H657">
        <v>8</v>
      </c>
      <c r="I657">
        <v>3</v>
      </c>
      <c r="J657">
        <v>2</v>
      </c>
      <c r="K657">
        <v>10</v>
      </c>
      <c r="L657">
        <v>11</v>
      </c>
    </row>
    <row r="658" spans="1:12" x14ac:dyDescent="0.2">
      <c r="A658">
        <v>1</v>
      </c>
      <c r="B658">
        <v>1</v>
      </c>
      <c r="C658">
        <v>2</v>
      </c>
      <c r="D658">
        <v>2</v>
      </c>
      <c r="E658">
        <v>1</v>
      </c>
      <c r="F658">
        <v>4</v>
      </c>
      <c r="G658">
        <v>5</v>
      </c>
      <c r="H658">
        <v>6</v>
      </c>
      <c r="I658">
        <v>3</v>
      </c>
      <c r="J658">
        <v>6</v>
      </c>
      <c r="K658">
        <v>9</v>
      </c>
      <c r="L658">
        <v>5</v>
      </c>
    </row>
    <row r="659" spans="1:12" x14ac:dyDescent="0.2">
      <c r="A659">
        <v>1</v>
      </c>
      <c r="B659">
        <v>2</v>
      </c>
      <c r="C659">
        <v>2</v>
      </c>
      <c r="D659">
        <v>2</v>
      </c>
      <c r="E659">
        <v>2</v>
      </c>
      <c r="F659">
        <v>1</v>
      </c>
      <c r="G659">
        <v>2</v>
      </c>
      <c r="H659">
        <v>3</v>
      </c>
      <c r="I659">
        <v>7</v>
      </c>
      <c r="J659">
        <v>2</v>
      </c>
      <c r="K659">
        <v>4</v>
      </c>
      <c r="L659">
        <v>3</v>
      </c>
    </row>
    <row r="660" spans="1:12" x14ac:dyDescent="0.2">
      <c r="A660">
        <v>1</v>
      </c>
      <c r="B660">
        <v>1</v>
      </c>
      <c r="C660">
        <v>1</v>
      </c>
      <c r="D660">
        <v>3</v>
      </c>
      <c r="E660">
        <v>1</v>
      </c>
      <c r="F660">
        <v>3</v>
      </c>
      <c r="G660">
        <v>7</v>
      </c>
      <c r="H660">
        <v>8</v>
      </c>
      <c r="I660">
        <v>9</v>
      </c>
      <c r="J660">
        <v>7</v>
      </c>
      <c r="K660">
        <v>2</v>
      </c>
      <c r="L660">
        <v>7</v>
      </c>
    </row>
    <row r="661" spans="1:12" x14ac:dyDescent="0.2">
      <c r="A661">
        <v>1</v>
      </c>
      <c r="B661">
        <v>2</v>
      </c>
      <c r="C661">
        <v>2</v>
      </c>
      <c r="D661">
        <v>1</v>
      </c>
      <c r="E661">
        <v>4</v>
      </c>
      <c r="F661">
        <v>6</v>
      </c>
      <c r="G661">
        <v>1</v>
      </c>
      <c r="H661">
        <v>3</v>
      </c>
      <c r="I661">
        <v>8</v>
      </c>
      <c r="J661">
        <v>6</v>
      </c>
      <c r="K661">
        <v>7</v>
      </c>
      <c r="L661">
        <v>9</v>
      </c>
    </row>
    <row r="662" spans="1:12" x14ac:dyDescent="0.2">
      <c r="A662">
        <v>1</v>
      </c>
      <c r="B662">
        <v>1</v>
      </c>
      <c r="C662">
        <v>2</v>
      </c>
      <c r="D662">
        <v>3</v>
      </c>
      <c r="E662">
        <v>4</v>
      </c>
      <c r="F662">
        <v>1</v>
      </c>
      <c r="G662">
        <v>3</v>
      </c>
      <c r="H662">
        <v>1</v>
      </c>
      <c r="I662">
        <v>7</v>
      </c>
      <c r="J662">
        <v>7</v>
      </c>
      <c r="K662">
        <v>4</v>
      </c>
      <c r="L662">
        <v>3</v>
      </c>
    </row>
    <row r="663" spans="1:12" x14ac:dyDescent="0.2">
      <c r="A663">
        <v>1</v>
      </c>
      <c r="B663">
        <v>2</v>
      </c>
      <c r="C663">
        <v>1</v>
      </c>
      <c r="D663">
        <v>1</v>
      </c>
      <c r="E663">
        <v>5</v>
      </c>
      <c r="F663">
        <v>5</v>
      </c>
      <c r="G663">
        <v>7</v>
      </c>
      <c r="H663">
        <v>6</v>
      </c>
      <c r="I663">
        <v>3</v>
      </c>
      <c r="J663">
        <v>4</v>
      </c>
      <c r="K663">
        <v>11</v>
      </c>
      <c r="L663">
        <v>2</v>
      </c>
    </row>
    <row r="664" spans="1:12" x14ac:dyDescent="0.2">
      <c r="A664">
        <v>1</v>
      </c>
      <c r="B664">
        <v>2</v>
      </c>
      <c r="C664">
        <v>1</v>
      </c>
      <c r="D664">
        <v>2</v>
      </c>
      <c r="E664">
        <v>4</v>
      </c>
      <c r="F664">
        <v>6</v>
      </c>
      <c r="G664">
        <v>7</v>
      </c>
      <c r="H664">
        <v>6</v>
      </c>
      <c r="I664">
        <v>5</v>
      </c>
      <c r="J664">
        <v>4</v>
      </c>
      <c r="K664">
        <v>1</v>
      </c>
      <c r="L664">
        <v>10</v>
      </c>
    </row>
    <row r="665" spans="1:12" x14ac:dyDescent="0.2">
      <c r="A665">
        <v>1</v>
      </c>
      <c r="B665">
        <v>1</v>
      </c>
      <c r="C665">
        <v>2</v>
      </c>
      <c r="D665">
        <v>3</v>
      </c>
      <c r="E665">
        <v>5</v>
      </c>
      <c r="F665">
        <v>2</v>
      </c>
      <c r="G665">
        <v>5</v>
      </c>
      <c r="H665">
        <v>1</v>
      </c>
      <c r="I665">
        <v>6</v>
      </c>
      <c r="J665">
        <v>7</v>
      </c>
      <c r="K665">
        <v>2</v>
      </c>
      <c r="L665">
        <v>8</v>
      </c>
    </row>
    <row r="666" spans="1:12" x14ac:dyDescent="0.2">
      <c r="A666">
        <v>1</v>
      </c>
      <c r="B666">
        <v>1</v>
      </c>
      <c r="C666">
        <v>2</v>
      </c>
      <c r="D666">
        <v>3</v>
      </c>
      <c r="E666">
        <v>3</v>
      </c>
      <c r="F666">
        <v>5</v>
      </c>
      <c r="G666">
        <v>3</v>
      </c>
      <c r="H666">
        <v>5</v>
      </c>
      <c r="I666">
        <v>2</v>
      </c>
      <c r="J666">
        <v>9</v>
      </c>
      <c r="K666">
        <v>11</v>
      </c>
      <c r="L666">
        <v>5</v>
      </c>
    </row>
    <row r="667" spans="1:12" x14ac:dyDescent="0.2">
      <c r="A667">
        <v>1</v>
      </c>
      <c r="B667">
        <v>1</v>
      </c>
      <c r="C667">
        <v>2</v>
      </c>
      <c r="D667">
        <v>2</v>
      </c>
      <c r="E667">
        <v>5</v>
      </c>
      <c r="F667">
        <v>2</v>
      </c>
      <c r="G667">
        <v>6</v>
      </c>
      <c r="H667">
        <v>6</v>
      </c>
      <c r="I667">
        <v>4</v>
      </c>
      <c r="J667">
        <v>9</v>
      </c>
      <c r="K667">
        <v>9</v>
      </c>
      <c r="L667">
        <v>1</v>
      </c>
    </row>
    <row r="668" spans="1:12" x14ac:dyDescent="0.2">
      <c r="A668">
        <v>1</v>
      </c>
      <c r="B668">
        <v>2</v>
      </c>
      <c r="C668">
        <v>3</v>
      </c>
      <c r="D668">
        <v>2</v>
      </c>
      <c r="E668">
        <v>4</v>
      </c>
      <c r="F668">
        <v>5</v>
      </c>
      <c r="G668">
        <v>2</v>
      </c>
      <c r="H668">
        <v>4</v>
      </c>
      <c r="I668">
        <v>7</v>
      </c>
      <c r="J668">
        <v>1</v>
      </c>
      <c r="K668">
        <v>8</v>
      </c>
      <c r="L668">
        <v>9</v>
      </c>
    </row>
    <row r="669" spans="1:12" x14ac:dyDescent="0.2">
      <c r="A669">
        <v>1</v>
      </c>
      <c r="B669">
        <v>1</v>
      </c>
      <c r="C669">
        <v>1</v>
      </c>
      <c r="D669">
        <v>1</v>
      </c>
      <c r="E669">
        <v>3</v>
      </c>
      <c r="F669">
        <v>4</v>
      </c>
      <c r="G669">
        <v>3</v>
      </c>
      <c r="H669">
        <v>8</v>
      </c>
      <c r="I669">
        <v>2</v>
      </c>
      <c r="J669">
        <v>7</v>
      </c>
      <c r="K669">
        <v>8</v>
      </c>
      <c r="L669">
        <v>3</v>
      </c>
    </row>
    <row r="670" spans="1:12" x14ac:dyDescent="0.2">
      <c r="A670">
        <v>1</v>
      </c>
      <c r="B670">
        <v>2</v>
      </c>
      <c r="C670">
        <v>3</v>
      </c>
      <c r="D670">
        <v>2</v>
      </c>
      <c r="E670">
        <v>1</v>
      </c>
      <c r="F670">
        <v>5</v>
      </c>
      <c r="G670">
        <v>6</v>
      </c>
      <c r="H670">
        <v>6</v>
      </c>
      <c r="I670">
        <v>8</v>
      </c>
      <c r="J670">
        <v>9</v>
      </c>
      <c r="K670">
        <v>11</v>
      </c>
      <c r="L670">
        <v>4</v>
      </c>
    </row>
    <row r="671" spans="1:12" x14ac:dyDescent="0.2">
      <c r="A671">
        <v>1</v>
      </c>
      <c r="B671">
        <v>1</v>
      </c>
      <c r="C671">
        <v>1</v>
      </c>
      <c r="D671">
        <v>4</v>
      </c>
      <c r="E671">
        <v>4</v>
      </c>
      <c r="F671">
        <v>5</v>
      </c>
      <c r="G671">
        <v>5</v>
      </c>
      <c r="H671">
        <v>2</v>
      </c>
      <c r="I671">
        <v>9</v>
      </c>
      <c r="J671">
        <v>5</v>
      </c>
      <c r="K671">
        <v>3</v>
      </c>
      <c r="L671">
        <v>10</v>
      </c>
    </row>
    <row r="672" spans="1:12" x14ac:dyDescent="0.2">
      <c r="A672">
        <v>1</v>
      </c>
      <c r="B672">
        <v>1</v>
      </c>
      <c r="C672">
        <v>3</v>
      </c>
      <c r="D672">
        <v>3</v>
      </c>
      <c r="E672">
        <v>3</v>
      </c>
      <c r="F672">
        <v>3</v>
      </c>
      <c r="G672">
        <v>7</v>
      </c>
      <c r="H672">
        <v>8</v>
      </c>
      <c r="I672">
        <v>8</v>
      </c>
      <c r="J672">
        <v>6</v>
      </c>
      <c r="K672">
        <v>11</v>
      </c>
      <c r="L672">
        <v>2</v>
      </c>
    </row>
    <row r="673" spans="1:12" x14ac:dyDescent="0.2">
      <c r="A673">
        <v>1</v>
      </c>
      <c r="B673">
        <v>2</v>
      </c>
      <c r="C673">
        <v>3</v>
      </c>
      <c r="D673">
        <v>2</v>
      </c>
      <c r="E673">
        <v>1</v>
      </c>
      <c r="F673">
        <v>3</v>
      </c>
      <c r="G673">
        <v>7</v>
      </c>
      <c r="H673">
        <v>6</v>
      </c>
      <c r="I673">
        <v>2</v>
      </c>
      <c r="J673">
        <v>1</v>
      </c>
      <c r="K673">
        <v>9</v>
      </c>
      <c r="L673">
        <v>9</v>
      </c>
    </row>
    <row r="674" spans="1:12" x14ac:dyDescent="0.2">
      <c r="A674">
        <v>1</v>
      </c>
      <c r="B674">
        <v>2</v>
      </c>
      <c r="C674">
        <v>1</v>
      </c>
      <c r="D674">
        <v>1</v>
      </c>
      <c r="E674">
        <v>4</v>
      </c>
      <c r="F674">
        <v>6</v>
      </c>
      <c r="G674">
        <v>5</v>
      </c>
      <c r="H674">
        <v>6</v>
      </c>
      <c r="I674">
        <v>7</v>
      </c>
      <c r="J674">
        <v>4</v>
      </c>
      <c r="K674">
        <v>5</v>
      </c>
      <c r="L674">
        <v>2</v>
      </c>
    </row>
    <row r="675" spans="1:12" x14ac:dyDescent="0.2">
      <c r="A675">
        <v>1</v>
      </c>
      <c r="B675">
        <v>1</v>
      </c>
      <c r="C675">
        <v>3</v>
      </c>
      <c r="D675">
        <v>2</v>
      </c>
      <c r="E675">
        <v>4</v>
      </c>
      <c r="F675">
        <v>2</v>
      </c>
      <c r="G675">
        <v>3</v>
      </c>
      <c r="H675">
        <v>8</v>
      </c>
      <c r="I675">
        <v>2</v>
      </c>
      <c r="J675">
        <v>5</v>
      </c>
      <c r="K675">
        <v>3</v>
      </c>
      <c r="L675">
        <v>5</v>
      </c>
    </row>
    <row r="676" spans="1:12" x14ac:dyDescent="0.2">
      <c r="A676">
        <v>1</v>
      </c>
      <c r="B676">
        <v>1</v>
      </c>
      <c r="C676">
        <v>1</v>
      </c>
      <c r="D676">
        <v>3</v>
      </c>
      <c r="E676">
        <v>1</v>
      </c>
      <c r="F676">
        <v>6</v>
      </c>
      <c r="G676">
        <v>4</v>
      </c>
      <c r="H676">
        <v>1</v>
      </c>
      <c r="I676">
        <v>7</v>
      </c>
      <c r="J676">
        <v>9</v>
      </c>
      <c r="K676">
        <v>5</v>
      </c>
      <c r="L676">
        <v>10</v>
      </c>
    </row>
    <row r="677" spans="1:12" x14ac:dyDescent="0.2">
      <c r="A677">
        <v>1</v>
      </c>
      <c r="B677">
        <v>1</v>
      </c>
      <c r="C677">
        <v>2</v>
      </c>
      <c r="D677">
        <v>4</v>
      </c>
      <c r="E677">
        <v>4</v>
      </c>
      <c r="F677">
        <v>2</v>
      </c>
      <c r="G677">
        <v>4</v>
      </c>
      <c r="H677">
        <v>3</v>
      </c>
      <c r="I677">
        <v>6</v>
      </c>
      <c r="J677">
        <v>5</v>
      </c>
      <c r="K677">
        <v>8</v>
      </c>
      <c r="L677">
        <v>6</v>
      </c>
    </row>
    <row r="678" spans="1:12" x14ac:dyDescent="0.2">
      <c r="A678">
        <v>1</v>
      </c>
      <c r="B678">
        <v>2</v>
      </c>
      <c r="C678">
        <v>1</v>
      </c>
      <c r="D678">
        <v>3</v>
      </c>
      <c r="E678">
        <v>2</v>
      </c>
      <c r="F678">
        <v>5</v>
      </c>
      <c r="G678">
        <v>1</v>
      </c>
      <c r="H678">
        <v>5</v>
      </c>
      <c r="I678">
        <v>3</v>
      </c>
      <c r="J678">
        <v>10</v>
      </c>
      <c r="K678">
        <v>2</v>
      </c>
      <c r="L678">
        <v>8</v>
      </c>
    </row>
    <row r="679" spans="1:12" x14ac:dyDescent="0.2">
      <c r="A679">
        <v>1</v>
      </c>
      <c r="B679">
        <v>1</v>
      </c>
      <c r="C679">
        <v>3</v>
      </c>
      <c r="D679">
        <v>4</v>
      </c>
      <c r="E679">
        <v>5</v>
      </c>
      <c r="F679">
        <v>6</v>
      </c>
      <c r="G679">
        <v>4</v>
      </c>
      <c r="H679">
        <v>3</v>
      </c>
      <c r="I679">
        <v>6</v>
      </c>
      <c r="J679">
        <v>7</v>
      </c>
      <c r="K679">
        <v>7</v>
      </c>
      <c r="L679">
        <v>4</v>
      </c>
    </row>
    <row r="680" spans="1:12" x14ac:dyDescent="0.2">
      <c r="A680">
        <v>1</v>
      </c>
      <c r="B680">
        <v>2</v>
      </c>
      <c r="C680">
        <v>2</v>
      </c>
      <c r="D680">
        <v>3</v>
      </c>
      <c r="E680">
        <v>1</v>
      </c>
      <c r="F680">
        <v>6</v>
      </c>
      <c r="G680">
        <v>6</v>
      </c>
      <c r="H680">
        <v>2</v>
      </c>
      <c r="I680">
        <v>7</v>
      </c>
      <c r="J680">
        <v>4</v>
      </c>
      <c r="K680">
        <v>8</v>
      </c>
      <c r="L680">
        <v>10</v>
      </c>
    </row>
    <row r="681" spans="1:12" x14ac:dyDescent="0.2">
      <c r="A681">
        <v>1</v>
      </c>
      <c r="B681">
        <v>1</v>
      </c>
      <c r="C681">
        <v>1</v>
      </c>
      <c r="D681">
        <v>3</v>
      </c>
      <c r="E681">
        <v>4</v>
      </c>
      <c r="F681">
        <v>6</v>
      </c>
      <c r="G681">
        <v>5</v>
      </c>
      <c r="H681">
        <v>5</v>
      </c>
      <c r="I681">
        <v>6</v>
      </c>
      <c r="J681">
        <v>2</v>
      </c>
      <c r="K681">
        <v>1</v>
      </c>
      <c r="L681">
        <v>11</v>
      </c>
    </row>
    <row r="682" spans="1:12" x14ac:dyDescent="0.2">
      <c r="A682">
        <v>1</v>
      </c>
      <c r="B682">
        <v>2</v>
      </c>
      <c r="C682">
        <v>2</v>
      </c>
      <c r="D682">
        <v>3</v>
      </c>
      <c r="E682">
        <v>4</v>
      </c>
      <c r="F682">
        <v>3</v>
      </c>
      <c r="G682">
        <v>4</v>
      </c>
      <c r="H682">
        <v>5</v>
      </c>
      <c r="I682">
        <v>8</v>
      </c>
      <c r="J682">
        <v>3</v>
      </c>
      <c r="K682">
        <v>11</v>
      </c>
      <c r="L682">
        <v>10</v>
      </c>
    </row>
    <row r="683" spans="1:12" x14ac:dyDescent="0.2">
      <c r="A683">
        <v>1</v>
      </c>
      <c r="B683">
        <v>1</v>
      </c>
      <c r="C683">
        <v>1</v>
      </c>
      <c r="D683">
        <v>2</v>
      </c>
      <c r="E683">
        <v>3</v>
      </c>
      <c r="F683">
        <v>3</v>
      </c>
      <c r="G683">
        <v>5</v>
      </c>
      <c r="H683">
        <v>4</v>
      </c>
      <c r="I683">
        <v>9</v>
      </c>
      <c r="J683">
        <v>1</v>
      </c>
      <c r="K683">
        <v>3</v>
      </c>
      <c r="L683">
        <v>2</v>
      </c>
    </row>
    <row r="684" spans="1:12" x14ac:dyDescent="0.2">
      <c r="A684">
        <v>1</v>
      </c>
      <c r="B684">
        <v>2</v>
      </c>
      <c r="C684">
        <v>1</v>
      </c>
      <c r="D684">
        <v>2</v>
      </c>
      <c r="E684">
        <v>3</v>
      </c>
      <c r="F684">
        <v>3</v>
      </c>
      <c r="G684">
        <v>4</v>
      </c>
      <c r="H684">
        <v>4</v>
      </c>
      <c r="I684">
        <v>5</v>
      </c>
      <c r="J684">
        <v>6</v>
      </c>
      <c r="K684">
        <v>8</v>
      </c>
      <c r="L684">
        <v>6</v>
      </c>
    </row>
    <row r="685" spans="1:12" x14ac:dyDescent="0.2">
      <c r="A685">
        <v>1</v>
      </c>
      <c r="B685">
        <v>2</v>
      </c>
      <c r="C685">
        <v>1</v>
      </c>
      <c r="D685">
        <v>1</v>
      </c>
      <c r="E685">
        <v>5</v>
      </c>
      <c r="F685">
        <v>2</v>
      </c>
      <c r="G685">
        <v>2</v>
      </c>
      <c r="H685">
        <v>5</v>
      </c>
      <c r="I685">
        <v>1</v>
      </c>
      <c r="J685">
        <v>7</v>
      </c>
      <c r="K685">
        <v>10</v>
      </c>
      <c r="L685">
        <v>1</v>
      </c>
    </row>
    <row r="686" spans="1:12" x14ac:dyDescent="0.2">
      <c r="A686">
        <v>1</v>
      </c>
      <c r="B686">
        <v>2</v>
      </c>
      <c r="C686">
        <v>2</v>
      </c>
      <c r="D686">
        <v>1</v>
      </c>
      <c r="E686">
        <v>5</v>
      </c>
      <c r="F686">
        <v>4</v>
      </c>
      <c r="G686">
        <v>7</v>
      </c>
      <c r="H686">
        <v>2</v>
      </c>
      <c r="I686">
        <v>8</v>
      </c>
      <c r="J686">
        <v>8</v>
      </c>
      <c r="K686">
        <v>10</v>
      </c>
      <c r="L686">
        <v>5</v>
      </c>
    </row>
    <row r="687" spans="1:12" x14ac:dyDescent="0.2">
      <c r="A687">
        <v>1</v>
      </c>
      <c r="B687">
        <v>1</v>
      </c>
      <c r="C687">
        <v>2</v>
      </c>
      <c r="D687">
        <v>4</v>
      </c>
      <c r="E687">
        <v>5</v>
      </c>
      <c r="F687">
        <v>4</v>
      </c>
      <c r="G687">
        <v>6</v>
      </c>
      <c r="H687">
        <v>5</v>
      </c>
      <c r="I687">
        <v>7</v>
      </c>
      <c r="J687">
        <v>6</v>
      </c>
      <c r="K687">
        <v>8</v>
      </c>
      <c r="L687">
        <v>10</v>
      </c>
    </row>
    <row r="688" spans="1:12" x14ac:dyDescent="0.2">
      <c r="A688">
        <v>1</v>
      </c>
      <c r="B688">
        <v>2</v>
      </c>
      <c r="C688">
        <v>3</v>
      </c>
      <c r="D688">
        <v>3</v>
      </c>
      <c r="E688">
        <v>3</v>
      </c>
      <c r="F688">
        <v>6</v>
      </c>
      <c r="G688">
        <v>2</v>
      </c>
      <c r="H688">
        <v>4</v>
      </c>
      <c r="I688">
        <v>5</v>
      </c>
      <c r="J688">
        <v>1</v>
      </c>
      <c r="K688">
        <v>2</v>
      </c>
      <c r="L688">
        <v>10</v>
      </c>
    </row>
    <row r="689" spans="1:12" x14ac:dyDescent="0.2">
      <c r="A689">
        <v>1</v>
      </c>
      <c r="B689">
        <v>1</v>
      </c>
      <c r="C689">
        <v>3</v>
      </c>
      <c r="D689">
        <v>2</v>
      </c>
      <c r="E689">
        <v>3</v>
      </c>
      <c r="F689">
        <v>6</v>
      </c>
      <c r="G689">
        <v>3</v>
      </c>
      <c r="H689">
        <v>1</v>
      </c>
      <c r="I689">
        <v>3</v>
      </c>
      <c r="J689">
        <v>2</v>
      </c>
      <c r="K689">
        <v>8</v>
      </c>
      <c r="L689">
        <v>7</v>
      </c>
    </row>
    <row r="690" spans="1:12" x14ac:dyDescent="0.2">
      <c r="A690">
        <v>1</v>
      </c>
      <c r="B690">
        <v>2</v>
      </c>
      <c r="C690">
        <v>3</v>
      </c>
      <c r="D690">
        <v>1</v>
      </c>
      <c r="E690">
        <v>5</v>
      </c>
      <c r="F690">
        <v>2</v>
      </c>
      <c r="G690">
        <v>5</v>
      </c>
      <c r="H690">
        <v>6</v>
      </c>
      <c r="I690">
        <v>1</v>
      </c>
      <c r="J690">
        <v>5</v>
      </c>
      <c r="K690">
        <v>5</v>
      </c>
      <c r="L690">
        <v>12</v>
      </c>
    </row>
    <row r="691" spans="1:12" x14ac:dyDescent="0.2">
      <c r="A691">
        <v>1</v>
      </c>
      <c r="B691">
        <v>1</v>
      </c>
      <c r="C691">
        <v>1</v>
      </c>
      <c r="D691">
        <v>4</v>
      </c>
      <c r="E691">
        <v>1</v>
      </c>
      <c r="F691">
        <v>2</v>
      </c>
      <c r="G691">
        <v>6</v>
      </c>
      <c r="H691">
        <v>2</v>
      </c>
      <c r="I691">
        <v>2</v>
      </c>
      <c r="J691">
        <v>10</v>
      </c>
      <c r="K691">
        <v>5</v>
      </c>
      <c r="L691">
        <v>4</v>
      </c>
    </row>
    <row r="692" spans="1:12" x14ac:dyDescent="0.2">
      <c r="A692">
        <v>1</v>
      </c>
      <c r="B692">
        <v>1</v>
      </c>
      <c r="C692">
        <v>1</v>
      </c>
      <c r="D692">
        <v>2</v>
      </c>
      <c r="E692">
        <v>4</v>
      </c>
      <c r="F692">
        <v>4</v>
      </c>
      <c r="G692">
        <v>6</v>
      </c>
      <c r="H692">
        <v>8</v>
      </c>
      <c r="I692">
        <v>9</v>
      </c>
      <c r="J692">
        <v>6</v>
      </c>
      <c r="K692">
        <v>10</v>
      </c>
      <c r="L692">
        <v>6</v>
      </c>
    </row>
    <row r="693" spans="1:12" x14ac:dyDescent="0.2">
      <c r="A693">
        <v>1</v>
      </c>
      <c r="B693">
        <v>2</v>
      </c>
      <c r="C693">
        <v>3</v>
      </c>
      <c r="D693">
        <v>4</v>
      </c>
      <c r="E693">
        <v>5</v>
      </c>
      <c r="F693">
        <v>2</v>
      </c>
      <c r="G693">
        <v>7</v>
      </c>
      <c r="H693">
        <v>1</v>
      </c>
      <c r="I693">
        <v>5</v>
      </c>
      <c r="J693">
        <v>7</v>
      </c>
      <c r="K693">
        <v>9</v>
      </c>
      <c r="L693">
        <v>7</v>
      </c>
    </row>
    <row r="694" spans="1:12" x14ac:dyDescent="0.2">
      <c r="A694">
        <v>1</v>
      </c>
      <c r="B694">
        <v>2</v>
      </c>
      <c r="C694">
        <v>1</v>
      </c>
      <c r="D694">
        <v>3</v>
      </c>
      <c r="E694">
        <v>3</v>
      </c>
      <c r="F694">
        <v>6</v>
      </c>
      <c r="G694">
        <v>7</v>
      </c>
      <c r="H694">
        <v>4</v>
      </c>
      <c r="I694">
        <v>9</v>
      </c>
      <c r="J694">
        <v>1</v>
      </c>
      <c r="K694">
        <v>6</v>
      </c>
      <c r="L694">
        <v>3</v>
      </c>
    </row>
    <row r="695" spans="1:12" x14ac:dyDescent="0.2">
      <c r="A695">
        <v>1</v>
      </c>
      <c r="B695">
        <v>2</v>
      </c>
      <c r="C695">
        <v>3</v>
      </c>
      <c r="D695">
        <v>4</v>
      </c>
      <c r="E695">
        <v>4</v>
      </c>
      <c r="F695">
        <v>6</v>
      </c>
      <c r="G695">
        <v>4</v>
      </c>
      <c r="H695">
        <v>6</v>
      </c>
      <c r="I695">
        <v>8</v>
      </c>
      <c r="J695">
        <v>6</v>
      </c>
      <c r="K695">
        <v>4</v>
      </c>
      <c r="L695">
        <v>1</v>
      </c>
    </row>
    <row r="696" spans="1:12" x14ac:dyDescent="0.2">
      <c r="A696">
        <v>1</v>
      </c>
      <c r="B696">
        <v>2</v>
      </c>
      <c r="C696">
        <v>1</v>
      </c>
      <c r="D696">
        <v>4</v>
      </c>
      <c r="E696">
        <v>4</v>
      </c>
      <c r="F696">
        <v>5</v>
      </c>
      <c r="G696">
        <v>1</v>
      </c>
      <c r="H696">
        <v>1</v>
      </c>
      <c r="I696">
        <v>3</v>
      </c>
      <c r="J696">
        <v>1</v>
      </c>
      <c r="K696">
        <v>10</v>
      </c>
      <c r="L696">
        <v>10</v>
      </c>
    </row>
    <row r="697" spans="1:12" x14ac:dyDescent="0.2">
      <c r="A697">
        <v>1</v>
      </c>
      <c r="B697">
        <v>1</v>
      </c>
      <c r="C697">
        <v>2</v>
      </c>
      <c r="D697">
        <v>3</v>
      </c>
      <c r="E697">
        <v>5</v>
      </c>
      <c r="F697">
        <v>5</v>
      </c>
      <c r="G697">
        <v>7</v>
      </c>
      <c r="H697">
        <v>2</v>
      </c>
      <c r="I697">
        <v>6</v>
      </c>
      <c r="J697">
        <v>7</v>
      </c>
      <c r="K697">
        <v>6</v>
      </c>
      <c r="L697">
        <v>5</v>
      </c>
    </row>
    <row r="698" spans="1:12" x14ac:dyDescent="0.2">
      <c r="A698">
        <v>1</v>
      </c>
      <c r="B698">
        <v>2</v>
      </c>
      <c r="C698">
        <v>3</v>
      </c>
      <c r="D698">
        <v>2</v>
      </c>
      <c r="E698">
        <v>5</v>
      </c>
      <c r="F698">
        <v>3</v>
      </c>
      <c r="G698">
        <v>4</v>
      </c>
      <c r="H698">
        <v>1</v>
      </c>
      <c r="I698">
        <v>3</v>
      </c>
      <c r="J698">
        <v>7</v>
      </c>
      <c r="K698">
        <v>11</v>
      </c>
      <c r="L698">
        <v>12</v>
      </c>
    </row>
    <row r="699" spans="1:12" x14ac:dyDescent="0.2">
      <c r="A699">
        <v>1</v>
      </c>
      <c r="B699">
        <v>2</v>
      </c>
      <c r="C699">
        <v>1</v>
      </c>
      <c r="D699">
        <v>3</v>
      </c>
      <c r="E699">
        <v>4</v>
      </c>
      <c r="F699">
        <v>5</v>
      </c>
      <c r="G699">
        <v>7</v>
      </c>
      <c r="H699">
        <v>6</v>
      </c>
      <c r="I699">
        <v>2</v>
      </c>
      <c r="J699">
        <v>8</v>
      </c>
      <c r="K699">
        <v>9</v>
      </c>
      <c r="L699">
        <v>3</v>
      </c>
    </row>
    <row r="700" spans="1:12" x14ac:dyDescent="0.2">
      <c r="A700">
        <v>1</v>
      </c>
      <c r="B700">
        <v>2</v>
      </c>
      <c r="C700">
        <v>2</v>
      </c>
      <c r="D700">
        <v>1</v>
      </c>
      <c r="E700">
        <v>3</v>
      </c>
      <c r="F700">
        <v>3</v>
      </c>
      <c r="G700">
        <v>7</v>
      </c>
      <c r="H700">
        <v>4</v>
      </c>
      <c r="I700">
        <v>8</v>
      </c>
      <c r="J700">
        <v>10</v>
      </c>
      <c r="K700">
        <v>11</v>
      </c>
      <c r="L700">
        <v>2</v>
      </c>
    </row>
    <row r="701" spans="1:12" x14ac:dyDescent="0.2">
      <c r="A701">
        <v>1</v>
      </c>
      <c r="B701">
        <v>1</v>
      </c>
      <c r="C701">
        <v>2</v>
      </c>
      <c r="D701">
        <v>3</v>
      </c>
      <c r="E701">
        <v>5</v>
      </c>
      <c r="F701">
        <v>5</v>
      </c>
      <c r="G701">
        <v>2</v>
      </c>
      <c r="H701">
        <v>3</v>
      </c>
      <c r="I701">
        <v>9</v>
      </c>
      <c r="J701">
        <v>2</v>
      </c>
      <c r="K701">
        <v>6</v>
      </c>
      <c r="L701">
        <v>7</v>
      </c>
    </row>
    <row r="702" spans="1:12" x14ac:dyDescent="0.2">
      <c r="A702">
        <v>1</v>
      </c>
      <c r="B702">
        <v>1</v>
      </c>
      <c r="C702">
        <v>2</v>
      </c>
      <c r="D702">
        <v>1</v>
      </c>
      <c r="E702">
        <v>3</v>
      </c>
      <c r="F702">
        <v>6</v>
      </c>
      <c r="G702">
        <v>6</v>
      </c>
      <c r="H702">
        <v>7</v>
      </c>
      <c r="I702">
        <v>1</v>
      </c>
      <c r="J702">
        <v>2</v>
      </c>
      <c r="K702">
        <v>5</v>
      </c>
      <c r="L702">
        <v>3</v>
      </c>
    </row>
    <row r="703" spans="1:12" x14ac:dyDescent="0.2">
      <c r="A703">
        <v>1</v>
      </c>
      <c r="B703">
        <v>2</v>
      </c>
      <c r="C703">
        <v>3</v>
      </c>
      <c r="D703">
        <v>3</v>
      </c>
      <c r="E703">
        <v>1</v>
      </c>
      <c r="F703">
        <v>6</v>
      </c>
      <c r="G703">
        <v>4</v>
      </c>
      <c r="H703">
        <v>6</v>
      </c>
      <c r="I703">
        <v>1</v>
      </c>
      <c r="J703">
        <v>1</v>
      </c>
      <c r="K703">
        <v>8</v>
      </c>
      <c r="L703">
        <v>7</v>
      </c>
    </row>
    <row r="704" spans="1:12" x14ac:dyDescent="0.2">
      <c r="A704">
        <v>1</v>
      </c>
      <c r="B704">
        <v>1</v>
      </c>
      <c r="C704">
        <v>3</v>
      </c>
      <c r="D704">
        <v>2</v>
      </c>
      <c r="E704">
        <v>5</v>
      </c>
      <c r="F704">
        <v>5</v>
      </c>
      <c r="G704">
        <v>3</v>
      </c>
      <c r="H704">
        <v>4</v>
      </c>
      <c r="I704">
        <v>1</v>
      </c>
      <c r="J704">
        <v>4</v>
      </c>
      <c r="K704">
        <v>3</v>
      </c>
      <c r="L704">
        <v>11</v>
      </c>
    </row>
    <row r="705" spans="1:12" x14ac:dyDescent="0.2">
      <c r="A705">
        <v>1</v>
      </c>
      <c r="B705">
        <v>2</v>
      </c>
      <c r="C705">
        <v>3</v>
      </c>
      <c r="D705">
        <v>4</v>
      </c>
      <c r="E705">
        <v>3</v>
      </c>
      <c r="F705">
        <v>3</v>
      </c>
      <c r="G705">
        <v>3</v>
      </c>
      <c r="H705">
        <v>2</v>
      </c>
      <c r="I705">
        <v>9</v>
      </c>
      <c r="J705">
        <v>3</v>
      </c>
      <c r="K705">
        <v>10</v>
      </c>
      <c r="L705">
        <v>3</v>
      </c>
    </row>
    <row r="706" spans="1:12" x14ac:dyDescent="0.2">
      <c r="A706">
        <v>1</v>
      </c>
      <c r="B706">
        <v>2</v>
      </c>
      <c r="C706">
        <v>1</v>
      </c>
      <c r="D706">
        <v>3</v>
      </c>
      <c r="E706">
        <v>5</v>
      </c>
      <c r="F706">
        <v>3</v>
      </c>
      <c r="G706">
        <v>6</v>
      </c>
      <c r="H706">
        <v>3</v>
      </c>
      <c r="I706">
        <v>7</v>
      </c>
      <c r="J706">
        <v>6</v>
      </c>
      <c r="K706">
        <v>11</v>
      </c>
      <c r="L706">
        <v>2</v>
      </c>
    </row>
    <row r="707" spans="1:12" x14ac:dyDescent="0.2">
      <c r="A707">
        <v>1</v>
      </c>
      <c r="B707">
        <v>1</v>
      </c>
      <c r="C707">
        <v>2</v>
      </c>
      <c r="D707">
        <v>3</v>
      </c>
      <c r="E707">
        <v>1</v>
      </c>
      <c r="F707">
        <v>5</v>
      </c>
      <c r="G707">
        <v>2</v>
      </c>
      <c r="H707">
        <v>8</v>
      </c>
      <c r="I707">
        <v>2</v>
      </c>
      <c r="J707">
        <v>10</v>
      </c>
      <c r="K707">
        <v>10</v>
      </c>
      <c r="L707">
        <v>11</v>
      </c>
    </row>
    <row r="708" spans="1:12" x14ac:dyDescent="0.2">
      <c r="A708">
        <v>1</v>
      </c>
      <c r="B708">
        <v>1</v>
      </c>
      <c r="C708">
        <v>2</v>
      </c>
      <c r="D708">
        <v>2</v>
      </c>
      <c r="E708">
        <v>2</v>
      </c>
      <c r="F708">
        <v>4</v>
      </c>
      <c r="G708">
        <v>3</v>
      </c>
      <c r="H708">
        <v>2</v>
      </c>
      <c r="I708">
        <v>2</v>
      </c>
      <c r="J708">
        <v>3</v>
      </c>
      <c r="K708">
        <v>10</v>
      </c>
      <c r="L708">
        <v>12</v>
      </c>
    </row>
    <row r="709" spans="1:12" x14ac:dyDescent="0.2">
      <c r="A709">
        <v>1</v>
      </c>
      <c r="B709">
        <v>1</v>
      </c>
      <c r="C709">
        <v>1</v>
      </c>
      <c r="D709">
        <v>3</v>
      </c>
      <c r="E709">
        <v>5</v>
      </c>
      <c r="F709">
        <v>2</v>
      </c>
      <c r="G709">
        <v>5</v>
      </c>
      <c r="H709">
        <v>3</v>
      </c>
      <c r="I709">
        <v>7</v>
      </c>
      <c r="J709">
        <v>6</v>
      </c>
      <c r="K709">
        <v>10</v>
      </c>
      <c r="L709">
        <v>11</v>
      </c>
    </row>
    <row r="710" spans="1:12" x14ac:dyDescent="0.2">
      <c r="A710">
        <v>1</v>
      </c>
      <c r="B710">
        <v>1</v>
      </c>
      <c r="C710">
        <v>1</v>
      </c>
      <c r="D710">
        <v>3</v>
      </c>
      <c r="E710">
        <v>1</v>
      </c>
      <c r="F710">
        <v>3</v>
      </c>
      <c r="G710">
        <v>2</v>
      </c>
      <c r="H710">
        <v>5</v>
      </c>
      <c r="I710">
        <v>7</v>
      </c>
      <c r="J710">
        <v>2</v>
      </c>
      <c r="K710">
        <v>5</v>
      </c>
      <c r="L710">
        <v>9</v>
      </c>
    </row>
    <row r="711" spans="1:12" x14ac:dyDescent="0.2">
      <c r="A711">
        <v>1</v>
      </c>
      <c r="B711">
        <v>1</v>
      </c>
      <c r="C711">
        <v>3</v>
      </c>
      <c r="D711">
        <v>4</v>
      </c>
      <c r="E711">
        <v>4</v>
      </c>
      <c r="F711">
        <v>5</v>
      </c>
      <c r="G711">
        <v>7</v>
      </c>
      <c r="H711">
        <v>8</v>
      </c>
      <c r="I711">
        <v>9</v>
      </c>
      <c r="J711">
        <v>5</v>
      </c>
      <c r="K711">
        <v>2</v>
      </c>
      <c r="L711">
        <v>4</v>
      </c>
    </row>
    <row r="712" spans="1:12" x14ac:dyDescent="0.2">
      <c r="A712">
        <v>1</v>
      </c>
      <c r="B712">
        <v>1</v>
      </c>
      <c r="C712">
        <v>2</v>
      </c>
      <c r="D712">
        <v>1</v>
      </c>
      <c r="E712">
        <v>4</v>
      </c>
      <c r="F712">
        <v>5</v>
      </c>
      <c r="G712">
        <v>6</v>
      </c>
      <c r="H712">
        <v>5</v>
      </c>
      <c r="I712">
        <v>4</v>
      </c>
      <c r="J712">
        <v>6</v>
      </c>
      <c r="K712">
        <v>3</v>
      </c>
      <c r="L712">
        <v>1</v>
      </c>
    </row>
    <row r="713" spans="1:12" x14ac:dyDescent="0.2">
      <c r="A713">
        <v>1</v>
      </c>
      <c r="B713">
        <v>1</v>
      </c>
      <c r="C713">
        <v>3</v>
      </c>
      <c r="D713">
        <v>3</v>
      </c>
      <c r="E713">
        <v>3</v>
      </c>
      <c r="F713">
        <v>5</v>
      </c>
      <c r="G713">
        <v>6</v>
      </c>
      <c r="H713">
        <v>6</v>
      </c>
      <c r="I713">
        <v>2</v>
      </c>
      <c r="J713">
        <v>8</v>
      </c>
      <c r="K713">
        <v>8</v>
      </c>
      <c r="L713">
        <v>3</v>
      </c>
    </row>
    <row r="714" spans="1:12" x14ac:dyDescent="0.2">
      <c r="A714">
        <v>1</v>
      </c>
      <c r="B714">
        <v>1</v>
      </c>
      <c r="C714">
        <v>1</v>
      </c>
      <c r="D714">
        <v>4</v>
      </c>
      <c r="E714">
        <v>4</v>
      </c>
      <c r="F714">
        <v>6</v>
      </c>
      <c r="G714">
        <v>4</v>
      </c>
      <c r="H714">
        <v>1</v>
      </c>
      <c r="I714">
        <v>8</v>
      </c>
      <c r="J714">
        <v>6</v>
      </c>
      <c r="K714">
        <v>4</v>
      </c>
      <c r="L714">
        <v>7</v>
      </c>
    </row>
    <row r="715" spans="1:12" x14ac:dyDescent="0.2">
      <c r="A715">
        <v>1</v>
      </c>
      <c r="B715">
        <v>2</v>
      </c>
      <c r="C715">
        <v>2</v>
      </c>
      <c r="D715">
        <v>1</v>
      </c>
      <c r="E715">
        <v>4</v>
      </c>
      <c r="F715">
        <v>3</v>
      </c>
      <c r="G715">
        <v>3</v>
      </c>
      <c r="H715">
        <v>7</v>
      </c>
      <c r="I715">
        <v>8</v>
      </c>
      <c r="J715">
        <v>8</v>
      </c>
      <c r="K715">
        <v>11</v>
      </c>
      <c r="L715">
        <v>6</v>
      </c>
    </row>
    <row r="716" spans="1:12" x14ac:dyDescent="0.2">
      <c r="A716">
        <v>1</v>
      </c>
      <c r="B716">
        <v>1</v>
      </c>
      <c r="C716">
        <v>3</v>
      </c>
      <c r="D716">
        <v>2</v>
      </c>
      <c r="E716">
        <v>4</v>
      </c>
      <c r="F716">
        <v>4</v>
      </c>
      <c r="G716">
        <v>4</v>
      </c>
      <c r="H716">
        <v>1</v>
      </c>
      <c r="I716">
        <v>5</v>
      </c>
      <c r="J716">
        <v>7</v>
      </c>
      <c r="K716">
        <v>8</v>
      </c>
      <c r="L716">
        <v>3</v>
      </c>
    </row>
    <row r="717" spans="1:12" x14ac:dyDescent="0.2">
      <c r="A717">
        <v>1</v>
      </c>
      <c r="B717">
        <v>2</v>
      </c>
      <c r="C717">
        <v>3</v>
      </c>
      <c r="D717">
        <v>2</v>
      </c>
      <c r="E717">
        <v>4</v>
      </c>
      <c r="F717">
        <v>5</v>
      </c>
      <c r="G717">
        <v>5</v>
      </c>
      <c r="H717">
        <v>5</v>
      </c>
      <c r="I717">
        <v>3</v>
      </c>
      <c r="J717">
        <v>7</v>
      </c>
      <c r="K717">
        <v>8</v>
      </c>
      <c r="L717">
        <v>4</v>
      </c>
    </row>
    <row r="718" spans="1:12" x14ac:dyDescent="0.2">
      <c r="A718">
        <v>1</v>
      </c>
      <c r="B718">
        <v>2</v>
      </c>
      <c r="C718">
        <v>3</v>
      </c>
      <c r="D718">
        <v>4</v>
      </c>
      <c r="E718">
        <v>2</v>
      </c>
      <c r="F718">
        <v>6</v>
      </c>
      <c r="G718">
        <v>1</v>
      </c>
      <c r="H718">
        <v>5</v>
      </c>
      <c r="I718">
        <v>7</v>
      </c>
      <c r="J718">
        <v>9</v>
      </c>
      <c r="K718">
        <v>10</v>
      </c>
      <c r="L718">
        <v>6</v>
      </c>
    </row>
    <row r="719" spans="1:12" x14ac:dyDescent="0.2">
      <c r="A719">
        <v>1</v>
      </c>
      <c r="B719">
        <v>2</v>
      </c>
      <c r="C719">
        <v>3</v>
      </c>
      <c r="D719">
        <v>4</v>
      </c>
      <c r="E719">
        <v>4</v>
      </c>
      <c r="F719">
        <v>3</v>
      </c>
      <c r="G719">
        <v>2</v>
      </c>
      <c r="H719">
        <v>5</v>
      </c>
      <c r="I719">
        <v>1</v>
      </c>
      <c r="J719">
        <v>3</v>
      </c>
      <c r="K719">
        <v>10</v>
      </c>
      <c r="L719">
        <v>10</v>
      </c>
    </row>
    <row r="720" spans="1:12" x14ac:dyDescent="0.2">
      <c r="A720">
        <v>1</v>
      </c>
      <c r="B720">
        <v>1</v>
      </c>
      <c r="C720">
        <v>3</v>
      </c>
      <c r="D720">
        <v>2</v>
      </c>
      <c r="E720">
        <v>1</v>
      </c>
      <c r="F720">
        <v>4</v>
      </c>
      <c r="G720">
        <v>3</v>
      </c>
      <c r="H720">
        <v>5</v>
      </c>
      <c r="I720">
        <v>8</v>
      </c>
      <c r="J720">
        <v>3</v>
      </c>
      <c r="K720">
        <v>11</v>
      </c>
      <c r="L720">
        <v>10</v>
      </c>
    </row>
    <row r="721" spans="1:12" x14ac:dyDescent="0.2">
      <c r="A721">
        <v>1</v>
      </c>
      <c r="B721">
        <v>1</v>
      </c>
      <c r="C721">
        <v>3</v>
      </c>
      <c r="D721">
        <v>2</v>
      </c>
      <c r="E721">
        <v>5</v>
      </c>
      <c r="F721">
        <v>2</v>
      </c>
      <c r="G721">
        <v>4</v>
      </c>
      <c r="H721">
        <v>4</v>
      </c>
      <c r="I721">
        <v>1</v>
      </c>
      <c r="J721">
        <v>1</v>
      </c>
      <c r="K721">
        <v>10</v>
      </c>
      <c r="L721">
        <v>11</v>
      </c>
    </row>
    <row r="722" spans="1:12" x14ac:dyDescent="0.2">
      <c r="A722">
        <v>1</v>
      </c>
      <c r="B722">
        <v>1</v>
      </c>
      <c r="C722">
        <v>2</v>
      </c>
      <c r="D722">
        <v>3</v>
      </c>
      <c r="E722">
        <v>2</v>
      </c>
      <c r="F722">
        <v>6</v>
      </c>
      <c r="G722">
        <v>4</v>
      </c>
      <c r="H722">
        <v>8</v>
      </c>
      <c r="I722">
        <v>9</v>
      </c>
      <c r="J722">
        <v>10</v>
      </c>
      <c r="K722">
        <v>3</v>
      </c>
      <c r="L722">
        <v>4</v>
      </c>
    </row>
    <row r="723" spans="1:12" x14ac:dyDescent="0.2">
      <c r="A723">
        <v>1</v>
      </c>
      <c r="B723">
        <v>2</v>
      </c>
      <c r="C723">
        <v>1</v>
      </c>
      <c r="D723">
        <v>1</v>
      </c>
      <c r="E723">
        <v>1</v>
      </c>
      <c r="F723">
        <v>4</v>
      </c>
      <c r="G723">
        <v>6</v>
      </c>
      <c r="H723">
        <v>1</v>
      </c>
      <c r="I723">
        <v>1</v>
      </c>
      <c r="J723">
        <v>4</v>
      </c>
      <c r="K723">
        <v>10</v>
      </c>
      <c r="L723">
        <v>6</v>
      </c>
    </row>
    <row r="724" spans="1:12" x14ac:dyDescent="0.2">
      <c r="A724">
        <v>1</v>
      </c>
      <c r="B724">
        <v>1</v>
      </c>
      <c r="C724">
        <v>3</v>
      </c>
      <c r="D724">
        <v>4</v>
      </c>
      <c r="E724">
        <v>4</v>
      </c>
      <c r="F724">
        <v>2</v>
      </c>
      <c r="G724">
        <v>4</v>
      </c>
      <c r="H724">
        <v>2</v>
      </c>
      <c r="I724">
        <v>8</v>
      </c>
      <c r="J724">
        <v>5</v>
      </c>
      <c r="K724">
        <v>1</v>
      </c>
      <c r="L724">
        <v>7</v>
      </c>
    </row>
    <row r="725" spans="1:12" x14ac:dyDescent="0.2">
      <c r="A725">
        <v>1</v>
      </c>
      <c r="B725">
        <v>1</v>
      </c>
      <c r="C725">
        <v>1</v>
      </c>
      <c r="D725">
        <v>1</v>
      </c>
      <c r="E725">
        <v>1</v>
      </c>
      <c r="F725">
        <v>1</v>
      </c>
      <c r="G725">
        <v>2</v>
      </c>
      <c r="H725">
        <v>8</v>
      </c>
      <c r="I725">
        <v>4</v>
      </c>
      <c r="J725">
        <v>5</v>
      </c>
      <c r="K725">
        <v>9</v>
      </c>
      <c r="L725">
        <v>9</v>
      </c>
    </row>
    <row r="726" spans="1:12" x14ac:dyDescent="0.2">
      <c r="A726">
        <v>1</v>
      </c>
      <c r="B726">
        <v>1</v>
      </c>
      <c r="C726">
        <v>1</v>
      </c>
      <c r="D726">
        <v>4</v>
      </c>
      <c r="E726">
        <v>3</v>
      </c>
      <c r="F726">
        <v>3</v>
      </c>
      <c r="G726">
        <v>6</v>
      </c>
      <c r="H726">
        <v>3</v>
      </c>
      <c r="I726">
        <v>4</v>
      </c>
      <c r="J726">
        <v>2</v>
      </c>
      <c r="K726">
        <v>3</v>
      </c>
      <c r="L726">
        <v>11</v>
      </c>
    </row>
    <row r="727" spans="1:12" x14ac:dyDescent="0.2">
      <c r="A727">
        <v>1</v>
      </c>
      <c r="B727">
        <v>1</v>
      </c>
      <c r="C727">
        <v>1</v>
      </c>
      <c r="D727">
        <v>2</v>
      </c>
      <c r="E727">
        <v>1</v>
      </c>
      <c r="F727">
        <v>6</v>
      </c>
      <c r="G727">
        <v>4</v>
      </c>
      <c r="H727">
        <v>4</v>
      </c>
      <c r="I727">
        <v>4</v>
      </c>
      <c r="J727">
        <v>10</v>
      </c>
      <c r="K727">
        <v>5</v>
      </c>
      <c r="L727">
        <v>9</v>
      </c>
    </row>
    <row r="728" spans="1:12" x14ac:dyDescent="0.2">
      <c r="A728">
        <v>1</v>
      </c>
      <c r="B728">
        <v>2</v>
      </c>
      <c r="C728">
        <v>3</v>
      </c>
      <c r="D728">
        <v>4</v>
      </c>
      <c r="E728">
        <v>3</v>
      </c>
      <c r="F728">
        <v>6</v>
      </c>
      <c r="G728">
        <v>7</v>
      </c>
      <c r="H728">
        <v>4</v>
      </c>
      <c r="I728">
        <v>2</v>
      </c>
      <c r="J728">
        <v>9</v>
      </c>
      <c r="K728">
        <v>5</v>
      </c>
      <c r="L728">
        <v>1</v>
      </c>
    </row>
    <row r="729" spans="1:12" x14ac:dyDescent="0.2">
      <c r="A729">
        <v>1</v>
      </c>
      <c r="B729">
        <v>2</v>
      </c>
      <c r="C729">
        <v>2</v>
      </c>
      <c r="D729">
        <v>1</v>
      </c>
      <c r="E729">
        <v>5</v>
      </c>
      <c r="F729">
        <v>5</v>
      </c>
      <c r="G729">
        <v>6</v>
      </c>
      <c r="H729">
        <v>3</v>
      </c>
      <c r="I729">
        <v>4</v>
      </c>
      <c r="J729">
        <v>3</v>
      </c>
      <c r="K729">
        <v>5</v>
      </c>
      <c r="L729">
        <v>3</v>
      </c>
    </row>
    <row r="730" spans="1:12" x14ac:dyDescent="0.2">
      <c r="A730">
        <v>1</v>
      </c>
      <c r="B730">
        <v>2</v>
      </c>
      <c r="C730">
        <v>1</v>
      </c>
      <c r="D730">
        <v>1</v>
      </c>
      <c r="E730">
        <v>4</v>
      </c>
      <c r="F730">
        <v>4</v>
      </c>
      <c r="G730">
        <v>7</v>
      </c>
      <c r="H730">
        <v>8</v>
      </c>
      <c r="I730">
        <v>4</v>
      </c>
      <c r="J730">
        <v>4</v>
      </c>
      <c r="K730">
        <v>4</v>
      </c>
      <c r="L730">
        <v>11</v>
      </c>
    </row>
    <row r="731" spans="1:12" x14ac:dyDescent="0.2">
      <c r="A731">
        <v>1</v>
      </c>
      <c r="B731">
        <v>2</v>
      </c>
      <c r="C731">
        <v>2</v>
      </c>
      <c r="D731">
        <v>2</v>
      </c>
      <c r="E731">
        <v>3</v>
      </c>
      <c r="F731">
        <v>1</v>
      </c>
      <c r="G731">
        <v>1</v>
      </c>
      <c r="H731">
        <v>6</v>
      </c>
      <c r="I731">
        <v>4</v>
      </c>
      <c r="J731">
        <v>10</v>
      </c>
      <c r="K731">
        <v>7</v>
      </c>
      <c r="L731">
        <v>5</v>
      </c>
    </row>
    <row r="732" spans="1:12" x14ac:dyDescent="0.2">
      <c r="A732">
        <v>1</v>
      </c>
      <c r="B732">
        <v>1</v>
      </c>
      <c r="C732">
        <v>3</v>
      </c>
      <c r="D732">
        <v>4</v>
      </c>
      <c r="E732">
        <v>1</v>
      </c>
      <c r="F732">
        <v>2</v>
      </c>
      <c r="G732">
        <v>6</v>
      </c>
      <c r="H732">
        <v>7</v>
      </c>
      <c r="I732">
        <v>8</v>
      </c>
      <c r="J732">
        <v>2</v>
      </c>
      <c r="K732">
        <v>3</v>
      </c>
      <c r="L732">
        <v>8</v>
      </c>
    </row>
    <row r="733" spans="1:12" x14ac:dyDescent="0.2">
      <c r="A733">
        <v>1</v>
      </c>
      <c r="B733">
        <v>1</v>
      </c>
      <c r="C733">
        <v>1</v>
      </c>
      <c r="D733">
        <v>2</v>
      </c>
      <c r="E733">
        <v>2</v>
      </c>
      <c r="F733">
        <v>2</v>
      </c>
      <c r="G733">
        <v>4</v>
      </c>
      <c r="H733">
        <v>5</v>
      </c>
      <c r="I733">
        <v>9</v>
      </c>
      <c r="J733">
        <v>5</v>
      </c>
      <c r="K733">
        <v>1</v>
      </c>
      <c r="L733">
        <v>3</v>
      </c>
    </row>
    <row r="734" spans="1:12" x14ac:dyDescent="0.2">
      <c r="A734">
        <v>1</v>
      </c>
      <c r="B734">
        <v>1</v>
      </c>
      <c r="C734">
        <v>2</v>
      </c>
      <c r="D734">
        <v>1</v>
      </c>
      <c r="E734">
        <v>3</v>
      </c>
      <c r="F734">
        <v>4</v>
      </c>
      <c r="G734">
        <v>6</v>
      </c>
      <c r="H734">
        <v>6</v>
      </c>
      <c r="I734">
        <v>3</v>
      </c>
      <c r="J734">
        <v>7</v>
      </c>
      <c r="K734">
        <v>8</v>
      </c>
      <c r="L734">
        <v>10</v>
      </c>
    </row>
    <row r="735" spans="1:12" x14ac:dyDescent="0.2">
      <c r="A735">
        <v>1</v>
      </c>
      <c r="B735">
        <v>2</v>
      </c>
      <c r="C735">
        <v>3</v>
      </c>
      <c r="D735">
        <v>3</v>
      </c>
      <c r="E735">
        <v>5</v>
      </c>
      <c r="F735">
        <v>6</v>
      </c>
      <c r="G735">
        <v>6</v>
      </c>
      <c r="H735">
        <v>6</v>
      </c>
      <c r="I735">
        <v>4</v>
      </c>
      <c r="J735">
        <v>7</v>
      </c>
      <c r="K735">
        <v>3</v>
      </c>
      <c r="L735">
        <v>3</v>
      </c>
    </row>
    <row r="736" spans="1:12" x14ac:dyDescent="0.2">
      <c r="A736">
        <v>1</v>
      </c>
      <c r="B736">
        <v>2</v>
      </c>
      <c r="C736">
        <v>2</v>
      </c>
      <c r="D736">
        <v>2</v>
      </c>
      <c r="E736">
        <v>1</v>
      </c>
      <c r="F736">
        <v>4</v>
      </c>
      <c r="G736">
        <v>7</v>
      </c>
      <c r="H736">
        <v>7</v>
      </c>
      <c r="I736">
        <v>5</v>
      </c>
      <c r="J736">
        <v>10</v>
      </c>
      <c r="K736">
        <v>11</v>
      </c>
      <c r="L736">
        <v>3</v>
      </c>
    </row>
    <row r="737" spans="1:12" x14ac:dyDescent="0.2">
      <c r="A737">
        <v>1</v>
      </c>
      <c r="B737">
        <v>1</v>
      </c>
      <c r="C737">
        <v>1</v>
      </c>
      <c r="D737">
        <v>2</v>
      </c>
      <c r="E737">
        <v>1</v>
      </c>
      <c r="F737">
        <v>5</v>
      </c>
      <c r="G737">
        <v>6</v>
      </c>
      <c r="H737">
        <v>1</v>
      </c>
      <c r="I737">
        <v>4</v>
      </c>
      <c r="J737">
        <v>3</v>
      </c>
      <c r="K737">
        <v>8</v>
      </c>
      <c r="L737">
        <v>8</v>
      </c>
    </row>
    <row r="738" spans="1:12" x14ac:dyDescent="0.2">
      <c r="A738">
        <v>1</v>
      </c>
      <c r="B738">
        <v>1</v>
      </c>
      <c r="C738">
        <v>3</v>
      </c>
      <c r="D738">
        <v>1</v>
      </c>
      <c r="E738">
        <v>5</v>
      </c>
      <c r="F738">
        <v>5</v>
      </c>
      <c r="G738">
        <v>5</v>
      </c>
      <c r="H738">
        <v>7</v>
      </c>
      <c r="I738">
        <v>5</v>
      </c>
      <c r="J738">
        <v>3</v>
      </c>
      <c r="K738">
        <v>4</v>
      </c>
      <c r="L738">
        <v>6</v>
      </c>
    </row>
    <row r="739" spans="1:12" x14ac:dyDescent="0.2">
      <c r="A739">
        <v>1</v>
      </c>
      <c r="B739">
        <v>1</v>
      </c>
      <c r="C739">
        <v>2</v>
      </c>
      <c r="D739">
        <v>2</v>
      </c>
      <c r="E739">
        <v>3</v>
      </c>
      <c r="F739">
        <v>4</v>
      </c>
      <c r="G739">
        <v>1</v>
      </c>
      <c r="H739">
        <v>8</v>
      </c>
      <c r="I739">
        <v>4</v>
      </c>
      <c r="J739">
        <v>6</v>
      </c>
      <c r="K739">
        <v>4</v>
      </c>
      <c r="L739">
        <v>11</v>
      </c>
    </row>
    <row r="740" spans="1:12" x14ac:dyDescent="0.2">
      <c r="A740">
        <v>1</v>
      </c>
      <c r="B740">
        <v>1</v>
      </c>
      <c r="C740">
        <v>3</v>
      </c>
      <c r="D740">
        <v>4</v>
      </c>
      <c r="E740">
        <v>1</v>
      </c>
      <c r="F740">
        <v>1</v>
      </c>
      <c r="G740">
        <v>5</v>
      </c>
      <c r="H740">
        <v>3</v>
      </c>
      <c r="I740">
        <v>8</v>
      </c>
      <c r="J740">
        <v>6</v>
      </c>
      <c r="K740">
        <v>3</v>
      </c>
      <c r="L740">
        <v>11</v>
      </c>
    </row>
    <row r="741" spans="1:12" x14ac:dyDescent="0.2">
      <c r="A741">
        <v>1</v>
      </c>
      <c r="B741">
        <v>1</v>
      </c>
      <c r="C741">
        <v>1</v>
      </c>
      <c r="D741">
        <v>3</v>
      </c>
      <c r="E741">
        <v>2</v>
      </c>
      <c r="F741">
        <v>2</v>
      </c>
      <c r="G741">
        <v>3</v>
      </c>
      <c r="H741">
        <v>6</v>
      </c>
      <c r="I741">
        <v>1</v>
      </c>
      <c r="J741">
        <v>10</v>
      </c>
      <c r="K741">
        <v>5</v>
      </c>
      <c r="L741">
        <v>6</v>
      </c>
    </row>
    <row r="742" spans="1:12" x14ac:dyDescent="0.2">
      <c r="A742">
        <v>1</v>
      </c>
      <c r="B742">
        <v>1</v>
      </c>
      <c r="C742">
        <v>3</v>
      </c>
      <c r="D742">
        <v>1</v>
      </c>
      <c r="E742">
        <v>4</v>
      </c>
      <c r="F742">
        <v>6</v>
      </c>
      <c r="G742">
        <v>7</v>
      </c>
      <c r="H742">
        <v>6</v>
      </c>
      <c r="I742">
        <v>5</v>
      </c>
      <c r="J742">
        <v>2</v>
      </c>
      <c r="K742">
        <v>1</v>
      </c>
      <c r="L742">
        <v>8</v>
      </c>
    </row>
    <row r="743" spans="1:12" x14ac:dyDescent="0.2">
      <c r="A743">
        <v>1</v>
      </c>
      <c r="B743">
        <v>1</v>
      </c>
      <c r="C743">
        <v>1</v>
      </c>
      <c r="D743">
        <v>2</v>
      </c>
      <c r="E743">
        <v>4</v>
      </c>
      <c r="F743">
        <v>6</v>
      </c>
      <c r="G743">
        <v>6</v>
      </c>
      <c r="H743">
        <v>8</v>
      </c>
      <c r="I743">
        <v>5</v>
      </c>
      <c r="J743">
        <v>6</v>
      </c>
      <c r="K743">
        <v>11</v>
      </c>
      <c r="L743">
        <v>7</v>
      </c>
    </row>
    <row r="744" spans="1:12" x14ac:dyDescent="0.2">
      <c r="A744">
        <v>1</v>
      </c>
      <c r="B744">
        <v>1</v>
      </c>
      <c r="C744">
        <v>2</v>
      </c>
      <c r="D744">
        <v>2</v>
      </c>
      <c r="E744">
        <v>4</v>
      </c>
      <c r="F744">
        <v>3</v>
      </c>
      <c r="G744">
        <v>2</v>
      </c>
      <c r="H744">
        <v>6</v>
      </c>
      <c r="I744">
        <v>4</v>
      </c>
      <c r="J744">
        <v>9</v>
      </c>
      <c r="K744">
        <v>11</v>
      </c>
      <c r="L744">
        <v>4</v>
      </c>
    </row>
    <row r="745" spans="1:12" x14ac:dyDescent="0.2">
      <c r="A745">
        <v>1</v>
      </c>
      <c r="B745">
        <v>2</v>
      </c>
      <c r="C745">
        <v>1</v>
      </c>
      <c r="D745">
        <v>3</v>
      </c>
      <c r="E745">
        <v>5</v>
      </c>
      <c r="F745">
        <v>3</v>
      </c>
      <c r="G745">
        <v>3</v>
      </c>
      <c r="H745">
        <v>3</v>
      </c>
      <c r="I745">
        <v>9</v>
      </c>
      <c r="J745">
        <v>8</v>
      </c>
      <c r="K745">
        <v>8</v>
      </c>
      <c r="L745">
        <v>11</v>
      </c>
    </row>
    <row r="746" spans="1:12" x14ac:dyDescent="0.2">
      <c r="A746">
        <v>1</v>
      </c>
      <c r="B746">
        <v>1</v>
      </c>
      <c r="C746">
        <v>3</v>
      </c>
      <c r="D746">
        <v>2</v>
      </c>
      <c r="E746">
        <v>4</v>
      </c>
      <c r="F746">
        <v>6</v>
      </c>
      <c r="G746">
        <v>1</v>
      </c>
      <c r="H746">
        <v>2</v>
      </c>
      <c r="I746">
        <v>1</v>
      </c>
      <c r="J746">
        <v>6</v>
      </c>
      <c r="K746">
        <v>11</v>
      </c>
      <c r="L746">
        <v>5</v>
      </c>
    </row>
    <row r="747" spans="1:12" x14ac:dyDescent="0.2">
      <c r="A747">
        <v>1</v>
      </c>
      <c r="B747">
        <v>2</v>
      </c>
      <c r="C747">
        <v>3</v>
      </c>
      <c r="D747">
        <v>2</v>
      </c>
      <c r="E747">
        <v>3</v>
      </c>
      <c r="F747">
        <v>5</v>
      </c>
      <c r="G747">
        <v>4</v>
      </c>
      <c r="H747">
        <v>1</v>
      </c>
      <c r="I747">
        <v>1</v>
      </c>
      <c r="J747">
        <v>3</v>
      </c>
      <c r="K747">
        <v>8</v>
      </c>
      <c r="L747">
        <v>8</v>
      </c>
    </row>
    <row r="748" spans="1:12" x14ac:dyDescent="0.2">
      <c r="A748">
        <v>1</v>
      </c>
      <c r="B748">
        <v>2</v>
      </c>
      <c r="C748">
        <v>2</v>
      </c>
      <c r="D748">
        <v>3</v>
      </c>
      <c r="E748">
        <v>3</v>
      </c>
      <c r="F748">
        <v>4</v>
      </c>
      <c r="G748">
        <v>7</v>
      </c>
      <c r="H748">
        <v>3</v>
      </c>
      <c r="I748">
        <v>8</v>
      </c>
      <c r="J748">
        <v>8</v>
      </c>
      <c r="K748">
        <v>9</v>
      </c>
      <c r="L748">
        <v>5</v>
      </c>
    </row>
    <row r="749" spans="1:12" x14ac:dyDescent="0.2">
      <c r="A749">
        <v>1</v>
      </c>
      <c r="B749">
        <v>1</v>
      </c>
      <c r="C749">
        <v>1</v>
      </c>
      <c r="D749">
        <v>1</v>
      </c>
      <c r="E749">
        <v>2</v>
      </c>
      <c r="F749">
        <v>5</v>
      </c>
      <c r="G749">
        <v>4</v>
      </c>
      <c r="H749">
        <v>6</v>
      </c>
      <c r="I749">
        <v>9</v>
      </c>
      <c r="J749">
        <v>5</v>
      </c>
      <c r="K749">
        <v>11</v>
      </c>
      <c r="L749">
        <v>7</v>
      </c>
    </row>
    <row r="750" spans="1:12" x14ac:dyDescent="0.2">
      <c r="A750">
        <v>1</v>
      </c>
      <c r="B750">
        <v>2</v>
      </c>
      <c r="C750">
        <v>3</v>
      </c>
      <c r="D750">
        <v>3</v>
      </c>
      <c r="E750">
        <v>1</v>
      </c>
      <c r="F750">
        <v>1</v>
      </c>
      <c r="G750">
        <v>1</v>
      </c>
      <c r="H750">
        <v>4</v>
      </c>
      <c r="I750">
        <v>6</v>
      </c>
      <c r="J750">
        <v>10</v>
      </c>
      <c r="K750">
        <v>6</v>
      </c>
      <c r="L750">
        <v>6</v>
      </c>
    </row>
    <row r="751" spans="1:12" x14ac:dyDescent="0.2">
      <c r="A751">
        <v>1</v>
      </c>
      <c r="B751">
        <v>1</v>
      </c>
      <c r="C751">
        <v>3</v>
      </c>
      <c r="D751">
        <v>1</v>
      </c>
      <c r="E751">
        <v>1</v>
      </c>
      <c r="F751">
        <v>1</v>
      </c>
      <c r="G751">
        <v>6</v>
      </c>
      <c r="H751">
        <v>3</v>
      </c>
      <c r="I751">
        <v>4</v>
      </c>
      <c r="J751">
        <v>5</v>
      </c>
      <c r="K751">
        <v>2</v>
      </c>
      <c r="L751">
        <v>5</v>
      </c>
    </row>
    <row r="752" spans="1:12" x14ac:dyDescent="0.2">
      <c r="A752">
        <v>1</v>
      </c>
      <c r="B752">
        <v>2</v>
      </c>
      <c r="C752">
        <v>1</v>
      </c>
      <c r="D752">
        <v>4</v>
      </c>
      <c r="E752">
        <v>1</v>
      </c>
      <c r="F752">
        <v>4</v>
      </c>
      <c r="G752">
        <v>7</v>
      </c>
      <c r="H752">
        <v>6</v>
      </c>
      <c r="I752">
        <v>9</v>
      </c>
      <c r="J752">
        <v>8</v>
      </c>
      <c r="K752">
        <v>2</v>
      </c>
      <c r="L752">
        <v>7</v>
      </c>
    </row>
    <row r="753" spans="1:12" x14ac:dyDescent="0.2">
      <c r="A753">
        <v>1</v>
      </c>
      <c r="B753">
        <v>1</v>
      </c>
      <c r="C753">
        <v>2</v>
      </c>
      <c r="D753">
        <v>4</v>
      </c>
      <c r="E753">
        <v>1</v>
      </c>
      <c r="F753">
        <v>6</v>
      </c>
      <c r="G753">
        <v>7</v>
      </c>
      <c r="H753">
        <v>7</v>
      </c>
      <c r="I753">
        <v>5</v>
      </c>
      <c r="J753">
        <v>1</v>
      </c>
      <c r="K753">
        <v>9</v>
      </c>
      <c r="L753">
        <v>12</v>
      </c>
    </row>
    <row r="754" spans="1:12" x14ac:dyDescent="0.2">
      <c r="A754">
        <v>1</v>
      </c>
      <c r="B754">
        <v>1</v>
      </c>
      <c r="C754">
        <v>1</v>
      </c>
      <c r="D754">
        <v>2</v>
      </c>
      <c r="E754">
        <v>2</v>
      </c>
      <c r="F754">
        <v>4</v>
      </c>
      <c r="G754">
        <v>3</v>
      </c>
      <c r="H754">
        <v>3</v>
      </c>
      <c r="I754">
        <v>1</v>
      </c>
      <c r="J754">
        <v>6</v>
      </c>
      <c r="K754">
        <v>6</v>
      </c>
      <c r="L754">
        <v>2</v>
      </c>
    </row>
    <row r="755" spans="1:12" x14ac:dyDescent="0.2">
      <c r="A755">
        <v>1</v>
      </c>
      <c r="B755">
        <v>1</v>
      </c>
      <c r="C755">
        <v>1</v>
      </c>
      <c r="D755">
        <v>2</v>
      </c>
      <c r="E755">
        <v>1</v>
      </c>
      <c r="F755">
        <v>1</v>
      </c>
      <c r="G755">
        <v>1</v>
      </c>
      <c r="H755">
        <v>1</v>
      </c>
      <c r="I755">
        <v>8</v>
      </c>
      <c r="J755">
        <v>8</v>
      </c>
      <c r="K755">
        <v>7</v>
      </c>
      <c r="L755">
        <v>4</v>
      </c>
    </row>
    <row r="756" spans="1:12" x14ac:dyDescent="0.2">
      <c r="A756">
        <v>1</v>
      </c>
      <c r="B756">
        <v>1</v>
      </c>
      <c r="C756">
        <v>3</v>
      </c>
      <c r="D756">
        <v>1</v>
      </c>
      <c r="E756">
        <v>2</v>
      </c>
      <c r="F756">
        <v>4</v>
      </c>
      <c r="G756">
        <v>6</v>
      </c>
      <c r="H756">
        <v>3</v>
      </c>
      <c r="I756">
        <v>3</v>
      </c>
      <c r="J756">
        <v>4</v>
      </c>
      <c r="K756">
        <v>3</v>
      </c>
      <c r="L756">
        <v>6</v>
      </c>
    </row>
    <row r="757" spans="1:12" x14ac:dyDescent="0.2">
      <c r="A757">
        <v>1</v>
      </c>
      <c r="B757">
        <v>2</v>
      </c>
      <c r="C757">
        <v>3</v>
      </c>
      <c r="D757">
        <v>1</v>
      </c>
      <c r="E757">
        <v>2</v>
      </c>
      <c r="F757">
        <v>6</v>
      </c>
      <c r="G757">
        <v>2</v>
      </c>
      <c r="H757">
        <v>6</v>
      </c>
      <c r="I757">
        <v>4</v>
      </c>
      <c r="J757">
        <v>9</v>
      </c>
      <c r="K757">
        <v>11</v>
      </c>
      <c r="L757">
        <v>6</v>
      </c>
    </row>
    <row r="758" spans="1:12" x14ac:dyDescent="0.2">
      <c r="A758">
        <v>1</v>
      </c>
      <c r="B758">
        <v>2</v>
      </c>
      <c r="C758">
        <v>1</v>
      </c>
      <c r="D758">
        <v>2</v>
      </c>
      <c r="E758">
        <v>1</v>
      </c>
      <c r="F758">
        <v>5</v>
      </c>
      <c r="G758">
        <v>5</v>
      </c>
      <c r="H758">
        <v>3</v>
      </c>
      <c r="I758">
        <v>3</v>
      </c>
      <c r="J758">
        <v>10</v>
      </c>
      <c r="K758">
        <v>1</v>
      </c>
      <c r="L758">
        <v>7</v>
      </c>
    </row>
    <row r="759" spans="1:12" x14ac:dyDescent="0.2">
      <c r="A759">
        <v>1</v>
      </c>
      <c r="B759">
        <v>1</v>
      </c>
      <c r="C759">
        <v>2</v>
      </c>
      <c r="D759">
        <v>2</v>
      </c>
      <c r="E759">
        <v>5</v>
      </c>
      <c r="F759">
        <v>1</v>
      </c>
      <c r="G759">
        <v>3</v>
      </c>
      <c r="H759">
        <v>3</v>
      </c>
      <c r="I759">
        <v>4</v>
      </c>
      <c r="J759">
        <v>3</v>
      </c>
      <c r="K759">
        <v>3</v>
      </c>
      <c r="L759">
        <v>6</v>
      </c>
    </row>
    <row r="760" spans="1:12" x14ac:dyDescent="0.2">
      <c r="A760">
        <v>1</v>
      </c>
      <c r="B760">
        <v>1</v>
      </c>
      <c r="C760">
        <v>3</v>
      </c>
      <c r="D760">
        <v>4</v>
      </c>
      <c r="E760">
        <v>3</v>
      </c>
      <c r="F760">
        <v>6</v>
      </c>
      <c r="G760">
        <v>2</v>
      </c>
      <c r="H760">
        <v>1</v>
      </c>
      <c r="I760">
        <v>3</v>
      </c>
      <c r="J760">
        <v>10</v>
      </c>
      <c r="K760">
        <v>6</v>
      </c>
      <c r="L760">
        <v>4</v>
      </c>
    </row>
    <row r="761" spans="1:12" x14ac:dyDescent="0.2">
      <c r="A761">
        <v>1</v>
      </c>
      <c r="B761">
        <v>2</v>
      </c>
      <c r="C761">
        <v>2</v>
      </c>
      <c r="D761">
        <v>4</v>
      </c>
      <c r="E761">
        <v>4</v>
      </c>
      <c r="F761">
        <v>1</v>
      </c>
      <c r="G761">
        <v>6</v>
      </c>
      <c r="H761">
        <v>5</v>
      </c>
      <c r="I761">
        <v>3</v>
      </c>
      <c r="J761">
        <v>10</v>
      </c>
      <c r="K761">
        <v>4</v>
      </c>
      <c r="L761">
        <v>11</v>
      </c>
    </row>
    <row r="762" spans="1:12" x14ac:dyDescent="0.2">
      <c r="A762">
        <v>1</v>
      </c>
      <c r="B762">
        <v>1</v>
      </c>
      <c r="C762">
        <v>1</v>
      </c>
      <c r="D762">
        <v>1</v>
      </c>
      <c r="E762">
        <v>4</v>
      </c>
      <c r="F762">
        <v>3</v>
      </c>
      <c r="G762">
        <v>5</v>
      </c>
      <c r="H762">
        <v>2</v>
      </c>
      <c r="I762">
        <v>2</v>
      </c>
      <c r="J762">
        <v>8</v>
      </c>
      <c r="K762">
        <v>6</v>
      </c>
      <c r="L762">
        <v>5</v>
      </c>
    </row>
    <row r="763" spans="1:12" x14ac:dyDescent="0.2">
      <c r="A763">
        <v>1</v>
      </c>
      <c r="B763">
        <v>2</v>
      </c>
      <c r="C763">
        <v>3</v>
      </c>
      <c r="D763">
        <v>1</v>
      </c>
      <c r="E763">
        <v>3</v>
      </c>
      <c r="F763">
        <v>3</v>
      </c>
      <c r="G763">
        <v>3</v>
      </c>
      <c r="H763">
        <v>3</v>
      </c>
      <c r="I763">
        <v>1</v>
      </c>
      <c r="J763">
        <v>2</v>
      </c>
      <c r="K763">
        <v>11</v>
      </c>
      <c r="L763">
        <v>3</v>
      </c>
    </row>
    <row r="764" spans="1:12" x14ac:dyDescent="0.2">
      <c r="A764">
        <v>1</v>
      </c>
      <c r="B764">
        <v>2</v>
      </c>
      <c r="C764">
        <v>2</v>
      </c>
      <c r="D764">
        <v>4</v>
      </c>
      <c r="E764">
        <v>1</v>
      </c>
      <c r="F764">
        <v>1</v>
      </c>
      <c r="G764">
        <v>4</v>
      </c>
      <c r="H764">
        <v>8</v>
      </c>
      <c r="I764">
        <v>8</v>
      </c>
      <c r="J764">
        <v>8</v>
      </c>
      <c r="K764">
        <v>10</v>
      </c>
      <c r="L764">
        <v>1</v>
      </c>
    </row>
    <row r="765" spans="1:12" x14ac:dyDescent="0.2">
      <c r="A765">
        <v>1</v>
      </c>
      <c r="B765">
        <v>1</v>
      </c>
      <c r="C765">
        <v>1</v>
      </c>
      <c r="D765">
        <v>4</v>
      </c>
      <c r="E765">
        <v>4</v>
      </c>
      <c r="F765">
        <v>6</v>
      </c>
      <c r="G765">
        <v>7</v>
      </c>
      <c r="H765">
        <v>7</v>
      </c>
      <c r="I765">
        <v>2</v>
      </c>
      <c r="J765">
        <v>2</v>
      </c>
      <c r="K765">
        <v>8</v>
      </c>
      <c r="L765">
        <v>2</v>
      </c>
    </row>
    <row r="766" spans="1:12" x14ac:dyDescent="0.2">
      <c r="A766">
        <v>1</v>
      </c>
      <c r="B766">
        <v>1</v>
      </c>
      <c r="C766">
        <v>2</v>
      </c>
      <c r="D766">
        <v>2</v>
      </c>
      <c r="E766">
        <v>2</v>
      </c>
      <c r="F766">
        <v>4</v>
      </c>
      <c r="G766">
        <v>4</v>
      </c>
      <c r="H766">
        <v>3</v>
      </c>
      <c r="I766">
        <v>2</v>
      </c>
      <c r="J766">
        <v>3</v>
      </c>
      <c r="K766">
        <v>5</v>
      </c>
      <c r="L766">
        <v>8</v>
      </c>
    </row>
    <row r="767" spans="1:12" x14ac:dyDescent="0.2">
      <c r="A767">
        <v>1</v>
      </c>
      <c r="B767">
        <v>2</v>
      </c>
      <c r="C767">
        <v>2</v>
      </c>
      <c r="D767">
        <v>2</v>
      </c>
      <c r="E767">
        <v>1</v>
      </c>
      <c r="F767">
        <v>5</v>
      </c>
      <c r="G767">
        <v>6</v>
      </c>
      <c r="H767">
        <v>2</v>
      </c>
      <c r="I767">
        <v>3</v>
      </c>
      <c r="J767">
        <v>4</v>
      </c>
      <c r="K767">
        <v>9</v>
      </c>
      <c r="L767">
        <v>12</v>
      </c>
    </row>
    <row r="768" spans="1:12" x14ac:dyDescent="0.2">
      <c r="A768">
        <v>1</v>
      </c>
      <c r="B768">
        <v>1</v>
      </c>
      <c r="C768">
        <v>3</v>
      </c>
      <c r="D768">
        <v>4</v>
      </c>
      <c r="E768">
        <v>3</v>
      </c>
      <c r="F768">
        <v>5</v>
      </c>
      <c r="G768">
        <v>7</v>
      </c>
      <c r="H768">
        <v>7</v>
      </c>
      <c r="I768">
        <v>1</v>
      </c>
      <c r="J768">
        <v>3</v>
      </c>
      <c r="K768">
        <v>2</v>
      </c>
      <c r="L768">
        <v>6</v>
      </c>
    </row>
    <row r="769" spans="1:12" x14ac:dyDescent="0.2">
      <c r="A769">
        <v>1</v>
      </c>
      <c r="B769">
        <v>2</v>
      </c>
      <c r="C769">
        <v>2</v>
      </c>
      <c r="D769">
        <v>3</v>
      </c>
      <c r="E769">
        <v>1</v>
      </c>
      <c r="F769">
        <v>5</v>
      </c>
      <c r="G769">
        <v>3</v>
      </c>
      <c r="H769">
        <v>5</v>
      </c>
      <c r="I769">
        <v>4</v>
      </c>
      <c r="J769">
        <v>6</v>
      </c>
      <c r="K769">
        <v>3</v>
      </c>
      <c r="L769">
        <v>3</v>
      </c>
    </row>
    <row r="770" spans="1:12" x14ac:dyDescent="0.2">
      <c r="A770">
        <v>1</v>
      </c>
      <c r="B770">
        <v>1</v>
      </c>
      <c r="C770">
        <v>3</v>
      </c>
      <c r="D770">
        <v>3</v>
      </c>
      <c r="E770">
        <v>1</v>
      </c>
      <c r="F770">
        <v>2</v>
      </c>
      <c r="G770">
        <v>4</v>
      </c>
      <c r="H770">
        <v>6</v>
      </c>
      <c r="I770">
        <v>1</v>
      </c>
      <c r="J770">
        <v>6</v>
      </c>
      <c r="K770">
        <v>7</v>
      </c>
      <c r="L770">
        <v>7</v>
      </c>
    </row>
    <row r="771" spans="1:12" x14ac:dyDescent="0.2">
      <c r="A771">
        <v>1</v>
      </c>
      <c r="B771">
        <v>2</v>
      </c>
      <c r="C771">
        <v>3</v>
      </c>
      <c r="D771">
        <v>3</v>
      </c>
      <c r="E771">
        <v>2</v>
      </c>
      <c r="F771">
        <v>6</v>
      </c>
      <c r="G771">
        <v>1</v>
      </c>
      <c r="H771">
        <v>6</v>
      </c>
      <c r="I771">
        <v>1</v>
      </c>
      <c r="J771">
        <v>10</v>
      </c>
      <c r="K771">
        <v>1</v>
      </c>
      <c r="L771">
        <v>4</v>
      </c>
    </row>
    <row r="772" spans="1:12" x14ac:dyDescent="0.2">
      <c r="A772">
        <v>1</v>
      </c>
      <c r="B772">
        <v>1</v>
      </c>
      <c r="C772">
        <v>3</v>
      </c>
      <c r="D772">
        <v>3</v>
      </c>
      <c r="E772">
        <v>2</v>
      </c>
      <c r="F772">
        <v>4</v>
      </c>
      <c r="G772">
        <v>2</v>
      </c>
      <c r="H772">
        <v>7</v>
      </c>
      <c r="I772">
        <v>6</v>
      </c>
      <c r="J772">
        <v>4</v>
      </c>
      <c r="K772">
        <v>11</v>
      </c>
      <c r="L772">
        <v>6</v>
      </c>
    </row>
    <row r="773" spans="1:12" x14ac:dyDescent="0.2">
      <c r="A773">
        <v>1</v>
      </c>
      <c r="B773">
        <v>2</v>
      </c>
      <c r="C773">
        <v>2</v>
      </c>
      <c r="D773">
        <v>1</v>
      </c>
      <c r="E773">
        <v>1</v>
      </c>
      <c r="F773">
        <v>2</v>
      </c>
      <c r="G773">
        <v>2</v>
      </c>
      <c r="H773">
        <v>5</v>
      </c>
      <c r="I773">
        <v>3</v>
      </c>
      <c r="J773">
        <v>8</v>
      </c>
      <c r="K773">
        <v>1</v>
      </c>
      <c r="L773">
        <v>6</v>
      </c>
    </row>
    <row r="774" spans="1:12" x14ac:dyDescent="0.2">
      <c r="A774">
        <v>1</v>
      </c>
      <c r="B774">
        <v>1</v>
      </c>
      <c r="C774">
        <v>3</v>
      </c>
      <c r="D774">
        <v>1</v>
      </c>
      <c r="E774">
        <v>3</v>
      </c>
      <c r="F774">
        <v>1</v>
      </c>
      <c r="G774">
        <v>3</v>
      </c>
      <c r="H774">
        <v>3</v>
      </c>
      <c r="I774">
        <v>7</v>
      </c>
      <c r="J774">
        <v>6</v>
      </c>
      <c r="K774">
        <v>6</v>
      </c>
      <c r="L774">
        <v>4</v>
      </c>
    </row>
    <row r="775" spans="1:12" x14ac:dyDescent="0.2">
      <c r="A775">
        <v>1</v>
      </c>
      <c r="B775">
        <v>1</v>
      </c>
      <c r="C775">
        <v>1</v>
      </c>
      <c r="D775">
        <v>3</v>
      </c>
      <c r="E775">
        <v>3</v>
      </c>
      <c r="F775">
        <v>2</v>
      </c>
      <c r="G775">
        <v>3</v>
      </c>
      <c r="H775">
        <v>5</v>
      </c>
      <c r="I775">
        <v>6</v>
      </c>
      <c r="J775">
        <v>1</v>
      </c>
      <c r="K775">
        <v>1</v>
      </c>
      <c r="L775">
        <v>12</v>
      </c>
    </row>
    <row r="776" spans="1:12" x14ac:dyDescent="0.2">
      <c r="A776">
        <v>1</v>
      </c>
      <c r="B776">
        <v>2</v>
      </c>
      <c r="C776">
        <v>3</v>
      </c>
      <c r="D776">
        <v>4</v>
      </c>
      <c r="E776">
        <v>2</v>
      </c>
      <c r="F776">
        <v>3</v>
      </c>
      <c r="G776">
        <v>1</v>
      </c>
      <c r="H776">
        <v>7</v>
      </c>
      <c r="I776">
        <v>6</v>
      </c>
      <c r="J776">
        <v>3</v>
      </c>
      <c r="K776">
        <v>7</v>
      </c>
      <c r="L776">
        <v>9</v>
      </c>
    </row>
    <row r="777" spans="1:12" x14ac:dyDescent="0.2">
      <c r="A777">
        <v>1</v>
      </c>
      <c r="B777">
        <v>2</v>
      </c>
      <c r="C777">
        <v>2</v>
      </c>
      <c r="D777">
        <v>3</v>
      </c>
      <c r="E777">
        <v>1</v>
      </c>
      <c r="F777">
        <v>2</v>
      </c>
      <c r="G777">
        <v>7</v>
      </c>
      <c r="H777">
        <v>1</v>
      </c>
      <c r="I777">
        <v>8</v>
      </c>
      <c r="J777">
        <v>6</v>
      </c>
      <c r="K777">
        <v>4</v>
      </c>
      <c r="L777">
        <v>12</v>
      </c>
    </row>
    <row r="778" spans="1:12" x14ac:dyDescent="0.2">
      <c r="A778">
        <v>1</v>
      </c>
      <c r="B778">
        <v>2</v>
      </c>
      <c r="C778">
        <v>2</v>
      </c>
      <c r="D778">
        <v>3</v>
      </c>
      <c r="E778">
        <v>3</v>
      </c>
      <c r="F778">
        <v>6</v>
      </c>
      <c r="G778">
        <v>1</v>
      </c>
      <c r="H778">
        <v>7</v>
      </c>
      <c r="I778">
        <v>7</v>
      </c>
      <c r="J778">
        <v>7</v>
      </c>
      <c r="K778">
        <v>3</v>
      </c>
      <c r="L778">
        <v>12</v>
      </c>
    </row>
    <row r="779" spans="1:12" x14ac:dyDescent="0.2">
      <c r="A779">
        <v>1</v>
      </c>
      <c r="B779">
        <v>1</v>
      </c>
      <c r="C779">
        <v>3</v>
      </c>
      <c r="D779">
        <v>3</v>
      </c>
      <c r="E779">
        <v>3</v>
      </c>
      <c r="F779">
        <v>3</v>
      </c>
      <c r="G779">
        <v>3</v>
      </c>
      <c r="H779">
        <v>4</v>
      </c>
      <c r="I779">
        <v>9</v>
      </c>
      <c r="J779">
        <v>6</v>
      </c>
      <c r="K779">
        <v>4</v>
      </c>
      <c r="L779">
        <v>8</v>
      </c>
    </row>
    <row r="780" spans="1:12" x14ac:dyDescent="0.2">
      <c r="A780">
        <v>1</v>
      </c>
      <c r="B780">
        <v>2</v>
      </c>
      <c r="C780">
        <v>3</v>
      </c>
      <c r="D780">
        <v>3</v>
      </c>
      <c r="E780">
        <v>2</v>
      </c>
      <c r="F780">
        <v>3</v>
      </c>
      <c r="G780">
        <v>1</v>
      </c>
      <c r="H780">
        <v>3</v>
      </c>
      <c r="I780">
        <v>9</v>
      </c>
      <c r="J780">
        <v>10</v>
      </c>
      <c r="K780">
        <v>6</v>
      </c>
      <c r="L780">
        <v>10</v>
      </c>
    </row>
    <row r="781" spans="1:12" x14ac:dyDescent="0.2">
      <c r="A781">
        <v>1</v>
      </c>
      <c r="B781">
        <v>1</v>
      </c>
      <c r="C781">
        <v>1</v>
      </c>
      <c r="D781">
        <v>1</v>
      </c>
      <c r="E781">
        <v>2</v>
      </c>
      <c r="F781">
        <v>6</v>
      </c>
      <c r="G781">
        <v>6</v>
      </c>
      <c r="H781">
        <v>6</v>
      </c>
      <c r="I781">
        <v>6</v>
      </c>
      <c r="J781">
        <v>2</v>
      </c>
      <c r="K781">
        <v>3</v>
      </c>
      <c r="L781">
        <v>12</v>
      </c>
    </row>
    <row r="782" spans="1:12" x14ac:dyDescent="0.2">
      <c r="A782">
        <v>1</v>
      </c>
      <c r="B782">
        <v>2</v>
      </c>
      <c r="C782">
        <v>1</v>
      </c>
      <c r="D782">
        <v>3</v>
      </c>
      <c r="E782">
        <v>3</v>
      </c>
      <c r="F782">
        <v>1</v>
      </c>
      <c r="G782">
        <v>7</v>
      </c>
      <c r="H782">
        <v>4</v>
      </c>
      <c r="I782">
        <v>5</v>
      </c>
      <c r="J782">
        <v>9</v>
      </c>
      <c r="K782">
        <v>4</v>
      </c>
      <c r="L782">
        <v>12</v>
      </c>
    </row>
    <row r="783" spans="1:12" x14ac:dyDescent="0.2">
      <c r="A783">
        <v>1</v>
      </c>
      <c r="B783">
        <v>2</v>
      </c>
      <c r="C783">
        <v>1</v>
      </c>
      <c r="D783">
        <v>1</v>
      </c>
      <c r="E783">
        <v>2</v>
      </c>
      <c r="F783">
        <v>2</v>
      </c>
      <c r="G783">
        <v>1</v>
      </c>
      <c r="H783">
        <v>6</v>
      </c>
      <c r="I783">
        <v>6</v>
      </c>
      <c r="J783">
        <v>5</v>
      </c>
      <c r="K783">
        <v>1</v>
      </c>
      <c r="L783">
        <v>5</v>
      </c>
    </row>
    <row r="784" spans="1:12" x14ac:dyDescent="0.2">
      <c r="A784">
        <v>1</v>
      </c>
      <c r="B784">
        <v>1</v>
      </c>
      <c r="C784">
        <v>3</v>
      </c>
      <c r="D784">
        <v>3</v>
      </c>
      <c r="E784">
        <v>3</v>
      </c>
      <c r="F784">
        <v>4</v>
      </c>
      <c r="G784">
        <v>5</v>
      </c>
      <c r="H784">
        <v>4</v>
      </c>
      <c r="I784">
        <v>8</v>
      </c>
      <c r="J784">
        <v>6</v>
      </c>
      <c r="K784">
        <v>9</v>
      </c>
      <c r="L784">
        <v>9</v>
      </c>
    </row>
    <row r="785" spans="1:12" x14ac:dyDescent="0.2">
      <c r="A785">
        <v>1</v>
      </c>
      <c r="B785">
        <v>2</v>
      </c>
      <c r="C785">
        <v>2</v>
      </c>
      <c r="D785">
        <v>1</v>
      </c>
      <c r="E785">
        <v>4</v>
      </c>
      <c r="F785">
        <v>1</v>
      </c>
      <c r="G785">
        <v>1</v>
      </c>
      <c r="H785">
        <v>1</v>
      </c>
      <c r="I785">
        <v>1</v>
      </c>
      <c r="J785">
        <v>8</v>
      </c>
      <c r="K785">
        <v>2</v>
      </c>
      <c r="L785">
        <v>5</v>
      </c>
    </row>
    <row r="786" spans="1:12" x14ac:dyDescent="0.2">
      <c r="A786">
        <v>1</v>
      </c>
      <c r="B786">
        <v>1</v>
      </c>
      <c r="C786">
        <v>2</v>
      </c>
      <c r="D786">
        <v>2</v>
      </c>
      <c r="E786">
        <v>2</v>
      </c>
      <c r="F786">
        <v>3</v>
      </c>
      <c r="G786">
        <v>2</v>
      </c>
      <c r="H786">
        <v>8</v>
      </c>
      <c r="I786">
        <v>4</v>
      </c>
      <c r="J786">
        <v>6</v>
      </c>
      <c r="K786">
        <v>2</v>
      </c>
      <c r="L786">
        <v>6</v>
      </c>
    </row>
    <row r="787" spans="1:12" x14ac:dyDescent="0.2">
      <c r="A787">
        <v>1</v>
      </c>
      <c r="B787">
        <v>2</v>
      </c>
      <c r="C787">
        <v>1</v>
      </c>
      <c r="D787">
        <v>4</v>
      </c>
      <c r="E787">
        <v>5</v>
      </c>
      <c r="F787">
        <v>5</v>
      </c>
      <c r="G787">
        <v>1</v>
      </c>
      <c r="H787">
        <v>8</v>
      </c>
      <c r="I787">
        <v>4</v>
      </c>
      <c r="J787">
        <v>8</v>
      </c>
      <c r="K787">
        <v>1</v>
      </c>
      <c r="L787">
        <v>9</v>
      </c>
    </row>
    <row r="788" spans="1:12" x14ac:dyDescent="0.2">
      <c r="A788">
        <v>1</v>
      </c>
      <c r="B788">
        <v>2</v>
      </c>
      <c r="C788">
        <v>1</v>
      </c>
      <c r="D788">
        <v>2</v>
      </c>
      <c r="E788">
        <v>1</v>
      </c>
      <c r="F788">
        <v>6</v>
      </c>
      <c r="G788">
        <v>1</v>
      </c>
      <c r="H788">
        <v>5</v>
      </c>
      <c r="I788">
        <v>2</v>
      </c>
      <c r="J788">
        <v>2</v>
      </c>
      <c r="K788">
        <v>3</v>
      </c>
      <c r="L788">
        <v>10</v>
      </c>
    </row>
    <row r="789" spans="1:12" x14ac:dyDescent="0.2">
      <c r="A789">
        <v>1</v>
      </c>
      <c r="B789">
        <v>2</v>
      </c>
      <c r="C789">
        <v>1</v>
      </c>
      <c r="D789">
        <v>2</v>
      </c>
      <c r="E789">
        <v>1</v>
      </c>
      <c r="F789">
        <v>3</v>
      </c>
      <c r="G789">
        <v>6</v>
      </c>
      <c r="H789">
        <v>5</v>
      </c>
      <c r="I789">
        <v>5</v>
      </c>
      <c r="J789">
        <v>5</v>
      </c>
      <c r="K789">
        <v>5</v>
      </c>
      <c r="L789">
        <v>10</v>
      </c>
    </row>
    <row r="790" spans="1:12" x14ac:dyDescent="0.2">
      <c r="A790">
        <v>1</v>
      </c>
      <c r="B790">
        <v>2</v>
      </c>
      <c r="C790">
        <v>2</v>
      </c>
      <c r="D790">
        <v>2</v>
      </c>
      <c r="E790">
        <v>4</v>
      </c>
      <c r="F790">
        <v>3</v>
      </c>
      <c r="G790">
        <v>1</v>
      </c>
      <c r="H790">
        <v>6</v>
      </c>
      <c r="I790">
        <v>3</v>
      </c>
      <c r="J790">
        <v>3</v>
      </c>
      <c r="K790">
        <v>6</v>
      </c>
      <c r="L790">
        <v>11</v>
      </c>
    </row>
    <row r="791" spans="1:12" x14ac:dyDescent="0.2">
      <c r="A791">
        <v>1</v>
      </c>
      <c r="B791">
        <v>2</v>
      </c>
      <c r="C791">
        <v>3</v>
      </c>
      <c r="D791">
        <v>3</v>
      </c>
      <c r="E791">
        <v>3</v>
      </c>
      <c r="F791">
        <v>5</v>
      </c>
      <c r="G791">
        <v>6</v>
      </c>
      <c r="H791">
        <v>1</v>
      </c>
      <c r="I791">
        <v>4</v>
      </c>
      <c r="J791">
        <v>3</v>
      </c>
      <c r="K791">
        <v>7</v>
      </c>
      <c r="L791">
        <v>1</v>
      </c>
    </row>
    <row r="792" spans="1:12" x14ac:dyDescent="0.2">
      <c r="A792">
        <v>1</v>
      </c>
      <c r="B792">
        <v>1</v>
      </c>
      <c r="C792">
        <v>3</v>
      </c>
      <c r="D792">
        <v>4</v>
      </c>
      <c r="E792">
        <v>5</v>
      </c>
      <c r="F792">
        <v>4</v>
      </c>
      <c r="G792">
        <v>4</v>
      </c>
      <c r="H792">
        <v>3</v>
      </c>
      <c r="I792">
        <v>6</v>
      </c>
      <c r="J792">
        <v>5</v>
      </c>
      <c r="K792">
        <v>5</v>
      </c>
      <c r="L792">
        <v>9</v>
      </c>
    </row>
    <row r="793" spans="1:12" x14ac:dyDescent="0.2">
      <c r="A793">
        <v>1</v>
      </c>
      <c r="B793">
        <v>1</v>
      </c>
      <c r="C793">
        <v>1</v>
      </c>
      <c r="D793">
        <v>2</v>
      </c>
      <c r="E793">
        <v>5</v>
      </c>
      <c r="F793">
        <v>4</v>
      </c>
      <c r="G793">
        <v>5</v>
      </c>
      <c r="H793">
        <v>4</v>
      </c>
      <c r="I793">
        <v>1</v>
      </c>
      <c r="J793">
        <v>6</v>
      </c>
      <c r="K793">
        <v>1</v>
      </c>
      <c r="L793">
        <v>2</v>
      </c>
    </row>
    <row r="794" spans="1:12" x14ac:dyDescent="0.2">
      <c r="A794">
        <v>1</v>
      </c>
      <c r="B794">
        <v>2</v>
      </c>
      <c r="C794">
        <v>2</v>
      </c>
      <c r="D794">
        <v>4</v>
      </c>
      <c r="E794">
        <v>3</v>
      </c>
      <c r="F794">
        <v>3</v>
      </c>
      <c r="G794">
        <v>4</v>
      </c>
      <c r="H794">
        <v>8</v>
      </c>
      <c r="I794">
        <v>1</v>
      </c>
      <c r="J794">
        <v>10</v>
      </c>
      <c r="K794">
        <v>10</v>
      </c>
      <c r="L794">
        <v>4</v>
      </c>
    </row>
    <row r="795" spans="1:12" x14ac:dyDescent="0.2">
      <c r="A795">
        <v>1</v>
      </c>
      <c r="B795">
        <v>1</v>
      </c>
      <c r="C795">
        <v>3</v>
      </c>
      <c r="D795">
        <v>4</v>
      </c>
      <c r="E795">
        <v>3</v>
      </c>
      <c r="F795">
        <v>3</v>
      </c>
      <c r="G795">
        <v>1</v>
      </c>
      <c r="H795">
        <v>6</v>
      </c>
      <c r="I795">
        <v>6</v>
      </c>
      <c r="J795">
        <v>9</v>
      </c>
      <c r="K795">
        <v>3</v>
      </c>
      <c r="L795">
        <v>3</v>
      </c>
    </row>
    <row r="796" spans="1:12" x14ac:dyDescent="0.2">
      <c r="A796">
        <v>1</v>
      </c>
      <c r="B796">
        <v>1</v>
      </c>
      <c r="C796">
        <v>1</v>
      </c>
      <c r="D796">
        <v>3</v>
      </c>
      <c r="E796">
        <v>4</v>
      </c>
      <c r="F796">
        <v>1</v>
      </c>
      <c r="G796">
        <v>7</v>
      </c>
      <c r="H796">
        <v>8</v>
      </c>
      <c r="I796">
        <v>7</v>
      </c>
      <c r="J796">
        <v>5</v>
      </c>
      <c r="K796">
        <v>9</v>
      </c>
      <c r="L796">
        <v>7</v>
      </c>
    </row>
    <row r="797" spans="1:12" x14ac:dyDescent="0.2">
      <c r="A797">
        <v>1</v>
      </c>
      <c r="B797">
        <v>1</v>
      </c>
      <c r="C797">
        <v>1</v>
      </c>
      <c r="D797">
        <v>3</v>
      </c>
      <c r="E797">
        <v>5</v>
      </c>
      <c r="F797">
        <v>4</v>
      </c>
      <c r="G797">
        <v>7</v>
      </c>
      <c r="H797">
        <v>2</v>
      </c>
      <c r="I797">
        <v>8</v>
      </c>
      <c r="J797">
        <v>10</v>
      </c>
      <c r="K797">
        <v>3</v>
      </c>
      <c r="L797">
        <v>1</v>
      </c>
    </row>
    <row r="798" spans="1:12" x14ac:dyDescent="0.2">
      <c r="A798">
        <v>1</v>
      </c>
      <c r="B798">
        <v>1</v>
      </c>
      <c r="C798">
        <v>3</v>
      </c>
      <c r="D798">
        <v>3</v>
      </c>
      <c r="E798">
        <v>3</v>
      </c>
      <c r="F798">
        <v>6</v>
      </c>
      <c r="G798">
        <v>6</v>
      </c>
      <c r="H798">
        <v>1</v>
      </c>
      <c r="I798">
        <v>2</v>
      </c>
      <c r="J798">
        <v>9</v>
      </c>
      <c r="K798">
        <v>11</v>
      </c>
      <c r="L798">
        <v>7</v>
      </c>
    </row>
    <row r="799" spans="1:12" x14ac:dyDescent="0.2">
      <c r="A799">
        <v>1</v>
      </c>
      <c r="B799">
        <v>2</v>
      </c>
      <c r="C799">
        <v>3</v>
      </c>
      <c r="D799">
        <v>2</v>
      </c>
      <c r="E799">
        <v>2</v>
      </c>
      <c r="F799">
        <v>6</v>
      </c>
      <c r="G799">
        <v>4</v>
      </c>
      <c r="H799">
        <v>1</v>
      </c>
      <c r="I799">
        <v>4</v>
      </c>
      <c r="J799">
        <v>4</v>
      </c>
      <c r="K799">
        <v>4</v>
      </c>
      <c r="L799">
        <v>10</v>
      </c>
    </row>
    <row r="800" spans="1:12" x14ac:dyDescent="0.2">
      <c r="A800">
        <v>1</v>
      </c>
      <c r="B800">
        <v>2</v>
      </c>
      <c r="C800">
        <v>3</v>
      </c>
      <c r="D800">
        <v>1</v>
      </c>
      <c r="E800">
        <v>1</v>
      </c>
      <c r="F800">
        <v>1</v>
      </c>
      <c r="G800">
        <v>2</v>
      </c>
      <c r="H800">
        <v>3</v>
      </c>
      <c r="I800">
        <v>5</v>
      </c>
      <c r="J800">
        <v>5</v>
      </c>
      <c r="K800">
        <v>11</v>
      </c>
      <c r="L800">
        <v>6</v>
      </c>
    </row>
    <row r="801" spans="1:12" x14ac:dyDescent="0.2">
      <c r="A801">
        <v>1</v>
      </c>
      <c r="B801">
        <v>2</v>
      </c>
      <c r="C801">
        <v>3</v>
      </c>
      <c r="D801">
        <v>1</v>
      </c>
      <c r="E801">
        <v>2</v>
      </c>
      <c r="F801">
        <v>1</v>
      </c>
      <c r="G801">
        <v>4</v>
      </c>
      <c r="H801">
        <v>3</v>
      </c>
      <c r="I801">
        <v>4</v>
      </c>
      <c r="J801">
        <v>7</v>
      </c>
      <c r="K801">
        <v>9</v>
      </c>
      <c r="L801">
        <v>8</v>
      </c>
    </row>
    <row r="802" spans="1:12" x14ac:dyDescent="0.2">
      <c r="A802">
        <v>1</v>
      </c>
      <c r="B802">
        <v>2</v>
      </c>
      <c r="C802">
        <v>2</v>
      </c>
      <c r="D802">
        <v>1</v>
      </c>
      <c r="E802">
        <v>5</v>
      </c>
      <c r="F802">
        <v>5</v>
      </c>
      <c r="G802">
        <v>2</v>
      </c>
      <c r="H802">
        <v>1</v>
      </c>
      <c r="I802">
        <v>3</v>
      </c>
      <c r="J802">
        <v>7</v>
      </c>
      <c r="K802">
        <v>9</v>
      </c>
      <c r="L802">
        <v>7</v>
      </c>
    </row>
    <row r="803" spans="1:12" x14ac:dyDescent="0.2">
      <c r="A803">
        <v>1</v>
      </c>
      <c r="B803">
        <v>1</v>
      </c>
      <c r="C803">
        <v>2</v>
      </c>
      <c r="D803">
        <v>3</v>
      </c>
      <c r="E803">
        <v>3</v>
      </c>
      <c r="F803">
        <v>3</v>
      </c>
      <c r="G803">
        <v>7</v>
      </c>
      <c r="H803">
        <v>2</v>
      </c>
      <c r="I803">
        <v>3</v>
      </c>
      <c r="J803">
        <v>8</v>
      </c>
      <c r="K803">
        <v>8</v>
      </c>
      <c r="L803">
        <v>2</v>
      </c>
    </row>
    <row r="804" spans="1:12" x14ac:dyDescent="0.2">
      <c r="A804">
        <v>1</v>
      </c>
      <c r="B804">
        <v>2</v>
      </c>
      <c r="C804">
        <v>3</v>
      </c>
      <c r="D804">
        <v>3</v>
      </c>
      <c r="E804">
        <v>4</v>
      </c>
      <c r="F804">
        <v>1</v>
      </c>
      <c r="G804">
        <v>5</v>
      </c>
      <c r="H804">
        <v>1</v>
      </c>
      <c r="I804">
        <v>6</v>
      </c>
      <c r="J804">
        <v>3</v>
      </c>
      <c r="K804">
        <v>6</v>
      </c>
      <c r="L804">
        <v>11</v>
      </c>
    </row>
    <row r="805" spans="1:12" x14ac:dyDescent="0.2">
      <c r="A805">
        <v>1</v>
      </c>
      <c r="B805">
        <v>1</v>
      </c>
      <c r="C805">
        <v>3</v>
      </c>
      <c r="D805">
        <v>3</v>
      </c>
      <c r="E805">
        <v>5</v>
      </c>
      <c r="F805">
        <v>4</v>
      </c>
      <c r="G805">
        <v>5</v>
      </c>
      <c r="H805">
        <v>1</v>
      </c>
      <c r="I805">
        <v>4</v>
      </c>
      <c r="J805">
        <v>7</v>
      </c>
      <c r="K805">
        <v>9</v>
      </c>
      <c r="L805">
        <v>12</v>
      </c>
    </row>
    <row r="806" spans="1:12" x14ac:dyDescent="0.2">
      <c r="A806">
        <v>1</v>
      </c>
      <c r="B806">
        <v>2</v>
      </c>
      <c r="C806">
        <v>1</v>
      </c>
      <c r="D806">
        <v>4</v>
      </c>
      <c r="E806">
        <v>2</v>
      </c>
      <c r="F806">
        <v>2</v>
      </c>
      <c r="G806">
        <v>4</v>
      </c>
      <c r="H806">
        <v>1</v>
      </c>
      <c r="I806">
        <v>8</v>
      </c>
      <c r="J806">
        <v>6</v>
      </c>
      <c r="K806">
        <v>10</v>
      </c>
      <c r="L806">
        <v>11</v>
      </c>
    </row>
    <row r="807" spans="1:12" x14ac:dyDescent="0.2">
      <c r="A807">
        <v>1</v>
      </c>
      <c r="B807">
        <v>2</v>
      </c>
      <c r="C807">
        <v>2</v>
      </c>
      <c r="D807">
        <v>4</v>
      </c>
      <c r="E807">
        <v>5</v>
      </c>
      <c r="F807">
        <v>3</v>
      </c>
      <c r="G807">
        <v>5</v>
      </c>
      <c r="H807">
        <v>6</v>
      </c>
      <c r="I807">
        <v>5</v>
      </c>
      <c r="J807">
        <v>7</v>
      </c>
      <c r="K807">
        <v>6</v>
      </c>
      <c r="L807">
        <v>9</v>
      </c>
    </row>
    <row r="808" spans="1:12" x14ac:dyDescent="0.2">
      <c r="A808">
        <v>1</v>
      </c>
      <c r="B808">
        <v>1</v>
      </c>
      <c r="C808">
        <v>2</v>
      </c>
      <c r="D808">
        <v>1</v>
      </c>
      <c r="E808">
        <v>5</v>
      </c>
      <c r="F808">
        <v>4</v>
      </c>
      <c r="G808">
        <v>4</v>
      </c>
      <c r="H808">
        <v>3</v>
      </c>
      <c r="I808">
        <v>8</v>
      </c>
      <c r="J808">
        <v>10</v>
      </c>
      <c r="K808">
        <v>2</v>
      </c>
      <c r="L808">
        <v>2</v>
      </c>
    </row>
    <row r="809" spans="1:12" x14ac:dyDescent="0.2">
      <c r="A809">
        <v>1</v>
      </c>
      <c r="B809">
        <v>1</v>
      </c>
      <c r="C809">
        <v>1</v>
      </c>
      <c r="D809">
        <v>1</v>
      </c>
      <c r="E809">
        <v>4</v>
      </c>
      <c r="F809">
        <v>4</v>
      </c>
      <c r="G809">
        <v>7</v>
      </c>
      <c r="H809">
        <v>5</v>
      </c>
      <c r="I809">
        <v>9</v>
      </c>
      <c r="J809">
        <v>8</v>
      </c>
      <c r="K809">
        <v>11</v>
      </c>
      <c r="L809">
        <v>1</v>
      </c>
    </row>
    <row r="810" spans="1:12" x14ac:dyDescent="0.2">
      <c r="A810">
        <v>1</v>
      </c>
      <c r="B810">
        <v>2</v>
      </c>
      <c r="C810">
        <v>2</v>
      </c>
      <c r="D810">
        <v>2</v>
      </c>
      <c r="E810">
        <v>3</v>
      </c>
      <c r="F810">
        <v>3</v>
      </c>
      <c r="G810">
        <v>5</v>
      </c>
      <c r="H810">
        <v>2</v>
      </c>
      <c r="I810">
        <v>6</v>
      </c>
      <c r="J810">
        <v>4</v>
      </c>
      <c r="K810">
        <v>5</v>
      </c>
      <c r="L810">
        <v>6</v>
      </c>
    </row>
    <row r="811" spans="1:12" x14ac:dyDescent="0.2">
      <c r="A811">
        <v>1</v>
      </c>
      <c r="B811">
        <v>2</v>
      </c>
      <c r="C811">
        <v>2</v>
      </c>
      <c r="D811">
        <v>1</v>
      </c>
      <c r="E811">
        <v>1</v>
      </c>
      <c r="F811">
        <v>5</v>
      </c>
      <c r="G811">
        <v>1</v>
      </c>
      <c r="H811">
        <v>3</v>
      </c>
      <c r="I811">
        <v>8</v>
      </c>
      <c r="J811">
        <v>1</v>
      </c>
      <c r="K811">
        <v>1</v>
      </c>
      <c r="L811">
        <v>7</v>
      </c>
    </row>
    <row r="812" spans="1:12" x14ac:dyDescent="0.2">
      <c r="A812">
        <v>1</v>
      </c>
      <c r="B812">
        <v>2</v>
      </c>
      <c r="C812">
        <v>3</v>
      </c>
      <c r="D812">
        <v>2</v>
      </c>
      <c r="E812">
        <v>1</v>
      </c>
      <c r="F812">
        <v>1</v>
      </c>
      <c r="G812">
        <v>7</v>
      </c>
      <c r="H812">
        <v>5</v>
      </c>
      <c r="I812">
        <v>7</v>
      </c>
      <c r="J812">
        <v>7</v>
      </c>
      <c r="K812">
        <v>10</v>
      </c>
      <c r="L812">
        <v>5</v>
      </c>
    </row>
    <row r="813" spans="1:12" x14ac:dyDescent="0.2">
      <c r="A813">
        <v>1</v>
      </c>
      <c r="B813">
        <v>2</v>
      </c>
      <c r="C813">
        <v>3</v>
      </c>
      <c r="D813">
        <v>1</v>
      </c>
      <c r="E813">
        <v>3</v>
      </c>
      <c r="F813">
        <v>6</v>
      </c>
      <c r="G813">
        <v>1</v>
      </c>
      <c r="H813">
        <v>2</v>
      </c>
      <c r="I813">
        <v>8</v>
      </c>
      <c r="J813">
        <v>4</v>
      </c>
      <c r="K813">
        <v>2</v>
      </c>
      <c r="L813">
        <v>8</v>
      </c>
    </row>
    <row r="814" spans="1:12" x14ac:dyDescent="0.2">
      <c r="A814">
        <v>1</v>
      </c>
      <c r="B814">
        <v>2</v>
      </c>
      <c r="C814">
        <v>1</v>
      </c>
      <c r="D814">
        <v>1</v>
      </c>
      <c r="E814">
        <v>2</v>
      </c>
      <c r="F814">
        <v>6</v>
      </c>
      <c r="G814">
        <v>7</v>
      </c>
      <c r="H814">
        <v>5</v>
      </c>
      <c r="I814">
        <v>5</v>
      </c>
      <c r="J814">
        <v>7</v>
      </c>
      <c r="K814">
        <v>6</v>
      </c>
      <c r="L814">
        <v>4</v>
      </c>
    </row>
    <row r="815" spans="1:12" x14ac:dyDescent="0.2">
      <c r="A815">
        <v>1</v>
      </c>
      <c r="B815">
        <v>2</v>
      </c>
      <c r="C815">
        <v>3</v>
      </c>
      <c r="D815">
        <v>3</v>
      </c>
      <c r="E815">
        <v>3</v>
      </c>
      <c r="F815">
        <v>4</v>
      </c>
      <c r="G815">
        <v>6</v>
      </c>
      <c r="H815">
        <v>3</v>
      </c>
      <c r="I815">
        <v>7</v>
      </c>
      <c r="J815">
        <v>4</v>
      </c>
      <c r="K815">
        <v>4</v>
      </c>
      <c r="L815">
        <v>1</v>
      </c>
    </row>
    <row r="816" spans="1:12" x14ac:dyDescent="0.2">
      <c r="A816">
        <v>1</v>
      </c>
      <c r="B816">
        <v>2</v>
      </c>
      <c r="C816">
        <v>1</v>
      </c>
      <c r="D816">
        <v>3</v>
      </c>
      <c r="E816">
        <v>4</v>
      </c>
      <c r="F816">
        <v>2</v>
      </c>
      <c r="G816">
        <v>7</v>
      </c>
      <c r="H816">
        <v>3</v>
      </c>
      <c r="I816">
        <v>7</v>
      </c>
      <c r="J816">
        <v>7</v>
      </c>
      <c r="K816">
        <v>11</v>
      </c>
      <c r="L816">
        <v>2</v>
      </c>
    </row>
    <row r="817" spans="1:12" x14ac:dyDescent="0.2">
      <c r="A817">
        <v>1</v>
      </c>
      <c r="B817">
        <v>2</v>
      </c>
      <c r="C817">
        <v>2</v>
      </c>
      <c r="D817">
        <v>1</v>
      </c>
      <c r="E817">
        <v>3</v>
      </c>
      <c r="F817">
        <v>5</v>
      </c>
      <c r="G817">
        <v>3</v>
      </c>
      <c r="H817">
        <v>6</v>
      </c>
      <c r="I817">
        <v>3</v>
      </c>
      <c r="J817">
        <v>6</v>
      </c>
      <c r="K817">
        <v>1</v>
      </c>
      <c r="L817">
        <v>8</v>
      </c>
    </row>
    <row r="818" spans="1:12" x14ac:dyDescent="0.2">
      <c r="A818">
        <v>1</v>
      </c>
      <c r="B818">
        <v>2</v>
      </c>
      <c r="C818">
        <v>2</v>
      </c>
      <c r="D818">
        <v>2</v>
      </c>
      <c r="E818">
        <v>1</v>
      </c>
      <c r="F818">
        <v>5</v>
      </c>
      <c r="G818">
        <v>7</v>
      </c>
      <c r="H818">
        <v>8</v>
      </c>
      <c r="I818">
        <v>8</v>
      </c>
      <c r="J818">
        <v>2</v>
      </c>
      <c r="K818">
        <v>10</v>
      </c>
      <c r="L818">
        <v>2</v>
      </c>
    </row>
    <row r="819" spans="1:12" x14ac:dyDescent="0.2">
      <c r="A819">
        <v>1</v>
      </c>
      <c r="B819">
        <v>2</v>
      </c>
      <c r="C819">
        <v>3</v>
      </c>
      <c r="D819">
        <v>3</v>
      </c>
      <c r="E819">
        <v>2</v>
      </c>
      <c r="F819">
        <v>2</v>
      </c>
      <c r="G819">
        <v>4</v>
      </c>
      <c r="H819">
        <v>2</v>
      </c>
      <c r="I819">
        <v>1</v>
      </c>
      <c r="J819">
        <v>6</v>
      </c>
      <c r="K819">
        <v>6</v>
      </c>
      <c r="L819">
        <v>10</v>
      </c>
    </row>
    <row r="820" spans="1:12" x14ac:dyDescent="0.2">
      <c r="A820">
        <v>1</v>
      </c>
      <c r="B820">
        <v>2</v>
      </c>
      <c r="C820">
        <v>3</v>
      </c>
      <c r="D820">
        <v>4</v>
      </c>
      <c r="E820">
        <v>1</v>
      </c>
      <c r="F820">
        <v>6</v>
      </c>
      <c r="G820">
        <v>6</v>
      </c>
      <c r="H820">
        <v>1</v>
      </c>
      <c r="I820">
        <v>3</v>
      </c>
      <c r="J820">
        <v>1</v>
      </c>
      <c r="K820">
        <v>7</v>
      </c>
      <c r="L820">
        <v>12</v>
      </c>
    </row>
    <row r="821" spans="1:12" x14ac:dyDescent="0.2">
      <c r="A821">
        <v>1</v>
      </c>
      <c r="B821">
        <v>2</v>
      </c>
      <c r="C821">
        <v>2</v>
      </c>
      <c r="D821">
        <v>2</v>
      </c>
      <c r="E821">
        <v>5</v>
      </c>
      <c r="F821">
        <v>5</v>
      </c>
      <c r="G821">
        <v>2</v>
      </c>
      <c r="H821">
        <v>1</v>
      </c>
      <c r="I821">
        <v>8</v>
      </c>
      <c r="J821">
        <v>6</v>
      </c>
      <c r="K821">
        <v>6</v>
      </c>
      <c r="L821">
        <v>12</v>
      </c>
    </row>
    <row r="822" spans="1:12" x14ac:dyDescent="0.2">
      <c r="A822">
        <v>1</v>
      </c>
      <c r="B822">
        <v>1</v>
      </c>
      <c r="C822">
        <v>2</v>
      </c>
      <c r="D822">
        <v>2</v>
      </c>
      <c r="E822">
        <v>2</v>
      </c>
      <c r="F822">
        <v>1</v>
      </c>
      <c r="G822">
        <v>6</v>
      </c>
      <c r="H822">
        <v>1</v>
      </c>
      <c r="I822">
        <v>6</v>
      </c>
      <c r="J822">
        <v>6</v>
      </c>
      <c r="K822">
        <v>1</v>
      </c>
      <c r="L822">
        <v>10</v>
      </c>
    </row>
    <row r="823" spans="1:12" x14ac:dyDescent="0.2">
      <c r="A823">
        <v>1</v>
      </c>
      <c r="B823">
        <v>1</v>
      </c>
      <c r="C823">
        <v>2</v>
      </c>
      <c r="D823">
        <v>3</v>
      </c>
      <c r="E823">
        <v>1</v>
      </c>
      <c r="F823">
        <v>5</v>
      </c>
      <c r="G823">
        <v>6</v>
      </c>
      <c r="H823">
        <v>8</v>
      </c>
      <c r="I823">
        <v>3</v>
      </c>
      <c r="J823">
        <v>5</v>
      </c>
      <c r="K823">
        <v>2</v>
      </c>
      <c r="L823">
        <v>2</v>
      </c>
    </row>
    <row r="824" spans="1:12" x14ac:dyDescent="0.2">
      <c r="A824">
        <v>1</v>
      </c>
      <c r="B824">
        <v>1</v>
      </c>
      <c r="C824">
        <v>1</v>
      </c>
      <c r="D824">
        <v>2</v>
      </c>
      <c r="E824">
        <v>2</v>
      </c>
      <c r="F824">
        <v>1</v>
      </c>
      <c r="G824">
        <v>7</v>
      </c>
      <c r="H824">
        <v>7</v>
      </c>
      <c r="I824">
        <v>2</v>
      </c>
      <c r="J824">
        <v>2</v>
      </c>
      <c r="K824">
        <v>5</v>
      </c>
      <c r="L824">
        <v>5</v>
      </c>
    </row>
    <row r="825" spans="1:12" x14ac:dyDescent="0.2">
      <c r="A825">
        <v>1</v>
      </c>
      <c r="B825">
        <v>1</v>
      </c>
      <c r="C825">
        <v>2</v>
      </c>
      <c r="D825">
        <v>2</v>
      </c>
      <c r="E825">
        <v>1</v>
      </c>
      <c r="F825">
        <v>2</v>
      </c>
      <c r="G825">
        <v>7</v>
      </c>
      <c r="H825">
        <v>1</v>
      </c>
      <c r="I825">
        <v>5</v>
      </c>
      <c r="J825">
        <v>8</v>
      </c>
      <c r="K825">
        <v>4</v>
      </c>
      <c r="L825">
        <v>12</v>
      </c>
    </row>
    <row r="826" spans="1:12" x14ac:dyDescent="0.2">
      <c r="A826">
        <v>1</v>
      </c>
      <c r="B826">
        <v>1</v>
      </c>
      <c r="C826">
        <v>1</v>
      </c>
      <c r="D826">
        <v>1</v>
      </c>
      <c r="E826">
        <v>5</v>
      </c>
      <c r="F826">
        <v>3</v>
      </c>
      <c r="G826">
        <v>5</v>
      </c>
      <c r="H826">
        <v>3</v>
      </c>
      <c r="I826">
        <v>8</v>
      </c>
      <c r="J826">
        <v>9</v>
      </c>
      <c r="K826">
        <v>3</v>
      </c>
      <c r="L826">
        <v>9</v>
      </c>
    </row>
    <row r="827" spans="1:12" x14ac:dyDescent="0.2">
      <c r="A827">
        <v>1</v>
      </c>
      <c r="B827">
        <v>1</v>
      </c>
      <c r="C827">
        <v>3</v>
      </c>
      <c r="D827">
        <v>2</v>
      </c>
      <c r="E827">
        <v>3</v>
      </c>
      <c r="F827">
        <v>2</v>
      </c>
      <c r="G827">
        <v>4</v>
      </c>
      <c r="H827">
        <v>2</v>
      </c>
      <c r="I827">
        <v>7</v>
      </c>
      <c r="J827">
        <v>9</v>
      </c>
      <c r="K827">
        <v>4</v>
      </c>
      <c r="L827">
        <v>10</v>
      </c>
    </row>
    <row r="828" spans="1:12" x14ac:dyDescent="0.2">
      <c r="A828">
        <v>1</v>
      </c>
      <c r="B828">
        <v>2</v>
      </c>
      <c r="C828">
        <v>3</v>
      </c>
      <c r="D828">
        <v>2</v>
      </c>
      <c r="E828">
        <v>2</v>
      </c>
      <c r="F828">
        <v>5</v>
      </c>
      <c r="G828">
        <v>7</v>
      </c>
      <c r="H828">
        <v>2</v>
      </c>
      <c r="I828">
        <v>2</v>
      </c>
      <c r="J828">
        <v>9</v>
      </c>
      <c r="K828">
        <v>7</v>
      </c>
      <c r="L828">
        <v>10</v>
      </c>
    </row>
    <row r="829" spans="1:12" x14ac:dyDescent="0.2">
      <c r="A829">
        <v>1</v>
      </c>
      <c r="B829">
        <v>1</v>
      </c>
      <c r="C829">
        <v>1</v>
      </c>
      <c r="D829">
        <v>4</v>
      </c>
      <c r="E829">
        <v>1</v>
      </c>
      <c r="F829">
        <v>2</v>
      </c>
      <c r="G829">
        <v>5</v>
      </c>
      <c r="H829">
        <v>8</v>
      </c>
      <c r="I829">
        <v>7</v>
      </c>
      <c r="J829">
        <v>3</v>
      </c>
      <c r="K829">
        <v>7</v>
      </c>
      <c r="L829">
        <v>6</v>
      </c>
    </row>
    <row r="830" spans="1:12" x14ac:dyDescent="0.2">
      <c r="A830">
        <v>1</v>
      </c>
      <c r="B830">
        <v>2</v>
      </c>
      <c r="C830">
        <v>3</v>
      </c>
      <c r="D830">
        <v>3</v>
      </c>
      <c r="E830">
        <v>5</v>
      </c>
      <c r="F830">
        <v>4</v>
      </c>
      <c r="G830">
        <v>6</v>
      </c>
      <c r="H830">
        <v>5</v>
      </c>
      <c r="I830">
        <v>1</v>
      </c>
      <c r="J830">
        <v>1</v>
      </c>
      <c r="K830">
        <v>4</v>
      </c>
      <c r="L830">
        <v>8</v>
      </c>
    </row>
    <row r="831" spans="1:12" x14ac:dyDescent="0.2">
      <c r="A831">
        <v>1</v>
      </c>
      <c r="B831">
        <v>1</v>
      </c>
      <c r="C831">
        <v>3</v>
      </c>
      <c r="D831">
        <v>4</v>
      </c>
      <c r="E831">
        <v>4</v>
      </c>
      <c r="F831">
        <v>6</v>
      </c>
      <c r="G831">
        <v>4</v>
      </c>
      <c r="H831">
        <v>3</v>
      </c>
      <c r="I831">
        <v>4</v>
      </c>
      <c r="J831">
        <v>1</v>
      </c>
      <c r="K831">
        <v>11</v>
      </c>
      <c r="L831">
        <v>11</v>
      </c>
    </row>
    <row r="832" spans="1:12" x14ac:dyDescent="0.2">
      <c r="A832">
        <v>1</v>
      </c>
      <c r="B832">
        <v>1</v>
      </c>
      <c r="C832">
        <v>2</v>
      </c>
      <c r="D832">
        <v>1</v>
      </c>
      <c r="E832">
        <v>3</v>
      </c>
      <c r="F832">
        <v>3</v>
      </c>
      <c r="G832">
        <v>2</v>
      </c>
      <c r="H832">
        <v>2</v>
      </c>
      <c r="I832">
        <v>7</v>
      </c>
      <c r="J832">
        <v>1</v>
      </c>
      <c r="K832">
        <v>2</v>
      </c>
      <c r="L832">
        <v>1</v>
      </c>
    </row>
    <row r="833" spans="1:12" x14ac:dyDescent="0.2">
      <c r="A833">
        <v>1</v>
      </c>
      <c r="B833">
        <v>1</v>
      </c>
      <c r="C833">
        <v>1</v>
      </c>
      <c r="D833">
        <v>4</v>
      </c>
      <c r="E833">
        <v>5</v>
      </c>
      <c r="F833">
        <v>3</v>
      </c>
      <c r="G833">
        <v>4</v>
      </c>
      <c r="H833">
        <v>4</v>
      </c>
      <c r="I833">
        <v>7</v>
      </c>
      <c r="J833">
        <v>9</v>
      </c>
      <c r="K833">
        <v>6</v>
      </c>
      <c r="L833">
        <v>3</v>
      </c>
    </row>
    <row r="834" spans="1:12" x14ac:dyDescent="0.2">
      <c r="A834">
        <v>1</v>
      </c>
      <c r="B834">
        <v>2</v>
      </c>
      <c r="C834">
        <v>1</v>
      </c>
      <c r="D834">
        <v>1</v>
      </c>
      <c r="E834">
        <v>3</v>
      </c>
      <c r="F834">
        <v>1</v>
      </c>
      <c r="G834">
        <v>5</v>
      </c>
      <c r="H834">
        <v>3</v>
      </c>
      <c r="I834">
        <v>2</v>
      </c>
      <c r="J834">
        <v>6</v>
      </c>
      <c r="K834">
        <v>4</v>
      </c>
      <c r="L834">
        <v>8</v>
      </c>
    </row>
    <row r="835" spans="1:12" x14ac:dyDescent="0.2">
      <c r="A835">
        <v>1</v>
      </c>
      <c r="B835">
        <v>1</v>
      </c>
      <c r="C835">
        <v>1</v>
      </c>
      <c r="D835">
        <v>3</v>
      </c>
      <c r="E835">
        <v>2</v>
      </c>
      <c r="F835">
        <v>4</v>
      </c>
      <c r="G835">
        <v>3</v>
      </c>
      <c r="H835">
        <v>7</v>
      </c>
      <c r="I835">
        <v>4</v>
      </c>
      <c r="J835">
        <v>4</v>
      </c>
      <c r="K835">
        <v>9</v>
      </c>
      <c r="L835">
        <v>6</v>
      </c>
    </row>
    <row r="836" spans="1:12" x14ac:dyDescent="0.2">
      <c r="A836">
        <v>1</v>
      </c>
      <c r="B836">
        <v>1</v>
      </c>
      <c r="C836">
        <v>3</v>
      </c>
      <c r="D836">
        <v>4</v>
      </c>
      <c r="E836">
        <v>2</v>
      </c>
      <c r="F836">
        <v>5</v>
      </c>
      <c r="G836">
        <v>7</v>
      </c>
      <c r="H836">
        <v>6</v>
      </c>
      <c r="I836">
        <v>8</v>
      </c>
      <c r="J836">
        <v>4</v>
      </c>
      <c r="K836">
        <v>6</v>
      </c>
      <c r="L836">
        <v>4</v>
      </c>
    </row>
    <row r="837" spans="1:12" x14ac:dyDescent="0.2">
      <c r="A837">
        <v>1</v>
      </c>
      <c r="B837">
        <v>1</v>
      </c>
      <c r="C837">
        <v>3</v>
      </c>
      <c r="D837">
        <v>4</v>
      </c>
      <c r="E837">
        <v>4</v>
      </c>
      <c r="F837">
        <v>6</v>
      </c>
      <c r="G837">
        <v>3</v>
      </c>
      <c r="H837">
        <v>3</v>
      </c>
      <c r="I837">
        <v>8</v>
      </c>
      <c r="J837">
        <v>7</v>
      </c>
      <c r="K837">
        <v>11</v>
      </c>
      <c r="L837">
        <v>11</v>
      </c>
    </row>
    <row r="838" spans="1:12" x14ac:dyDescent="0.2">
      <c r="A838">
        <v>1</v>
      </c>
      <c r="B838">
        <v>1</v>
      </c>
      <c r="C838">
        <v>1</v>
      </c>
      <c r="D838">
        <v>2</v>
      </c>
      <c r="E838">
        <v>1</v>
      </c>
      <c r="F838">
        <v>4</v>
      </c>
      <c r="G838">
        <v>2</v>
      </c>
      <c r="H838">
        <v>1</v>
      </c>
      <c r="I838">
        <v>6</v>
      </c>
      <c r="J838">
        <v>3</v>
      </c>
      <c r="K838">
        <v>4</v>
      </c>
      <c r="L838">
        <v>2</v>
      </c>
    </row>
    <row r="839" spans="1:12" x14ac:dyDescent="0.2">
      <c r="A839">
        <v>1</v>
      </c>
      <c r="B839">
        <v>1</v>
      </c>
      <c r="C839">
        <v>1</v>
      </c>
      <c r="D839">
        <v>2</v>
      </c>
      <c r="E839">
        <v>2</v>
      </c>
      <c r="F839">
        <v>2</v>
      </c>
      <c r="G839">
        <v>6</v>
      </c>
      <c r="H839">
        <v>5</v>
      </c>
      <c r="I839">
        <v>2</v>
      </c>
      <c r="J839">
        <v>9</v>
      </c>
      <c r="K839">
        <v>6</v>
      </c>
      <c r="L839">
        <v>7</v>
      </c>
    </row>
    <row r="840" spans="1:12" x14ac:dyDescent="0.2">
      <c r="A840">
        <v>1</v>
      </c>
      <c r="B840">
        <v>1</v>
      </c>
      <c r="C840">
        <v>1</v>
      </c>
      <c r="D840">
        <v>2</v>
      </c>
      <c r="E840">
        <v>3</v>
      </c>
      <c r="F840">
        <v>2</v>
      </c>
      <c r="G840">
        <v>4</v>
      </c>
      <c r="H840">
        <v>8</v>
      </c>
      <c r="I840">
        <v>2</v>
      </c>
      <c r="J840">
        <v>4</v>
      </c>
      <c r="K840">
        <v>10</v>
      </c>
      <c r="L840">
        <v>11</v>
      </c>
    </row>
    <row r="841" spans="1:12" x14ac:dyDescent="0.2">
      <c r="A841">
        <v>1</v>
      </c>
      <c r="B841">
        <v>1</v>
      </c>
      <c r="C841">
        <v>2</v>
      </c>
      <c r="D841">
        <v>1</v>
      </c>
      <c r="E841">
        <v>4</v>
      </c>
      <c r="F841">
        <v>1</v>
      </c>
      <c r="G841">
        <v>4</v>
      </c>
      <c r="H841">
        <v>4</v>
      </c>
      <c r="I841">
        <v>4</v>
      </c>
      <c r="J841">
        <v>5</v>
      </c>
      <c r="K841">
        <v>7</v>
      </c>
      <c r="L841">
        <v>1</v>
      </c>
    </row>
    <row r="842" spans="1:12" x14ac:dyDescent="0.2">
      <c r="A842">
        <v>1</v>
      </c>
      <c r="B842">
        <v>2</v>
      </c>
      <c r="C842">
        <v>1</v>
      </c>
      <c r="D842">
        <v>4</v>
      </c>
      <c r="E842">
        <v>3</v>
      </c>
      <c r="F842">
        <v>4</v>
      </c>
      <c r="G842">
        <v>5</v>
      </c>
      <c r="H842">
        <v>4</v>
      </c>
      <c r="I842">
        <v>5</v>
      </c>
      <c r="J842">
        <v>7</v>
      </c>
      <c r="K842">
        <v>10</v>
      </c>
      <c r="L842">
        <v>2</v>
      </c>
    </row>
    <row r="843" spans="1:12" x14ac:dyDescent="0.2">
      <c r="A843">
        <v>1</v>
      </c>
      <c r="B843">
        <v>1</v>
      </c>
      <c r="C843">
        <v>2</v>
      </c>
      <c r="D843">
        <v>2</v>
      </c>
      <c r="E843">
        <v>2</v>
      </c>
      <c r="F843">
        <v>1</v>
      </c>
      <c r="G843">
        <v>3</v>
      </c>
      <c r="H843">
        <v>3</v>
      </c>
      <c r="I843">
        <v>6</v>
      </c>
      <c r="J843">
        <v>10</v>
      </c>
      <c r="K843">
        <v>4</v>
      </c>
      <c r="L843">
        <v>9</v>
      </c>
    </row>
    <row r="844" spans="1:12" x14ac:dyDescent="0.2">
      <c r="A844">
        <v>1</v>
      </c>
      <c r="B844">
        <v>1</v>
      </c>
      <c r="C844">
        <v>3</v>
      </c>
      <c r="D844">
        <v>4</v>
      </c>
      <c r="E844">
        <v>2</v>
      </c>
      <c r="F844">
        <v>4</v>
      </c>
      <c r="G844">
        <v>4</v>
      </c>
      <c r="H844">
        <v>7</v>
      </c>
      <c r="I844">
        <v>1</v>
      </c>
      <c r="J844">
        <v>8</v>
      </c>
      <c r="K844">
        <v>9</v>
      </c>
      <c r="L844">
        <v>8</v>
      </c>
    </row>
    <row r="845" spans="1:12" x14ac:dyDescent="0.2">
      <c r="A845">
        <v>1</v>
      </c>
      <c r="B845">
        <v>2</v>
      </c>
      <c r="C845">
        <v>2</v>
      </c>
      <c r="D845">
        <v>1</v>
      </c>
      <c r="E845">
        <v>4</v>
      </c>
      <c r="F845">
        <v>2</v>
      </c>
      <c r="G845">
        <v>4</v>
      </c>
      <c r="H845">
        <v>3</v>
      </c>
      <c r="I845">
        <v>9</v>
      </c>
      <c r="J845">
        <v>6</v>
      </c>
      <c r="K845">
        <v>7</v>
      </c>
      <c r="L845">
        <v>4</v>
      </c>
    </row>
    <row r="846" spans="1:12" x14ac:dyDescent="0.2">
      <c r="A846">
        <v>1</v>
      </c>
      <c r="B846">
        <v>1</v>
      </c>
      <c r="C846">
        <v>3</v>
      </c>
      <c r="D846">
        <v>1</v>
      </c>
      <c r="E846">
        <v>1</v>
      </c>
      <c r="F846">
        <v>1</v>
      </c>
      <c r="G846">
        <v>1</v>
      </c>
      <c r="H846">
        <v>8</v>
      </c>
      <c r="I846">
        <v>2</v>
      </c>
      <c r="J846">
        <v>4</v>
      </c>
      <c r="K846">
        <v>11</v>
      </c>
      <c r="L846">
        <v>1</v>
      </c>
    </row>
    <row r="847" spans="1:12" x14ac:dyDescent="0.2">
      <c r="A847">
        <v>1</v>
      </c>
      <c r="B847">
        <v>2</v>
      </c>
      <c r="C847">
        <v>2</v>
      </c>
      <c r="D847">
        <v>2</v>
      </c>
      <c r="E847">
        <v>3</v>
      </c>
      <c r="F847">
        <v>3</v>
      </c>
      <c r="G847">
        <v>6</v>
      </c>
      <c r="H847">
        <v>5</v>
      </c>
      <c r="I847">
        <v>5</v>
      </c>
      <c r="J847">
        <v>10</v>
      </c>
      <c r="K847">
        <v>3</v>
      </c>
      <c r="L847">
        <v>9</v>
      </c>
    </row>
    <row r="848" spans="1:12" x14ac:dyDescent="0.2">
      <c r="A848">
        <v>1</v>
      </c>
      <c r="B848">
        <v>1</v>
      </c>
      <c r="C848">
        <v>2</v>
      </c>
      <c r="D848">
        <v>4</v>
      </c>
      <c r="E848">
        <v>3</v>
      </c>
      <c r="F848">
        <v>1</v>
      </c>
      <c r="G848">
        <v>1</v>
      </c>
      <c r="H848">
        <v>4</v>
      </c>
      <c r="I848">
        <v>5</v>
      </c>
      <c r="J848">
        <v>4</v>
      </c>
      <c r="K848">
        <v>9</v>
      </c>
      <c r="L848">
        <v>1</v>
      </c>
    </row>
    <row r="849" spans="1:12" x14ac:dyDescent="0.2">
      <c r="A849">
        <v>1</v>
      </c>
      <c r="B849">
        <v>2</v>
      </c>
      <c r="C849">
        <v>1</v>
      </c>
      <c r="D849">
        <v>1</v>
      </c>
      <c r="E849">
        <v>2</v>
      </c>
      <c r="F849">
        <v>6</v>
      </c>
      <c r="G849">
        <v>4</v>
      </c>
      <c r="H849">
        <v>7</v>
      </c>
      <c r="I849">
        <v>9</v>
      </c>
      <c r="J849">
        <v>2</v>
      </c>
      <c r="K849">
        <v>8</v>
      </c>
      <c r="L849">
        <v>2</v>
      </c>
    </row>
    <row r="850" spans="1:12" x14ac:dyDescent="0.2">
      <c r="A850">
        <v>1</v>
      </c>
      <c r="B850">
        <v>1</v>
      </c>
      <c r="C850">
        <v>2</v>
      </c>
      <c r="D850">
        <v>4</v>
      </c>
      <c r="E850">
        <v>2</v>
      </c>
      <c r="F850">
        <v>5</v>
      </c>
      <c r="G850">
        <v>5</v>
      </c>
      <c r="H850">
        <v>5</v>
      </c>
      <c r="I850">
        <v>6</v>
      </c>
      <c r="J850">
        <v>7</v>
      </c>
      <c r="K850">
        <v>1</v>
      </c>
      <c r="L850">
        <v>12</v>
      </c>
    </row>
    <row r="851" spans="1:12" x14ac:dyDescent="0.2">
      <c r="A851">
        <v>1</v>
      </c>
      <c r="B851">
        <v>1</v>
      </c>
      <c r="C851">
        <v>3</v>
      </c>
      <c r="D851">
        <v>3</v>
      </c>
      <c r="E851">
        <v>5</v>
      </c>
      <c r="F851">
        <v>2</v>
      </c>
      <c r="G851">
        <v>7</v>
      </c>
      <c r="H851">
        <v>5</v>
      </c>
      <c r="I851">
        <v>7</v>
      </c>
      <c r="J851">
        <v>9</v>
      </c>
      <c r="K851">
        <v>9</v>
      </c>
      <c r="L851">
        <v>4</v>
      </c>
    </row>
    <row r="852" spans="1:12" x14ac:dyDescent="0.2">
      <c r="A852">
        <v>1</v>
      </c>
      <c r="B852">
        <v>1</v>
      </c>
      <c r="C852">
        <v>2</v>
      </c>
      <c r="D852">
        <v>4</v>
      </c>
      <c r="E852">
        <v>4</v>
      </c>
      <c r="F852">
        <v>4</v>
      </c>
      <c r="G852">
        <v>3</v>
      </c>
      <c r="H852">
        <v>4</v>
      </c>
      <c r="I852">
        <v>7</v>
      </c>
      <c r="J852">
        <v>10</v>
      </c>
      <c r="K852">
        <v>9</v>
      </c>
      <c r="L852">
        <v>9</v>
      </c>
    </row>
    <row r="853" spans="1:12" x14ac:dyDescent="0.2">
      <c r="A853">
        <v>1</v>
      </c>
      <c r="B853">
        <v>2</v>
      </c>
      <c r="C853">
        <v>3</v>
      </c>
      <c r="D853">
        <v>2</v>
      </c>
      <c r="E853">
        <v>5</v>
      </c>
      <c r="F853">
        <v>2</v>
      </c>
      <c r="G853">
        <v>6</v>
      </c>
      <c r="H853">
        <v>4</v>
      </c>
      <c r="I853">
        <v>9</v>
      </c>
      <c r="J853">
        <v>2</v>
      </c>
      <c r="K853">
        <v>2</v>
      </c>
      <c r="L853">
        <v>3</v>
      </c>
    </row>
    <row r="854" spans="1:12" x14ac:dyDescent="0.2">
      <c r="A854">
        <v>1</v>
      </c>
      <c r="B854">
        <v>2</v>
      </c>
      <c r="C854">
        <v>1</v>
      </c>
      <c r="D854">
        <v>3</v>
      </c>
      <c r="E854">
        <v>3</v>
      </c>
      <c r="F854">
        <v>6</v>
      </c>
      <c r="G854">
        <v>2</v>
      </c>
      <c r="H854">
        <v>4</v>
      </c>
      <c r="I854">
        <v>2</v>
      </c>
      <c r="J854">
        <v>2</v>
      </c>
      <c r="K854">
        <v>8</v>
      </c>
      <c r="L854">
        <v>9</v>
      </c>
    </row>
    <row r="855" spans="1:12" x14ac:dyDescent="0.2">
      <c r="A855">
        <v>1</v>
      </c>
      <c r="B855">
        <v>1</v>
      </c>
      <c r="C855">
        <v>2</v>
      </c>
      <c r="D855">
        <v>1</v>
      </c>
      <c r="E855">
        <v>2</v>
      </c>
      <c r="F855">
        <v>3</v>
      </c>
      <c r="G855">
        <v>4</v>
      </c>
      <c r="H855">
        <v>2</v>
      </c>
      <c r="I855">
        <v>6</v>
      </c>
      <c r="J855">
        <v>8</v>
      </c>
      <c r="K855">
        <v>4</v>
      </c>
      <c r="L855">
        <v>7</v>
      </c>
    </row>
    <row r="856" spans="1:12" x14ac:dyDescent="0.2">
      <c r="A856">
        <v>1</v>
      </c>
      <c r="B856">
        <v>2</v>
      </c>
      <c r="C856">
        <v>2</v>
      </c>
      <c r="D856">
        <v>1</v>
      </c>
      <c r="E856">
        <v>1</v>
      </c>
      <c r="F856">
        <v>4</v>
      </c>
      <c r="G856">
        <v>5</v>
      </c>
      <c r="H856">
        <v>3</v>
      </c>
      <c r="I856">
        <v>6</v>
      </c>
      <c r="J856">
        <v>10</v>
      </c>
      <c r="K856">
        <v>8</v>
      </c>
      <c r="L856">
        <v>1</v>
      </c>
    </row>
    <row r="857" spans="1:12" x14ac:dyDescent="0.2">
      <c r="A857">
        <v>1</v>
      </c>
      <c r="B857">
        <v>1</v>
      </c>
      <c r="C857">
        <v>1</v>
      </c>
      <c r="D857">
        <v>3</v>
      </c>
      <c r="E857">
        <v>4</v>
      </c>
      <c r="F857">
        <v>1</v>
      </c>
      <c r="G857">
        <v>2</v>
      </c>
      <c r="H857">
        <v>1</v>
      </c>
      <c r="I857">
        <v>8</v>
      </c>
      <c r="J857">
        <v>2</v>
      </c>
      <c r="K857">
        <v>4</v>
      </c>
      <c r="L857">
        <v>5</v>
      </c>
    </row>
    <row r="858" spans="1:12" x14ac:dyDescent="0.2">
      <c r="A858">
        <v>1</v>
      </c>
      <c r="B858">
        <v>2</v>
      </c>
      <c r="C858">
        <v>1</v>
      </c>
      <c r="D858">
        <v>2</v>
      </c>
      <c r="E858">
        <v>3</v>
      </c>
      <c r="F858">
        <v>5</v>
      </c>
      <c r="G858">
        <v>2</v>
      </c>
      <c r="H858">
        <v>2</v>
      </c>
      <c r="I858">
        <v>4</v>
      </c>
      <c r="J858">
        <v>1</v>
      </c>
      <c r="K858">
        <v>11</v>
      </c>
      <c r="L858">
        <v>11</v>
      </c>
    </row>
    <row r="859" spans="1:12" x14ac:dyDescent="0.2">
      <c r="A859">
        <v>1</v>
      </c>
      <c r="B859">
        <v>2</v>
      </c>
      <c r="C859">
        <v>1</v>
      </c>
      <c r="D859">
        <v>4</v>
      </c>
      <c r="E859">
        <v>1</v>
      </c>
      <c r="F859">
        <v>1</v>
      </c>
      <c r="G859">
        <v>5</v>
      </c>
      <c r="H859">
        <v>7</v>
      </c>
      <c r="I859">
        <v>7</v>
      </c>
      <c r="J859">
        <v>10</v>
      </c>
      <c r="K859">
        <v>6</v>
      </c>
      <c r="L859">
        <v>8</v>
      </c>
    </row>
    <row r="860" spans="1:12" x14ac:dyDescent="0.2">
      <c r="A860">
        <v>1</v>
      </c>
      <c r="B860">
        <v>2</v>
      </c>
      <c r="C860">
        <v>3</v>
      </c>
      <c r="D860">
        <v>4</v>
      </c>
      <c r="E860">
        <v>3</v>
      </c>
      <c r="F860">
        <v>2</v>
      </c>
      <c r="G860">
        <v>2</v>
      </c>
      <c r="H860">
        <v>4</v>
      </c>
      <c r="I860">
        <v>7</v>
      </c>
      <c r="J860">
        <v>4</v>
      </c>
      <c r="K860">
        <v>8</v>
      </c>
      <c r="L860">
        <v>11</v>
      </c>
    </row>
    <row r="861" spans="1:12" x14ac:dyDescent="0.2">
      <c r="A861">
        <v>1</v>
      </c>
      <c r="B861">
        <v>2</v>
      </c>
      <c r="C861">
        <v>3</v>
      </c>
      <c r="D861">
        <v>2</v>
      </c>
      <c r="E861">
        <v>4</v>
      </c>
      <c r="F861">
        <v>3</v>
      </c>
      <c r="G861">
        <v>3</v>
      </c>
      <c r="H861">
        <v>6</v>
      </c>
      <c r="I861">
        <v>9</v>
      </c>
      <c r="J861">
        <v>9</v>
      </c>
      <c r="K861">
        <v>9</v>
      </c>
      <c r="L861">
        <v>12</v>
      </c>
    </row>
    <row r="862" spans="1:12" x14ac:dyDescent="0.2">
      <c r="A862">
        <v>1</v>
      </c>
      <c r="B862">
        <v>2</v>
      </c>
      <c r="C862">
        <v>1</v>
      </c>
      <c r="D862">
        <v>2</v>
      </c>
      <c r="E862">
        <v>5</v>
      </c>
      <c r="F862">
        <v>3</v>
      </c>
      <c r="G862">
        <v>3</v>
      </c>
      <c r="H862">
        <v>4</v>
      </c>
      <c r="I862">
        <v>8</v>
      </c>
      <c r="J862">
        <v>2</v>
      </c>
      <c r="K862">
        <v>2</v>
      </c>
      <c r="L862">
        <v>10</v>
      </c>
    </row>
    <row r="863" spans="1:12" x14ac:dyDescent="0.2">
      <c r="A863">
        <v>1</v>
      </c>
      <c r="B863">
        <v>1</v>
      </c>
      <c r="C863">
        <v>3</v>
      </c>
      <c r="D863">
        <v>3</v>
      </c>
      <c r="E863">
        <v>1</v>
      </c>
      <c r="F863">
        <v>2</v>
      </c>
      <c r="G863">
        <v>6</v>
      </c>
      <c r="H863">
        <v>3</v>
      </c>
      <c r="I863">
        <v>2</v>
      </c>
      <c r="J863">
        <v>6</v>
      </c>
      <c r="K863">
        <v>5</v>
      </c>
      <c r="L863">
        <v>10</v>
      </c>
    </row>
    <row r="864" spans="1:12" x14ac:dyDescent="0.2">
      <c r="A864">
        <v>1</v>
      </c>
      <c r="B864">
        <v>2</v>
      </c>
      <c r="C864">
        <v>2</v>
      </c>
      <c r="D864">
        <v>4</v>
      </c>
      <c r="E864">
        <v>2</v>
      </c>
      <c r="F864">
        <v>1</v>
      </c>
      <c r="G864">
        <v>3</v>
      </c>
      <c r="H864">
        <v>1</v>
      </c>
      <c r="I864">
        <v>5</v>
      </c>
      <c r="J864">
        <v>5</v>
      </c>
      <c r="K864">
        <v>3</v>
      </c>
      <c r="L864">
        <v>4</v>
      </c>
    </row>
    <row r="865" spans="1:12" x14ac:dyDescent="0.2">
      <c r="A865">
        <v>1</v>
      </c>
      <c r="B865">
        <v>1</v>
      </c>
      <c r="C865">
        <v>3</v>
      </c>
      <c r="D865">
        <v>3</v>
      </c>
      <c r="E865">
        <v>3</v>
      </c>
      <c r="F865">
        <v>4</v>
      </c>
      <c r="G865">
        <v>5</v>
      </c>
      <c r="H865">
        <v>8</v>
      </c>
      <c r="I865">
        <v>7</v>
      </c>
      <c r="J865">
        <v>9</v>
      </c>
      <c r="K865">
        <v>5</v>
      </c>
      <c r="L865">
        <v>3</v>
      </c>
    </row>
    <row r="866" spans="1:12" x14ac:dyDescent="0.2">
      <c r="A866">
        <v>1</v>
      </c>
      <c r="B866">
        <v>2</v>
      </c>
      <c r="C866">
        <v>1</v>
      </c>
      <c r="D866">
        <v>4</v>
      </c>
      <c r="E866">
        <v>2</v>
      </c>
      <c r="F866">
        <v>6</v>
      </c>
      <c r="G866">
        <v>2</v>
      </c>
      <c r="H866">
        <v>6</v>
      </c>
      <c r="I866">
        <v>9</v>
      </c>
      <c r="J866">
        <v>6</v>
      </c>
      <c r="K866">
        <v>5</v>
      </c>
      <c r="L866">
        <v>2</v>
      </c>
    </row>
    <row r="867" spans="1:12" x14ac:dyDescent="0.2">
      <c r="A867">
        <v>1</v>
      </c>
      <c r="B867">
        <v>2</v>
      </c>
      <c r="C867">
        <v>3</v>
      </c>
      <c r="D867">
        <v>4</v>
      </c>
      <c r="E867">
        <v>3</v>
      </c>
      <c r="F867">
        <v>1</v>
      </c>
      <c r="G867">
        <v>1</v>
      </c>
      <c r="H867">
        <v>5</v>
      </c>
      <c r="I867">
        <v>3</v>
      </c>
      <c r="J867">
        <v>5</v>
      </c>
      <c r="K867">
        <v>1</v>
      </c>
      <c r="L867">
        <v>5</v>
      </c>
    </row>
    <row r="868" spans="1:12" x14ac:dyDescent="0.2">
      <c r="A868">
        <v>1</v>
      </c>
      <c r="B868">
        <v>1</v>
      </c>
      <c r="C868">
        <v>1</v>
      </c>
      <c r="D868">
        <v>2</v>
      </c>
      <c r="E868">
        <v>4</v>
      </c>
      <c r="F868">
        <v>4</v>
      </c>
      <c r="G868">
        <v>4</v>
      </c>
      <c r="H868">
        <v>1</v>
      </c>
      <c r="I868">
        <v>9</v>
      </c>
      <c r="J868">
        <v>7</v>
      </c>
      <c r="K868">
        <v>7</v>
      </c>
      <c r="L868">
        <v>10</v>
      </c>
    </row>
    <row r="869" spans="1:12" x14ac:dyDescent="0.2">
      <c r="A869">
        <v>1</v>
      </c>
      <c r="B869">
        <v>2</v>
      </c>
      <c r="C869">
        <v>1</v>
      </c>
      <c r="D869">
        <v>2</v>
      </c>
      <c r="E869">
        <v>5</v>
      </c>
      <c r="F869">
        <v>4</v>
      </c>
      <c r="G869">
        <v>3</v>
      </c>
      <c r="H869">
        <v>7</v>
      </c>
      <c r="I869">
        <v>1</v>
      </c>
      <c r="J869">
        <v>9</v>
      </c>
      <c r="K869">
        <v>8</v>
      </c>
      <c r="L869">
        <v>8</v>
      </c>
    </row>
    <row r="870" spans="1:12" x14ac:dyDescent="0.2">
      <c r="A870">
        <v>1</v>
      </c>
      <c r="B870">
        <v>2</v>
      </c>
      <c r="C870">
        <v>2</v>
      </c>
      <c r="D870">
        <v>4</v>
      </c>
      <c r="E870">
        <v>5</v>
      </c>
      <c r="F870">
        <v>3</v>
      </c>
      <c r="G870">
        <v>2</v>
      </c>
      <c r="H870">
        <v>6</v>
      </c>
      <c r="I870">
        <v>5</v>
      </c>
      <c r="J870">
        <v>7</v>
      </c>
      <c r="K870">
        <v>6</v>
      </c>
      <c r="L870">
        <v>2</v>
      </c>
    </row>
    <row r="871" spans="1:12" x14ac:dyDescent="0.2">
      <c r="A871">
        <v>1</v>
      </c>
      <c r="B871">
        <v>2</v>
      </c>
      <c r="C871">
        <v>2</v>
      </c>
      <c r="D871">
        <v>4</v>
      </c>
      <c r="E871">
        <v>5</v>
      </c>
      <c r="F871">
        <v>3</v>
      </c>
      <c r="G871">
        <v>3</v>
      </c>
      <c r="H871">
        <v>5</v>
      </c>
      <c r="I871">
        <v>2</v>
      </c>
      <c r="J871">
        <v>2</v>
      </c>
      <c r="K871">
        <v>2</v>
      </c>
      <c r="L871">
        <v>4</v>
      </c>
    </row>
    <row r="872" spans="1:12" x14ac:dyDescent="0.2">
      <c r="A872">
        <v>1</v>
      </c>
      <c r="B872">
        <v>2</v>
      </c>
      <c r="C872">
        <v>1</v>
      </c>
      <c r="D872">
        <v>3</v>
      </c>
      <c r="E872">
        <v>1</v>
      </c>
      <c r="F872">
        <v>4</v>
      </c>
      <c r="G872">
        <v>5</v>
      </c>
      <c r="H872">
        <v>3</v>
      </c>
      <c r="I872">
        <v>6</v>
      </c>
      <c r="J872">
        <v>5</v>
      </c>
      <c r="K872">
        <v>11</v>
      </c>
      <c r="L872">
        <v>11</v>
      </c>
    </row>
    <row r="873" spans="1:12" x14ac:dyDescent="0.2">
      <c r="A873">
        <v>1</v>
      </c>
      <c r="B873">
        <v>2</v>
      </c>
      <c r="C873">
        <v>1</v>
      </c>
      <c r="D873">
        <v>4</v>
      </c>
      <c r="E873">
        <v>3</v>
      </c>
      <c r="F873">
        <v>5</v>
      </c>
      <c r="G873">
        <v>2</v>
      </c>
      <c r="H873">
        <v>5</v>
      </c>
      <c r="I873">
        <v>7</v>
      </c>
      <c r="J873">
        <v>10</v>
      </c>
      <c r="K873">
        <v>7</v>
      </c>
      <c r="L873">
        <v>8</v>
      </c>
    </row>
    <row r="874" spans="1:12" x14ac:dyDescent="0.2">
      <c r="A874">
        <v>1</v>
      </c>
      <c r="B874">
        <v>1</v>
      </c>
      <c r="C874">
        <v>2</v>
      </c>
      <c r="D874">
        <v>3</v>
      </c>
      <c r="E874">
        <v>5</v>
      </c>
      <c r="F874">
        <v>3</v>
      </c>
      <c r="G874">
        <v>5</v>
      </c>
      <c r="H874">
        <v>8</v>
      </c>
      <c r="I874">
        <v>6</v>
      </c>
      <c r="J874">
        <v>3</v>
      </c>
      <c r="K874">
        <v>1</v>
      </c>
      <c r="L874">
        <v>7</v>
      </c>
    </row>
    <row r="875" spans="1:12" x14ac:dyDescent="0.2">
      <c r="A875">
        <v>1</v>
      </c>
      <c r="B875">
        <v>2</v>
      </c>
      <c r="C875">
        <v>3</v>
      </c>
      <c r="D875">
        <v>4</v>
      </c>
      <c r="E875">
        <v>4</v>
      </c>
      <c r="F875">
        <v>1</v>
      </c>
      <c r="G875">
        <v>2</v>
      </c>
      <c r="H875">
        <v>2</v>
      </c>
      <c r="I875">
        <v>1</v>
      </c>
      <c r="J875">
        <v>1</v>
      </c>
      <c r="K875">
        <v>1</v>
      </c>
      <c r="L875">
        <v>8</v>
      </c>
    </row>
    <row r="876" spans="1:12" x14ac:dyDescent="0.2">
      <c r="A876">
        <v>1</v>
      </c>
      <c r="B876">
        <v>1</v>
      </c>
      <c r="C876">
        <v>3</v>
      </c>
      <c r="D876">
        <v>1</v>
      </c>
      <c r="E876">
        <v>3</v>
      </c>
      <c r="F876">
        <v>2</v>
      </c>
      <c r="G876">
        <v>1</v>
      </c>
      <c r="H876">
        <v>7</v>
      </c>
      <c r="I876">
        <v>1</v>
      </c>
      <c r="J876">
        <v>3</v>
      </c>
      <c r="K876">
        <v>3</v>
      </c>
      <c r="L876">
        <v>12</v>
      </c>
    </row>
    <row r="877" spans="1:12" x14ac:dyDescent="0.2">
      <c r="A877">
        <v>1</v>
      </c>
      <c r="B877">
        <v>1</v>
      </c>
      <c r="C877">
        <v>1</v>
      </c>
      <c r="D877">
        <v>3</v>
      </c>
      <c r="E877">
        <v>5</v>
      </c>
      <c r="F877">
        <v>4</v>
      </c>
      <c r="G877">
        <v>5</v>
      </c>
      <c r="H877">
        <v>2</v>
      </c>
      <c r="I877">
        <v>8</v>
      </c>
      <c r="J877">
        <v>6</v>
      </c>
      <c r="K877">
        <v>6</v>
      </c>
      <c r="L877">
        <v>1</v>
      </c>
    </row>
    <row r="878" spans="1:12" x14ac:dyDescent="0.2">
      <c r="A878">
        <v>1</v>
      </c>
      <c r="B878">
        <v>2</v>
      </c>
      <c r="C878">
        <v>3</v>
      </c>
      <c r="D878">
        <v>4</v>
      </c>
      <c r="E878">
        <v>5</v>
      </c>
      <c r="F878">
        <v>6</v>
      </c>
      <c r="G878">
        <v>2</v>
      </c>
      <c r="H878">
        <v>3</v>
      </c>
      <c r="I878">
        <v>8</v>
      </c>
      <c r="J878">
        <v>3</v>
      </c>
      <c r="K878">
        <v>5</v>
      </c>
      <c r="L878">
        <v>6</v>
      </c>
    </row>
    <row r="879" spans="1:12" x14ac:dyDescent="0.2">
      <c r="A879">
        <v>1</v>
      </c>
      <c r="B879">
        <v>1</v>
      </c>
      <c r="C879">
        <v>2</v>
      </c>
      <c r="D879">
        <v>3</v>
      </c>
      <c r="E879">
        <v>3</v>
      </c>
      <c r="F879">
        <v>3</v>
      </c>
      <c r="G879">
        <v>1</v>
      </c>
      <c r="H879">
        <v>1</v>
      </c>
      <c r="I879">
        <v>1</v>
      </c>
      <c r="J879">
        <v>1</v>
      </c>
      <c r="K879">
        <v>6</v>
      </c>
      <c r="L879">
        <v>7</v>
      </c>
    </row>
    <row r="880" spans="1:12" x14ac:dyDescent="0.2">
      <c r="A880">
        <v>1</v>
      </c>
      <c r="B880">
        <v>1</v>
      </c>
      <c r="C880">
        <v>2</v>
      </c>
      <c r="D880">
        <v>4</v>
      </c>
      <c r="E880">
        <v>5</v>
      </c>
      <c r="F880">
        <v>2</v>
      </c>
      <c r="G880">
        <v>2</v>
      </c>
      <c r="H880">
        <v>6</v>
      </c>
      <c r="I880">
        <v>7</v>
      </c>
      <c r="J880">
        <v>6</v>
      </c>
      <c r="K880">
        <v>1</v>
      </c>
      <c r="L880">
        <v>5</v>
      </c>
    </row>
    <row r="881" spans="1:12" x14ac:dyDescent="0.2">
      <c r="A881">
        <v>1</v>
      </c>
      <c r="B881">
        <v>2</v>
      </c>
      <c r="C881">
        <v>3</v>
      </c>
      <c r="D881">
        <v>2</v>
      </c>
      <c r="E881">
        <v>5</v>
      </c>
      <c r="F881">
        <v>1</v>
      </c>
      <c r="G881">
        <v>2</v>
      </c>
      <c r="H881">
        <v>7</v>
      </c>
      <c r="I881">
        <v>7</v>
      </c>
      <c r="J881">
        <v>4</v>
      </c>
      <c r="K881">
        <v>11</v>
      </c>
      <c r="L881">
        <v>3</v>
      </c>
    </row>
    <row r="882" spans="1:12" x14ac:dyDescent="0.2">
      <c r="A882">
        <v>1</v>
      </c>
      <c r="B882">
        <v>2</v>
      </c>
      <c r="C882">
        <v>1</v>
      </c>
      <c r="D882">
        <v>4</v>
      </c>
      <c r="E882">
        <v>4</v>
      </c>
      <c r="F882">
        <v>1</v>
      </c>
      <c r="G882">
        <v>4</v>
      </c>
      <c r="H882">
        <v>1</v>
      </c>
      <c r="I882">
        <v>9</v>
      </c>
      <c r="J882">
        <v>3</v>
      </c>
      <c r="K882">
        <v>10</v>
      </c>
      <c r="L882">
        <v>7</v>
      </c>
    </row>
    <row r="883" spans="1:12" x14ac:dyDescent="0.2">
      <c r="A883">
        <v>1</v>
      </c>
      <c r="B883">
        <v>2</v>
      </c>
      <c r="C883">
        <v>1</v>
      </c>
      <c r="D883">
        <v>4</v>
      </c>
      <c r="E883">
        <v>3</v>
      </c>
      <c r="F883">
        <v>2</v>
      </c>
      <c r="G883">
        <v>7</v>
      </c>
      <c r="H883">
        <v>6</v>
      </c>
      <c r="I883">
        <v>3</v>
      </c>
      <c r="J883">
        <v>4</v>
      </c>
      <c r="K883">
        <v>1</v>
      </c>
      <c r="L883">
        <v>8</v>
      </c>
    </row>
    <row r="884" spans="1:12" x14ac:dyDescent="0.2">
      <c r="A884">
        <v>1</v>
      </c>
      <c r="B884">
        <v>1</v>
      </c>
      <c r="C884">
        <v>3</v>
      </c>
      <c r="D884">
        <v>3</v>
      </c>
      <c r="E884">
        <v>5</v>
      </c>
      <c r="F884">
        <v>1</v>
      </c>
      <c r="G884">
        <v>5</v>
      </c>
      <c r="H884">
        <v>4</v>
      </c>
      <c r="I884">
        <v>6</v>
      </c>
      <c r="J884">
        <v>3</v>
      </c>
      <c r="K884">
        <v>7</v>
      </c>
      <c r="L884">
        <v>8</v>
      </c>
    </row>
    <row r="885" spans="1:12" x14ac:dyDescent="0.2">
      <c r="A885">
        <v>1</v>
      </c>
      <c r="B885">
        <v>2</v>
      </c>
      <c r="C885">
        <v>3</v>
      </c>
      <c r="D885">
        <v>3</v>
      </c>
      <c r="E885">
        <v>4</v>
      </c>
      <c r="F885">
        <v>4</v>
      </c>
      <c r="G885">
        <v>4</v>
      </c>
      <c r="H885">
        <v>1</v>
      </c>
      <c r="I885">
        <v>4</v>
      </c>
      <c r="J885">
        <v>4</v>
      </c>
      <c r="K885">
        <v>6</v>
      </c>
      <c r="L885">
        <v>3</v>
      </c>
    </row>
    <row r="886" spans="1:12" x14ac:dyDescent="0.2">
      <c r="A886">
        <v>1</v>
      </c>
      <c r="B886">
        <v>2</v>
      </c>
      <c r="C886">
        <v>1</v>
      </c>
      <c r="D886">
        <v>3</v>
      </c>
      <c r="E886">
        <v>3</v>
      </c>
      <c r="F886">
        <v>2</v>
      </c>
      <c r="G886">
        <v>1</v>
      </c>
      <c r="H886">
        <v>7</v>
      </c>
      <c r="I886">
        <v>6</v>
      </c>
      <c r="J886">
        <v>7</v>
      </c>
      <c r="K886">
        <v>9</v>
      </c>
      <c r="L886">
        <v>3</v>
      </c>
    </row>
    <row r="887" spans="1:12" x14ac:dyDescent="0.2">
      <c r="A887">
        <v>1</v>
      </c>
      <c r="B887">
        <v>1</v>
      </c>
      <c r="C887">
        <v>1</v>
      </c>
      <c r="D887">
        <v>4</v>
      </c>
      <c r="E887">
        <v>1</v>
      </c>
      <c r="F887">
        <v>2</v>
      </c>
      <c r="G887">
        <v>1</v>
      </c>
      <c r="H887">
        <v>5</v>
      </c>
      <c r="I887">
        <v>6</v>
      </c>
      <c r="J887">
        <v>1</v>
      </c>
      <c r="K887">
        <v>3</v>
      </c>
      <c r="L887">
        <v>7</v>
      </c>
    </row>
    <row r="888" spans="1:12" x14ac:dyDescent="0.2">
      <c r="A888">
        <v>1</v>
      </c>
      <c r="B888">
        <v>1</v>
      </c>
      <c r="C888">
        <v>2</v>
      </c>
      <c r="D888">
        <v>2</v>
      </c>
      <c r="E888">
        <v>3</v>
      </c>
      <c r="F888">
        <v>4</v>
      </c>
      <c r="G888">
        <v>6</v>
      </c>
      <c r="H888">
        <v>1</v>
      </c>
      <c r="I888">
        <v>5</v>
      </c>
      <c r="J888">
        <v>9</v>
      </c>
      <c r="K888">
        <v>7</v>
      </c>
      <c r="L888">
        <v>11</v>
      </c>
    </row>
    <row r="889" spans="1:12" x14ac:dyDescent="0.2">
      <c r="A889">
        <v>1</v>
      </c>
      <c r="B889">
        <v>1</v>
      </c>
      <c r="C889">
        <v>1</v>
      </c>
      <c r="D889">
        <v>4</v>
      </c>
      <c r="E889">
        <v>2</v>
      </c>
      <c r="F889">
        <v>6</v>
      </c>
      <c r="G889">
        <v>6</v>
      </c>
      <c r="H889">
        <v>4</v>
      </c>
      <c r="I889">
        <v>6</v>
      </c>
      <c r="J889">
        <v>10</v>
      </c>
      <c r="K889">
        <v>6</v>
      </c>
      <c r="L889">
        <v>10</v>
      </c>
    </row>
    <row r="890" spans="1:12" x14ac:dyDescent="0.2">
      <c r="A890">
        <v>1</v>
      </c>
      <c r="B890">
        <v>1</v>
      </c>
      <c r="C890">
        <v>3</v>
      </c>
      <c r="D890">
        <v>3</v>
      </c>
      <c r="E890">
        <v>4</v>
      </c>
      <c r="F890">
        <v>1</v>
      </c>
      <c r="G890">
        <v>1</v>
      </c>
      <c r="H890">
        <v>8</v>
      </c>
      <c r="I890">
        <v>4</v>
      </c>
      <c r="J890">
        <v>7</v>
      </c>
      <c r="K890">
        <v>10</v>
      </c>
      <c r="L890">
        <v>4</v>
      </c>
    </row>
    <row r="891" spans="1:12" x14ac:dyDescent="0.2">
      <c r="A891">
        <v>1</v>
      </c>
      <c r="B891">
        <v>1</v>
      </c>
      <c r="C891">
        <v>1</v>
      </c>
      <c r="D891">
        <v>1</v>
      </c>
      <c r="E891">
        <v>2</v>
      </c>
      <c r="F891">
        <v>6</v>
      </c>
      <c r="G891">
        <v>5</v>
      </c>
      <c r="H891">
        <v>3</v>
      </c>
      <c r="I891">
        <v>9</v>
      </c>
      <c r="J891">
        <v>7</v>
      </c>
      <c r="K891">
        <v>5</v>
      </c>
      <c r="L891">
        <v>9</v>
      </c>
    </row>
    <row r="892" spans="1:12" x14ac:dyDescent="0.2">
      <c r="A892">
        <v>1</v>
      </c>
      <c r="B892">
        <v>2</v>
      </c>
      <c r="C892">
        <v>3</v>
      </c>
      <c r="D892">
        <v>4</v>
      </c>
      <c r="E892">
        <v>2</v>
      </c>
      <c r="F892">
        <v>4</v>
      </c>
      <c r="G892">
        <v>6</v>
      </c>
      <c r="H892">
        <v>3</v>
      </c>
      <c r="I892">
        <v>5</v>
      </c>
      <c r="J892">
        <v>5</v>
      </c>
      <c r="K892">
        <v>11</v>
      </c>
      <c r="L892">
        <v>12</v>
      </c>
    </row>
    <row r="893" spans="1:12" x14ac:dyDescent="0.2">
      <c r="A893">
        <v>1</v>
      </c>
      <c r="B893">
        <v>1</v>
      </c>
      <c r="C893">
        <v>3</v>
      </c>
      <c r="D893">
        <v>1</v>
      </c>
      <c r="E893">
        <v>1</v>
      </c>
      <c r="F893">
        <v>5</v>
      </c>
      <c r="G893">
        <v>5</v>
      </c>
      <c r="H893">
        <v>2</v>
      </c>
      <c r="I893">
        <v>5</v>
      </c>
      <c r="J893">
        <v>4</v>
      </c>
      <c r="K893">
        <v>9</v>
      </c>
      <c r="L893">
        <v>4</v>
      </c>
    </row>
    <row r="894" spans="1:12" x14ac:dyDescent="0.2">
      <c r="A894">
        <v>1</v>
      </c>
      <c r="B894">
        <v>1</v>
      </c>
      <c r="C894">
        <v>1</v>
      </c>
      <c r="D894">
        <v>4</v>
      </c>
      <c r="E894">
        <v>3</v>
      </c>
      <c r="F894">
        <v>6</v>
      </c>
      <c r="G894">
        <v>3</v>
      </c>
      <c r="H894">
        <v>8</v>
      </c>
      <c r="I894">
        <v>4</v>
      </c>
      <c r="J894">
        <v>1</v>
      </c>
      <c r="K894">
        <v>10</v>
      </c>
      <c r="L894">
        <v>9</v>
      </c>
    </row>
    <row r="895" spans="1:12" x14ac:dyDescent="0.2">
      <c r="A895">
        <v>1</v>
      </c>
      <c r="B895">
        <v>1</v>
      </c>
      <c r="C895">
        <v>2</v>
      </c>
      <c r="D895">
        <v>2</v>
      </c>
      <c r="E895">
        <v>4</v>
      </c>
      <c r="F895">
        <v>4</v>
      </c>
      <c r="G895">
        <v>1</v>
      </c>
      <c r="H895">
        <v>4</v>
      </c>
      <c r="I895">
        <v>2</v>
      </c>
      <c r="J895">
        <v>8</v>
      </c>
      <c r="K895">
        <v>1</v>
      </c>
      <c r="L895">
        <v>6</v>
      </c>
    </row>
    <row r="896" spans="1:12" x14ac:dyDescent="0.2">
      <c r="A896">
        <v>1</v>
      </c>
      <c r="B896">
        <v>2</v>
      </c>
      <c r="C896">
        <v>2</v>
      </c>
      <c r="D896">
        <v>3</v>
      </c>
      <c r="E896">
        <v>2</v>
      </c>
      <c r="F896">
        <v>5</v>
      </c>
      <c r="G896">
        <v>4</v>
      </c>
      <c r="H896">
        <v>1</v>
      </c>
      <c r="I896">
        <v>1</v>
      </c>
      <c r="J896">
        <v>6</v>
      </c>
      <c r="K896">
        <v>6</v>
      </c>
      <c r="L896">
        <v>9</v>
      </c>
    </row>
    <row r="897" spans="1:12" x14ac:dyDescent="0.2">
      <c r="A897">
        <v>1</v>
      </c>
      <c r="B897">
        <v>1</v>
      </c>
      <c r="C897">
        <v>2</v>
      </c>
      <c r="D897">
        <v>4</v>
      </c>
      <c r="E897">
        <v>3</v>
      </c>
      <c r="F897">
        <v>6</v>
      </c>
      <c r="G897">
        <v>5</v>
      </c>
      <c r="H897">
        <v>2</v>
      </c>
      <c r="I897">
        <v>7</v>
      </c>
      <c r="J897">
        <v>8</v>
      </c>
      <c r="K897">
        <v>7</v>
      </c>
      <c r="L897">
        <v>7</v>
      </c>
    </row>
    <row r="898" spans="1:12" x14ac:dyDescent="0.2">
      <c r="A898">
        <v>1</v>
      </c>
      <c r="B898">
        <v>1</v>
      </c>
      <c r="C898">
        <v>1</v>
      </c>
      <c r="D898">
        <v>4</v>
      </c>
      <c r="E898">
        <v>3</v>
      </c>
      <c r="F898">
        <v>6</v>
      </c>
      <c r="G898">
        <v>6</v>
      </c>
      <c r="H898">
        <v>1</v>
      </c>
      <c r="I898">
        <v>5</v>
      </c>
      <c r="J898">
        <v>3</v>
      </c>
      <c r="K898">
        <v>3</v>
      </c>
      <c r="L898">
        <v>7</v>
      </c>
    </row>
    <row r="899" spans="1:12" x14ac:dyDescent="0.2">
      <c r="A899">
        <v>1</v>
      </c>
      <c r="B899">
        <v>2</v>
      </c>
      <c r="C899">
        <v>1</v>
      </c>
      <c r="D899">
        <v>4</v>
      </c>
      <c r="E899">
        <v>5</v>
      </c>
      <c r="F899">
        <v>6</v>
      </c>
      <c r="G899">
        <v>2</v>
      </c>
      <c r="H899">
        <v>3</v>
      </c>
      <c r="I899">
        <v>5</v>
      </c>
      <c r="J899">
        <v>9</v>
      </c>
      <c r="K899">
        <v>8</v>
      </c>
      <c r="L899">
        <v>11</v>
      </c>
    </row>
    <row r="900" spans="1:12" x14ac:dyDescent="0.2">
      <c r="A900">
        <v>1</v>
      </c>
      <c r="B900">
        <v>1</v>
      </c>
      <c r="C900">
        <v>1</v>
      </c>
      <c r="D900">
        <v>1</v>
      </c>
      <c r="E900">
        <v>5</v>
      </c>
      <c r="F900">
        <v>6</v>
      </c>
      <c r="G900">
        <v>3</v>
      </c>
      <c r="H900">
        <v>8</v>
      </c>
      <c r="I900">
        <v>1</v>
      </c>
      <c r="J900">
        <v>8</v>
      </c>
      <c r="K900">
        <v>8</v>
      </c>
      <c r="L900">
        <v>6</v>
      </c>
    </row>
    <row r="901" spans="1:12" x14ac:dyDescent="0.2">
      <c r="A901">
        <v>1</v>
      </c>
      <c r="B901">
        <v>1</v>
      </c>
      <c r="C901">
        <v>1</v>
      </c>
      <c r="D901">
        <v>4</v>
      </c>
      <c r="E901">
        <v>3</v>
      </c>
      <c r="F901">
        <v>1</v>
      </c>
      <c r="G901">
        <v>3</v>
      </c>
      <c r="H901">
        <v>6</v>
      </c>
      <c r="I901">
        <v>2</v>
      </c>
      <c r="J901">
        <v>2</v>
      </c>
      <c r="K901">
        <v>2</v>
      </c>
      <c r="L901">
        <v>4</v>
      </c>
    </row>
    <row r="902" spans="1:12" x14ac:dyDescent="0.2">
      <c r="A902">
        <v>1</v>
      </c>
      <c r="B902">
        <v>1</v>
      </c>
      <c r="C902">
        <v>2</v>
      </c>
      <c r="D902">
        <v>3</v>
      </c>
      <c r="E902">
        <v>1</v>
      </c>
      <c r="F902">
        <v>6</v>
      </c>
      <c r="G902">
        <v>5</v>
      </c>
      <c r="H902">
        <v>8</v>
      </c>
      <c r="I902">
        <v>9</v>
      </c>
      <c r="J902">
        <v>6</v>
      </c>
      <c r="K902">
        <v>1</v>
      </c>
      <c r="L902">
        <v>2</v>
      </c>
    </row>
    <row r="903" spans="1:12" x14ac:dyDescent="0.2">
      <c r="A903">
        <v>1</v>
      </c>
      <c r="B903">
        <v>2</v>
      </c>
      <c r="C903">
        <v>3</v>
      </c>
      <c r="D903">
        <v>3</v>
      </c>
      <c r="E903">
        <v>5</v>
      </c>
      <c r="F903">
        <v>3</v>
      </c>
      <c r="G903">
        <v>6</v>
      </c>
      <c r="H903">
        <v>7</v>
      </c>
      <c r="I903">
        <v>3</v>
      </c>
      <c r="J903">
        <v>4</v>
      </c>
      <c r="K903">
        <v>5</v>
      </c>
      <c r="L903">
        <v>7</v>
      </c>
    </row>
    <row r="904" spans="1:12" x14ac:dyDescent="0.2">
      <c r="A904">
        <v>1</v>
      </c>
      <c r="B904">
        <v>2</v>
      </c>
      <c r="C904">
        <v>2</v>
      </c>
      <c r="D904">
        <v>3</v>
      </c>
      <c r="E904">
        <v>3</v>
      </c>
      <c r="F904">
        <v>4</v>
      </c>
      <c r="G904">
        <v>6</v>
      </c>
      <c r="H904">
        <v>8</v>
      </c>
      <c r="I904">
        <v>2</v>
      </c>
      <c r="J904">
        <v>2</v>
      </c>
      <c r="K904">
        <v>8</v>
      </c>
      <c r="L904">
        <v>4</v>
      </c>
    </row>
    <row r="905" spans="1:12" x14ac:dyDescent="0.2">
      <c r="A905">
        <v>1</v>
      </c>
      <c r="B905">
        <v>1</v>
      </c>
      <c r="C905">
        <v>1</v>
      </c>
      <c r="D905">
        <v>4</v>
      </c>
      <c r="E905">
        <v>1</v>
      </c>
      <c r="F905">
        <v>4</v>
      </c>
      <c r="G905">
        <v>3</v>
      </c>
      <c r="H905">
        <v>6</v>
      </c>
      <c r="I905">
        <v>9</v>
      </c>
      <c r="J905">
        <v>1</v>
      </c>
      <c r="K905">
        <v>5</v>
      </c>
      <c r="L905">
        <v>2</v>
      </c>
    </row>
    <row r="906" spans="1:12" x14ac:dyDescent="0.2">
      <c r="A906">
        <v>1</v>
      </c>
      <c r="B906">
        <v>2</v>
      </c>
      <c r="C906">
        <v>1</v>
      </c>
      <c r="D906">
        <v>3</v>
      </c>
      <c r="E906">
        <v>4</v>
      </c>
      <c r="F906">
        <v>5</v>
      </c>
      <c r="G906">
        <v>1</v>
      </c>
      <c r="H906">
        <v>1</v>
      </c>
      <c r="I906">
        <v>3</v>
      </c>
      <c r="J906">
        <v>5</v>
      </c>
      <c r="K906">
        <v>3</v>
      </c>
      <c r="L906">
        <v>7</v>
      </c>
    </row>
    <row r="907" spans="1:12" x14ac:dyDescent="0.2">
      <c r="A907">
        <v>1</v>
      </c>
      <c r="B907">
        <v>1</v>
      </c>
      <c r="C907">
        <v>1</v>
      </c>
      <c r="D907">
        <v>3</v>
      </c>
      <c r="E907">
        <v>1</v>
      </c>
      <c r="F907">
        <v>3</v>
      </c>
      <c r="G907">
        <v>4</v>
      </c>
      <c r="H907">
        <v>1</v>
      </c>
      <c r="I907">
        <v>2</v>
      </c>
      <c r="J907">
        <v>7</v>
      </c>
      <c r="K907">
        <v>8</v>
      </c>
      <c r="L907">
        <v>9</v>
      </c>
    </row>
    <row r="908" spans="1:12" x14ac:dyDescent="0.2">
      <c r="A908">
        <v>1</v>
      </c>
      <c r="B908">
        <v>1</v>
      </c>
      <c r="C908">
        <v>1</v>
      </c>
      <c r="D908">
        <v>2</v>
      </c>
      <c r="E908">
        <v>1</v>
      </c>
      <c r="F908">
        <v>3</v>
      </c>
      <c r="G908">
        <v>1</v>
      </c>
      <c r="H908">
        <v>5</v>
      </c>
      <c r="I908">
        <v>3</v>
      </c>
      <c r="J908">
        <v>5</v>
      </c>
      <c r="K908">
        <v>5</v>
      </c>
      <c r="L908">
        <v>4</v>
      </c>
    </row>
    <row r="909" spans="1:12" x14ac:dyDescent="0.2">
      <c r="A909">
        <v>1</v>
      </c>
      <c r="B909">
        <v>2</v>
      </c>
      <c r="C909">
        <v>2</v>
      </c>
      <c r="D909">
        <v>3</v>
      </c>
      <c r="E909">
        <v>5</v>
      </c>
      <c r="F909">
        <v>5</v>
      </c>
      <c r="G909">
        <v>3</v>
      </c>
      <c r="H909">
        <v>3</v>
      </c>
      <c r="I909">
        <v>8</v>
      </c>
      <c r="J909">
        <v>1</v>
      </c>
      <c r="K909">
        <v>9</v>
      </c>
      <c r="L909">
        <v>10</v>
      </c>
    </row>
    <row r="910" spans="1:12" x14ac:dyDescent="0.2">
      <c r="A910">
        <v>1</v>
      </c>
      <c r="B910">
        <v>1</v>
      </c>
      <c r="C910">
        <v>3</v>
      </c>
      <c r="D910">
        <v>2</v>
      </c>
      <c r="E910">
        <v>1</v>
      </c>
      <c r="F910">
        <v>4</v>
      </c>
      <c r="G910">
        <v>3</v>
      </c>
      <c r="H910">
        <v>3</v>
      </c>
      <c r="I910">
        <v>4</v>
      </c>
      <c r="J910">
        <v>8</v>
      </c>
      <c r="K910">
        <v>7</v>
      </c>
      <c r="L910">
        <v>8</v>
      </c>
    </row>
    <row r="911" spans="1:12" x14ac:dyDescent="0.2">
      <c r="A911">
        <v>1</v>
      </c>
      <c r="B911">
        <v>2</v>
      </c>
      <c r="C911">
        <v>3</v>
      </c>
      <c r="D911">
        <v>1</v>
      </c>
      <c r="E911">
        <v>2</v>
      </c>
      <c r="F911">
        <v>5</v>
      </c>
      <c r="G911">
        <v>3</v>
      </c>
      <c r="H911">
        <v>3</v>
      </c>
      <c r="I911">
        <v>1</v>
      </c>
      <c r="J911">
        <v>1</v>
      </c>
      <c r="K911">
        <v>2</v>
      </c>
      <c r="L911">
        <v>1</v>
      </c>
    </row>
    <row r="912" spans="1:12" x14ac:dyDescent="0.2">
      <c r="A912">
        <v>1</v>
      </c>
      <c r="B912">
        <v>2</v>
      </c>
      <c r="C912">
        <v>1</v>
      </c>
      <c r="D912">
        <v>4</v>
      </c>
      <c r="E912">
        <v>2</v>
      </c>
      <c r="F912">
        <v>1</v>
      </c>
      <c r="G912">
        <v>1</v>
      </c>
      <c r="H912">
        <v>4</v>
      </c>
      <c r="I912">
        <v>9</v>
      </c>
      <c r="J912">
        <v>5</v>
      </c>
      <c r="K912">
        <v>5</v>
      </c>
      <c r="L912">
        <v>12</v>
      </c>
    </row>
    <row r="913" spans="1:12" x14ac:dyDescent="0.2">
      <c r="A913">
        <v>1</v>
      </c>
      <c r="B913">
        <v>2</v>
      </c>
      <c r="C913">
        <v>2</v>
      </c>
      <c r="D913">
        <v>4</v>
      </c>
      <c r="E913">
        <v>1</v>
      </c>
      <c r="F913">
        <v>5</v>
      </c>
      <c r="G913">
        <v>2</v>
      </c>
      <c r="H913">
        <v>1</v>
      </c>
      <c r="I913">
        <v>2</v>
      </c>
      <c r="J913">
        <v>6</v>
      </c>
      <c r="K913">
        <v>10</v>
      </c>
      <c r="L913">
        <v>2</v>
      </c>
    </row>
    <row r="914" spans="1:12" x14ac:dyDescent="0.2">
      <c r="A914">
        <v>1</v>
      </c>
      <c r="B914">
        <v>1</v>
      </c>
      <c r="C914">
        <v>1</v>
      </c>
      <c r="D914">
        <v>2</v>
      </c>
      <c r="E914">
        <v>1</v>
      </c>
      <c r="F914">
        <v>6</v>
      </c>
      <c r="G914">
        <v>4</v>
      </c>
      <c r="H914">
        <v>6</v>
      </c>
      <c r="I914">
        <v>4</v>
      </c>
      <c r="J914">
        <v>1</v>
      </c>
      <c r="K914">
        <v>11</v>
      </c>
      <c r="L914">
        <v>11</v>
      </c>
    </row>
    <row r="915" spans="1:12" x14ac:dyDescent="0.2">
      <c r="A915">
        <v>1</v>
      </c>
      <c r="B915">
        <v>1</v>
      </c>
      <c r="C915">
        <v>2</v>
      </c>
      <c r="D915">
        <v>3</v>
      </c>
      <c r="E915">
        <v>5</v>
      </c>
      <c r="F915">
        <v>3</v>
      </c>
      <c r="G915">
        <v>2</v>
      </c>
      <c r="H915">
        <v>1</v>
      </c>
      <c r="I915">
        <v>6</v>
      </c>
      <c r="J915">
        <v>3</v>
      </c>
      <c r="K915">
        <v>1</v>
      </c>
      <c r="L915">
        <v>9</v>
      </c>
    </row>
    <row r="916" spans="1:12" x14ac:dyDescent="0.2">
      <c r="A916">
        <v>1</v>
      </c>
      <c r="B916">
        <v>1</v>
      </c>
      <c r="C916">
        <v>1</v>
      </c>
      <c r="D916">
        <v>2</v>
      </c>
      <c r="E916">
        <v>1</v>
      </c>
      <c r="F916">
        <v>1</v>
      </c>
      <c r="G916">
        <v>7</v>
      </c>
      <c r="H916">
        <v>1</v>
      </c>
      <c r="I916">
        <v>7</v>
      </c>
      <c r="J916">
        <v>8</v>
      </c>
      <c r="K916">
        <v>5</v>
      </c>
      <c r="L916">
        <v>6</v>
      </c>
    </row>
    <row r="917" spans="1:12" x14ac:dyDescent="0.2">
      <c r="A917">
        <v>1</v>
      </c>
      <c r="B917">
        <v>2</v>
      </c>
      <c r="C917">
        <v>3</v>
      </c>
      <c r="D917">
        <v>2</v>
      </c>
      <c r="E917">
        <v>4</v>
      </c>
      <c r="F917">
        <v>2</v>
      </c>
      <c r="G917">
        <v>2</v>
      </c>
      <c r="H917">
        <v>3</v>
      </c>
      <c r="I917">
        <v>4</v>
      </c>
      <c r="J917">
        <v>2</v>
      </c>
      <c r="K917">
        <v>6</v>
      </c>
      <c r="L917">
        <v>9</v>
      </c>
    </row>
    <row r="918" spans="1:12" x14ac:dyDescent="0.2">
      <c r="A918">
        <v>1</v>
      </c>
      <c r="B918">
        <v>2</v>
      </c>
      <c r="C918">
        <v>3</v>
      </c>
      <c r="D918">
        <v>4</v>
      </c>
      <c r="E918">
        <v>1</v>
      </c>
      <c r="F918">
        <v>6</v>
      </c>
      <c r="G918">
        <v>1</v>
      </c>
      <c r="H918">
        <v>5</v>
      </c>
      <c r="I918">
        <v>2</v>
      </c>
      <c r="J918">
        <v>7</v>
      </c>
      <c r="K918">
        <v>4</v>
      </c>
      <c r="L918">
        <v>6</v>
      </c>
    </row>
    <row r="919" spans="1:12" x14ac:dyDescent="0.2">
      <c r="A919">
        <v>1</v>
      </c>
      <c r="B919">
        <v>1</v>
      </c>
      <c r="C919">
        <v>3</v>
      </c>
      <c r="D919">
        <v>2</v>
      </c>
      <c r="E919">
        <v>2</v>
      </c>
      <c r="F919">
        <v>2</v>
      </c>
      <c r="G919">
        <v>7</v>
      </c>
      <c r="H919">
        <v>6</v>
      </c>
      <c r="I919">
        <v>5</v>
      </c>
      <c r="J919">
        <v>10</v>
      </c>
      <c r="K919">
        <v>6</v>
      </c>
      <c r="L919">
        <v>11</v>
      </c>
    </row>
    <row r="920" spans="1:12" x14ac:dyDescent="0.2">
      <c r="A920">
        <v>1</v>
      </c>
      <c r="B920">
        <v>2</v>
      </c>
      <c r="C920">
        <v>2</v>
      </c>
      <c r="D920">
        <v>3</v>
      </c>
      <c r="E920">
        <v>2</v>
      </c>
      <c r="F920">
        <v>6</v>
      </c>
      <c r="G920">
        <v>4</v>
      </c>
      <c r="H920">
        <v>2</v>
      </c>
      <c r="I920">
        <v>4</v>
      </c>
      <c r="J920">
        <v>5</v>
      </c>
      <c r="K920">
        <v>8</v>
      </c>
      <c r="L920">
        <v>10</v>
      </c>
    </row>
    <row r="921" spans="1:12" x14ac:dyDescent="0.2">
      <c r="A921">
        <v>1</v>
      </c>
      <c r="B921">
        <v>1</v>
      </c>
      <c r="C921">
        <v>1</v>
      </c>
      <c r="D921">
        <v>4</v>
      </c>
      <c r="E921">
        <v>3</v>
      </c>
      <c r="F921">
        <v>6</v>
      </c>
      <c r="G921">
        <v>5</v>
      </c>
      <c r="H921">
        <v>6</v>
      </c>
      <c r="I921">
        <v>1</v>
      </c>
      <c r="J921">
        <v>3</v>
      </c>
      <c r="K921">
        <v>5</v>
      </c>
      <c r="L921">
        <v>8</v>
      </c>
    </row>
    <row r="922" spans="1:12" x14ac:dyDescent="0.2">
      <c r="A922">
        <v>1</v>
      </c>
      <c r="B922">
        <v>2</v>
      </c>
      <c r="C922">
        <v>2</v>
      </c>
      <c r="D922">
        <v>1</v>
      </c>
      <c r="E922">
        <v>2</v>
      </c>
      <c r="F922">
        <v>5</v>
      </c>
      <c r="G922">
        <v>4</v>
      </c>
      <c r="H922">
        <v>8</v>
      </c>
      <c r="I922">
        <v>9</v>
      </c>
      <c r="J922">
        <v>6</v>
      </c>
      <c r="K922">
        <v>7</v>
      </c>
      <c r="L922">
        <v>4</v>
      </c>
    </row>
    <row r="923" spans="1:12" x14ac:dyDescent="0.2">
      <c r="A923">
        <v>1</v>
      </c>
      <c r="B923">
        <v>1</v>
      </c>
      <c r="C923">
        <v>3</v>
      </c>
      <c r="D923">
        <v>1</v>
      </c>
      <c r="E923">
        <v>1</v>
      </c>
      <c r="F923">
        <v>2</v>
      </c>
      <c r="G923">
        <v>7</v>
      </c>
      <c r="H923">
        <v>8</v>
      </c>
      <c r="I923">
        <v>5</v>
      </c>
      <c r="J923">
        <v>5</v>
      </c>
      <c r="K923">
        <v>9</v>
      </c>
      <c r="L923">
        <v>3</v>
      </c>
    </row>
    <row r="924" spans="1:12" x14ac:dyDescent="0.2">
      <c r="A924">
        <v>1</v>
      </c>
      <c r="B924">
        <v>2</v>
      </c>
      <c r="C924">
        <v>1</v>
      </c>
      <c r="D924">
        <v>4</v>
      </c>
      <c r="E924">
        <v>3</v>
      </c>
      <c r="F924">
        <v>6</v>
      </c>
      <c r="G924">
        <v>6</v>
      </c>
      <c r="H924">
        <v>3</v>
      </c>
      <c r="I924">
        <v>1</v>
      </c>
      <c r="J924">
        <v>9</v>
      </c>
      <c r="K924">
        <v>1</v>
      </c>
      <c r="L924">
        <v>8</v>
      </c>
    </row>
    <row r="925" spans="1:12" x14ac:dyDescent="0.2">
      <c r="A925">
        <v>1</v>
      </c>
      <c r="B925">
        <v>1</v>
      </c>
      <c r="C925">
        <v>1</v>
      </c>
      <c r="D925">
        <v>1</v>
      </c>
      <c r="E925">
        <v>3</v>
      </c>
      <c r="F925">
        <v>5</v>
      </c>
      <c r="G925">
        <v>4</v>
      </c>
      <c r="H925">
        <v>6</v>
      </c>
      <c r="I925">
        <v>2</v>
      </c>
      <c r="J925">
        <v>3</v>
      </c>
      <c r="K925">
        <v>8</v>
      </c>
      <c r="L925">
        <v>5</v>
      </c>
    </row>
    <row r="926" spans="1:12" x14ac:dyDescent="0.2">
      <c r="A926">
        <v>1</v>
      </c>
      <c r="B926">
        <v>1</v>
      </c>
      <c r="C926">
        <v>1</v>
      </c>
      <c r="D926">
        <v>1</v>
      </c>
      <c r="E926">
        <v>5</v>
      </c>
      <c r="F926">
        <v>3</v>
      </c>
      <c r="G926">
        <v>4</v>
      </c>
      <c r="H926">
        <v>7</v>
      </c>
      <c r="I926">
        <v>2</v>
      </c>
      <c r="J926">
        <v>4</v>
      </c>
      <c r="K926">
        <v>8</v>
      </c>
      <c r="L926">
        <v>7</v>
      </c>
    </row>
    <row r="927" spans="1:12" x14ac:dyDescent="0.2">
      <c r="A927">
        <v>1</v>
      </c>
      <c r="B927">
        <v>1</v>
      </c>
      <c r="C927">
        <v>1</v>
      </c>
      <c r="D927">
        <v>2</v>
      </c>
      <c r="E927">
        <v>4</v>
      </c>
      <c r="F927">
        <v>5</v>
      </c>
      <c r="G927">
        <v>2</v>
      </c>
      <c r="H927">
        <v>6</v>
      </c>
      <c r="I927">
        <v>7</v>
      </c>
      <c r="J927">
        <v>5</v>
      </c>
      <c r="K927">
        <v>5</v>
      </c>
      <c r="L927">
        <v>2</v>
      </c>
    </row>
    <row r="928" spans="1:12" x14ac:dyDescent="0.2">
      <c r="A928">
        <v>1</v>
      </c>
      <c r="B928">
        <v>1</v>
      </c>
      <c r="C928">
        <v>2</v>
      </c>
      <c r="D928">
        <v>3</v>
      </c>
      <c r="E928">
        <v>2</v>
      </c>
      <c r="F928">
        <v>4</v>
      </c>
      <c r="G928">
        <v>4</v>
      </c>
      <c r="H928">
        <v>8</v>
      </c>
      <c r="I928">
        <v>4</v>
      </c>
      <c r="J928">
        <v>8</v>
      </c>
      <c r="K928">
        <v>3</v>
      </c>
      <c r="L928">
        <v>9</v>
      </c>
    </row>
    <row r="929" spans="1:12" x14ac:dyDescent="0.2">
      <c r="A929">
        <v>1</v>
      </c>
      <c r="B929">
        <v>1</v>
      </c>
      <c r="C929">
        <v>1</v>
      </c>
      <c r="D929">
        <v>2</v>
      </c>
      <c r="E929">
        <v>5</v>
      </c>
      <c r="F929">
        <v>5</v>
      </c>
      <c r="G929">
        <v>2</v>
      </c>
      <c r="H929">
        <v>3</v>
      </c>
      <c r="I929">
        <v>6</v>
      </c>
      <c r="J929">
        <v>8</v>
      </c>
      <c r="K929">
        <v>8</v>
      </c>
      <c r="L929">
        <v>1</v>
      </c>
    </row>
    <row r="930" spans="1:12" x14ac:dyDescent="0.2">
      <c r="A930">
        <v>1</v>
      </c>
      <c r="B930">
        <v>2</v>
      </c>
      <c r="C930">
        <v>3</v>
      </c>
      <c r="D930">
        <v>1</v>
      </c>
      <c r="E930">
        <v>4</v>
      </c>
      <c r="F930">
        <v>2</v>
      </c>
      <c r="G930">
        <v>1</v>
      </c>
      <c r="H930">
        <v>6</v>
      </c>
      <c r="I930">
        <v>9</v>
      </c>
      <c r="J930">
        <v>6</v>
      </c>
      <c r="K930">
        <v>2</v>
      </c>
      <c r="L930">
        <v>5</v>
      </c>
    </row>
    <row r="931" spans="1:12" x14ac:dyDescent="0.2">
      <c r="A931">
        <v>1</v>
      </c>
      <c r="B931">
        <v>2</v>
      </c>
      <c r="C931">
        <v>3</v>
      </c>
      <c r="D931">
        <v>1</v>
      </c>
      <c r="E931">
        <v>3</v>
      </c>
      <c r="F931">
        <v>4</v>
      </c>
      <c r="G931">
        <v>1</v>
      </c>
      <c r="H931">
        <v>8</v>
      </c>
      <c r="I931">
        <v>6</v>
      </c>
      <c r="J931">
        <v>10</v>
      </c>
      <c r="K931">
        <v>5</v>
      </c>
      <c r="L931">
        <v>4</v>
      </c>
    </row>
    <row r="932" spans="1:12" x14ac:dyDescent="0.2">
      <c r="A932">
        <v>1</v>
      </c>
      <c r="B932">
        <v>1</v>
      </c>
      <c r="C932">
        <v>2</v>
      </c>
      <c r="D932">
        <v>2</v>
      </c>
      <c r="E932">
        <v>5</v>
      </c>
      <c r="F932">
        <v>1</v>
      </c>
      <c r="G932">
        <v>6</v>
      </c>
      <c r="H932">
        <v>6</v>
      </c>
      <c r="I932">
        <v>7</v>
      </c>
      <c r="J932">
        <v>6</v>
      </c>
      <c r="K932">
        <v>10</v>
      </c>
      <c r="L932">
        <v>5</v>
      </c>
    </row>
    <row r="933" spans="1:12" x14ac:dyDescent="0.2">
      <c r="A933">
        <v>1</v>
      </c>
      <c r="B933">
        <v>2</v>
      </c>
      <c r="C933">
        <v>2</v>
      </c>
      <c r="D933">
        <v>4</v>
      </c>
      <c r="E933">
        <v>2</v>
      </c>
      <c r="F933">
        <v>4</v>
      </c>
      <c r="G933">
        <v>2</v>
      </c>
      <c r="H933">
        <v>1</v>
      </c>
      <c r="I933">
        <v>9</v>
      </c>
      <c r="J933">
        <v>8</v>
      </c>
      <c r="K933">
        <v>5</v>
      </c>
      <c r="L933">
        <v>8</v>
      </c>
    </row>
    <row r="934" spans="1:12" x14ac:dyDescent="0.2">
      <c r="A934">
        <v>1</v>
      </c>
      <c r="B934">
        <v>2</v>
      </c>
      <c r="C934">
        <v>2</v>
      </c>
      <c r="D934">
        <v>3</v>
      </c>
      <c r="E934">
        <v>1</v>
      </c>
      <c r="F934">
        <v>3</v>
      </c>
      <c r="G934">
        <v>2</v>
      </c>
      <c r="H934">
        <v>4</v>
      </c>
      <c r="I934">
        <v>4</v>
      </c>
      <c r="J934">
        <v>3</v>
      </c>
      <c r="K934">
        <v>3</v>
      </c>
      <c r="L934">
        <v>12</v>
      </c>
    </row>
    <row r="935" spans="1:12" x14ac:dyDescent="0.2">
      <c r="A935">
        <v>1</v>
      </c>
      <c r="B935">
        <v>1</v>
      </c>
      <c r="C935">
        <v>1</v>
      </c>
      <c r="D935">
        <v>1</v>
      </c>
      <c r="E935">
        <v>4</v>
      </c>
      <c r="F935">
        <v>6</v>
      </c>
      <c r="G935">
        <v>4</v>
      </c>
      <c r="H935">
        <v>4</v>
      </c>
      <c r="I935">
        <v>9</v>
      </c>
      <c r="J935">
        <v>1</v>
      </c>
      <c r="K935">
        <v>4</v>
      </c>
      <c r="L935">
        <v>12</v>
      </c>
    </row>
    <row r="936" spans="1:12" x14ac:dyDescent="0.2">
      <c r="A936">
        <v>1</v>
      </c>
      <c r="B936">
        <v>1</v>
      </c>
      <c r="C936">
        <v>2</v>
      </c>
      <c r="D936">
        <v>3</v>
      </c>
      <c r="E936">
        <v>4</v>
      </c>
      <c r="F936">
        <v>5</v>
      </c>
      <c r="G936">
        <v>6</v>
      </c>
      <c r="H936">
        <v>1</v>
      </c>
      <c r="I936">
        <v>8</v>
      </c>
      <c r="J936">
        <v>2</v>
      </c>
      <c r="K936">
        <v>7</v>
      </c>
      <c r="L936">
        <v>12</v>
      </c>
    </row>
    <row r="937" spans="1:12" x14ac:dyDescent="0.2">
      <c r="A937">
        <v>1</v>
      </c>
      <c r="B937">
        <v>2</v>
      </c>
      <c r="C937">
        <v>1</v>
      </c>
      <c r="D937">
        <v>4</v>
      </c>
      <c r="E937">
        <v>5</v>
      </c>
      <c r="F937">
        <v>5</v>
      </c>
      <c r="G937">
        <v>5</v>
      </c>
      <c r="H937">
        <v>6</v>
      </c>
      <c r="I937">
        <v>4</v>
      </c>
      <c r="J937">
        <v>4</v>
      </c>
      <c r="K937">
        <v>1</v>
      </c>
      <c r="L937">
        <v>12</v>
      </c>
    </row>
    <row r="938" spans="1:12" x14ac:dyDescent="0.2">
      <c r="A938">
        <v>1</v>
      </c>
      <c r="B938">
        <v>2</v>
      </c>
      <c r="C938">
        <v>3</v>
      </c>
      <c r="D938">
        <v>1</v>
      </c>
      <c r="E938">
        <v>4</v>
      </c>
      <c r="F938">
        <v>1</v>
      </c>
      <c r="G938">
        <v>4</v>
      </c>
      <c r="H938">
        <v>8</v>
      </c>
      <c r="I938">
        <v>7</v>
      </c>
      <c r="J938">
        <v>5</v>
      </c>
      <c r="K938">
        <v>7</v>
      </c>
      <c r="L938">
        <v>1</v>
      </c>
    </row>
    <row r="939" spans="1:12" x14ac:dyDescent="0.2">
      <c r="A939">
        <v>1</v>
      </c>
      <c r="B939">
        <v>1</v>
      </c>
      <c r="C939">
        <v>3</v>
      </c>
      <c r="D939">
        <v>1</v>
      </c>
      <c r="E939">
        <v>4</v>
      </c>
      <c r="F939">
        <v>4</v>
      </c>
      <c r="G939">
        <v>1</v>
      </c>
      <c r="H939">
        <v>7</v>
      </c>
      <c r="I939">
        <v>3</v>
      </c>
      <c r="J939">
        <v>7</v>
      </c>
      <c r="K939">
        <v>9</v>
      </c>
      <c r="L939">
        <v>5</v>
      </c>
    </row>
    <row r="940" spans="1:12" x14ac:dyDescent="0.2">
      <c r="A940">
        <v>1</v>
      </c>
      <c r="B940">
        <v>1</v>
      </c>
      <c r="C940">
        <v>1</v>
      </c>
      <c r="D940">
        <v>2</v>
      </c>
      <c r="E940">
        <v>3</v>
      </c>
      <c r="F940">
        <v>1</v>
      </c>
      <c r="G940">
        <v>3</v>
      </c>
      <c r="H940">
        <v>5</v>
      </c>
      <c r="I940">
        <v>5</v>
      </c>
      <c r="J940">
        <v>3</v>
      </c>
      <c r="K940">
        <v>3</v>
      </c>
      <c r="L940">
        <v>10</v>
      </c>
    </row>
    <row r="941" spans="1:12" x14ac:dyDescent="0.2">
      <c r="A941">
        <v>1</v>
      </c>
      <c r="B941">
        <v>2</v>
      </c>
      <c r="C941">
        <v>2</v>
      </c>
      <c r="D941">
        <v>2</v>
      </c>
      <c r="E941">
        <v>3</v>
      </c>
      <c r="F941">
        <v>5</v>
      </c>
      <c r="G941">
        <v>3</v>
      </c>
      <c r="H941">
        <v>4</v>
      </c>
      <c r="I941">
        <v>7</v>
      </c>
      <c r="J941">
        <v>2</v>
      </c>
      <c r="K941">
        <v>10</v>
      </c>
      <c r="L941">
        <v>8</v>
      </c>
    </row>
    <row r="942" spans="1:12" x14ac:dyDescent="0.2">
      <c r="A942">
        <v>1</v>
      </c>
      <c r="B942">
        <v>2</v>
      </c>
      <c r="C942">
        <v>2</v>
      </c>
      <c r="D942">
        <v>4</v>
      </c>
      <c r="E942">
        <v>2</v>
      </c>
      <c r="F942">
        <v>2</v>
      </c>
      <c r="G942">
        <v>2</v>
      </c>
      <c r="H942">
        <v>1</v>
      </c>
      <c r="I942">
        <v>7</v>
      </c>
      <c r="J942">
        <v>3</v>
      </c>
      <c r="K942">
        <v>1</v>
      </c>
      <c r="L942">
        <v>6</v>
      </c>
    </row>
    <row r="943" spans="1:12" x14ac:dyDescent="0.2">
      <c r="A943">
        <v>1</v>
      </c>
      <c r="B943">
        <v>2</v>
      </c>
      <c r="C943">
        <v>3</v>
      </c>
      <c r="D943">
        <v>3</v>
      </c>
      <c r="E943">
        <v>4</v>
      </c>
      <c r="F943">
        <v>3</v>
      </c>
      <c r="G943">
        <v>4</v>
      </c>
      <c r="H943">
        <v>5</v>
      </c>
      <c r="I943">
        <v>4</v>
      </c>
      <c r="J943">
        <v>9</v>
      </c>
      <c r="K943">
        <v>8</v>
      </c>
      <c r="L943">
        <v>11</v>
      </c>
    </row>
    <row r="944" spans="1:12" x14ac:dyDescent="0.2">
      <c r="A944">
        <v>1</v>
      </c>
      <c r="B944">
        <v>1</v>
      </c>
      <c r="C944">
        <v>2</v>
      </c>
      <c r="D944">
        <v>1</v>
      </c>
      <c r="E944">
        <v>2</v>
      </c>
      <c r="F944">
        <v>6</v>
      </c>
      <c r="G944">
        <v>1</v>
      </c>
      <c r="H944">
        <v>3</v>
      </c>
      <c r="I944">
        <v>7</v>
      </c>
      <c r="J944">
        <v>6</v>
      </c>
      <c r="K944">
        <v>10</v>
      </c>
      <c r="L944">
        <v>11</v>
      </c>
    </row>
    <row r="945" spans="1:12" x14ac:dyDescent="0.2">
      <c r="A945">
        <v>1</v>
      </c>
      <c r="B945">
        <v>1</v>
      </c>
      <c r="C945">
        <v>2</v>
      </c>
      <c r="D945">
        <v>3</v>
      </c>
      <c r="E945">
        <v>5</v>
      </c>
      <c r="F945">
        <v>5</v>
      </c>
      <c r="G945">
        <v>2</v>
      </c>
      <c r="H945">
        <v>6</v>
      </c>
      <c r="I945">
        <v>6</v>
      </c>
      <c r="J945">
        <v>4</v>
      </c>
      <c r="K945">
        <v>1</v>
      </c>
      <c r="L945">
        <v>6</v>
      </c>
    </row>
    <row r="946" spans="1:12" x14ac:dyDescent="0.2">
      <c r="A946">
        <v>1</v>
      </c>
      <c r="B946">
        <v>1</v>
      </c>
      <c r="C946">
        <v>1</v>
      </c>
      <c r="D946">
        <v>4</v>
      </c>
      <c r="E946">
        <v>3</v>
      </c>
      <c r="F946">
        <v>3</v>
      </c>
      <c r="G946">
        <v>6</v>
      </c>
      <c r="H946">
        <v>8</v>
      </c>
      <c r="I946">
        <v>1</v>
      </c>
      <c r="J946">
        <v>3</v>
      </c>
      <c r="K946">
        <v>2</v>
      </c>
      <c r="L946">
        <v>1</v>
      </c>
    </row>
    <row r="947" spans="1:12" x14ac:dyDescent="0.2">
      <c r="A947">
        <v>1</v>
      </c>
      <c r="B947">
        <v>1</v>
      </c>
      <c r="C947">
        <v>3</v>
      </c>
      <c r="D947">
        <v>1</v>
      </c>
      <c r="E947">
        <v>2</v>
      </c>
      <c r="F947">
        <v>5</v>
      </c>
      <c r="G947">
        <v>2</v>
      </c>
      <c r="H947">
        <v>8</v>
      </c>
      <c r="I947">
        <v>6</v>
      </c>
      <c r="J947">
        <v>1</v>
      </c>
      <c r="K947">
        <v>2</v>
      </c>
      <c r="L947">
        <v>7</v>
      </c>
    </row>
    <row r="948" spans="1:12" x14ac:dyDescent="0.2">
      <c r="A948">
        <v>1</v>
      </c>
      <c r="B948">
        <v>1</v>
      </c>
      <c r="C948">
        <v>3</v>
      </c>
      <c r="D948">
        <v>1</v>
      </c>
      <c r="E948">
        <v>1</v>
      </c>
      <c r="F948">
        <v>5</v>
      </c>
      <c r="G948">
        <v>7</v>
      </c>
      <c r="H948">
        <v>3</v>
      </c>
      <c r="I948">
        <v>1</v>
      </c>
      <c r="J948">
        <v>1</v>
      </c>
      <c r="K948">
        <v>3</v>
      </c>
      <c r="L948">
        <v>7</v>
      </c>
    </row>
    <row r="949" spans="1:12" x14ac:dyDescent="0.2">
      <c r="A949">
        <v>1</v>
      </c>
      <c r="B949">
        <v>2</v>
      </c>
      <c r="C949">
        <v>1</v>
      </c>
      <c r="D949">
        <v>4</v>
      </c>
      <c r="E949">
        <v>2</v>
      </c>
      <c r="F949">
        <v>3</v>
      </c>
      <c r="G949">
        <v>6</v>
      </c>
      <c r="H949">
        <v>7</v>
      </c>
      <c r="I949">
        <v>9</v>
      </c>
      <c r="J949">
        <v>3</v>
      </c>
      <c r="K949">
        <v>6</v>
      </c>
      <c r="L949">
        <v>1</v>
      </c>
    </row>
    <row r="950" spans="1:12" x14ac:dyDescent="0.2">
      <c r="A950">
        <v>1</v>
      </c>
      <c r="B950">
        <v>2</v>
      </c>
      <c r="C950">
        <v>2</v>
      </c>
      <c r="D950">
        <v>3</v>
      </c>
      <c r="E950">
        <v>4</v>
      </c>
      <c r="F950">
        <v>4</v>
      </c>
      <c r="G950">
        <v>7</v>
      </c>
      <c r="H950">
        <v>6</v>
      </c>
      <c r="I950">
        <v>2</v>
      </c>
      <c r="J950">
        <v>1</v>
      </c>
      <c r="K950">
        <v>5</v>
      </c>
      <c r="L950">
        <v>2</v>
      </c>
    </row>
    <row r="951" spans="1:12" x14ac:dyDescent="0.2">
      <c r="A951">
        <v>1</v>
      </c>
      <c r="B951">
        <v>1</v>
      </c>
      <c r="C951">
        <v>3</v>
      </c>
      <c r="D951">
        <v>4</v>
      </c>
      <c r="E951">
        <v>1</v>
      </c>
      <c r="F951">
        <v>5</v>
      </c>
      <c r="G951">
        <v>1</v>
      </c>
      <c r="H951">
        <v>8</v>
      </c>
      <c r="I951">
        <v>3</v>
      </c>
      <c r="J951">
        <v>1</v>
      </c>
      <c r="K951">
        <v>4</v>
      </c>
      <c r="L951">
        <v>6</v>
      </c>
    </row>
    <row r="952" spans="1:12" x14ac:dyDescent="0.2">
      <c r="A952">
        <v>1</v>
      </c>
      <c r="B952">
        <v>1</v>
      </c>
      <c r="C952">
        <v>3</v>
      </c>
      <c r="D952">
        <v>2</v>
      </c>
      <c r="E952">
        <v>2</v>
      </c>
      <c r="F952">
        <v>2</v>
      </c>
      <c r="G952">
        <v>1</v>
      </c>
      <c r="H952">
        <v>4</v>
      </c>
      <c r="I952">
        <v>8</v>
      </c>
      <c r="J952">
        <v>8</v>
      </c>
      <c r="K952">
        <v>6</v>
      </c>
      <c r="L952">
        <v>7</v>
      </c>
    </row>
    <row r="953" spans="1:12" x14ac:dyDescent="0.2">
      <c r="A953">
        <v>1</v>
      </c>
      <c r="B953">
        <v>1</v>
      </c>
      <c r="C953">
        <v>3</v>
      </c>
      <c r="D953">
        <v>2</v>
      </c>
      <c r="E953">
        <v>5</v>
      </c>
      <c r="F953">
        <v>5</v>
      </c>
      <c r="G953">
        <v>1</v>
      </c>
      <c r="H953">
        <v>7</v>
      </c>
      <c r="I953">
        <v>4</v>
      </c>
      <c r="J953">
        <v>2</v>
      </c>
      <c r="K953">
        <v>11</v>
      </c>
      <c r="L953">
        <v>2</v>
      </c>
    </row>
    <row r="954" spans="1:12" x14ac:dyDescent="0.2">
      <c r="A954">
        <v>1</v>
      </c>
      <c r="B954">
        <v>2</v>
      </c>
      <c r="C954">
        <v>3</v>
      </c>
      <c r="D954">
        <v>2</v>
      </c>
      <c r="E954">
        <v>4</v>
      </c>
      <c r="F954">
        <v>4</v>
      </c>
      <c r="G954">
        <v>7</v>
      </c>
      <c r="H954">
        <v>4</v>
      </c>
      <c r="I954">
        <v>4</v>
      </c>
      <c r="J954">
        <v>8</v>
      </c>
      <c r="K954">
        <v>9</v>
      </c>
      <c r="L954">
        <v>4</v>
      </c>
    </row>
    <row r="955" spans="1:12" x14ac:dyDescent="0.2">
      <c r="A955">
        <v>1</v>
      </c>
      <c r="B955">
        <v>1</v>
      </c>
      <c r="C955">
        <v>1</v>
      </c>
      <c r="D955">
        <v>4</v>
      </c>
      <c r="E955">
        <v>2</v>
      </c>
      <c r="F955">
        <v>6</v>
      </c>
      <c r="G955">
        <v>1</v>
      </c>
      <c r="H955">
        <v>1</v>
      </c>
      <c r="I955">
        <v>8</v>
      </c>
      <c r="J955">
        <v>9</v>
      </c>
      <c r="K955">
        <v>9</v>
      </c>
      <c r="L955">
        <v>5</v>
      </c>
    </row>
    <row r="956" spans="1:12" x14ac:dyDescent="0.2">
      <c r="A956">
        <v>1</v>
      </c>
      <c r="B956">
        <v>2</v>
      </c>
      <c r="C956">
        <v>3</v>
      </c>
      <c r="D956">
        <v>2</v>
      </c>
      <c r="E956">
        <v>3</v>
      </c>
      <c r="F956">
        <v>6</v>
      </c>
      <c r="G956">
        <v>2</v>
      </c>
      <c r="H956">
        <v>7</v>
      </c>
      <c r="I956">
        <v>8</v>
      </c>
      <c r="J956">
        <v>2</v>
      </c>
      <c r="K956">
        <v>4</v>
      </c>
      <c r="L956">
        <v>11</v>
      </c>
    </row>
    <row r="957" spans="1:12" x14ac:dyDescent="0.2">
      <c r="A957">
        <v>1</v>
      </c>
      <c r="B957">
        <v>2</v>
      </c>
      <c r="C957">
        <v>2</v>
      </c>
      <c r="D957">
        <v>3</v>
      </c>
      <c r="E957">
        <v>1</v>
      </c>
      <c r="F957">
        <v>2</v>
      </c>
      <c r="G957">
        <v>5</v>
      </c>
      <c r="H957">
        <v>3</v>
      </c>
      <c r="I957">
        <v>1</v>
      </c>
      <c r="J957">
        <v>8</v>
      </c>
      <c r="K957">
        <v>11</v>
      </c>
      <c r="L957">
        <v>10</v>
      </c>
    </row>
    <row r="958" spans="1:12" x14ac:dyDescent="0.2">
      <c r="A958">
        <v>1</v>
      </c>
      <c r="B958">
        <v>1</v>
      </c>
      <c r="C958">
        <v>3</v>
      </c>
      <c r="D958">
        <v>3</v>
      </c>
      <c r="E958">
        <v>2</v>
      </c>
      <c r="F958">
        <v>1</v>
      </c>
      <c r="G958">
        <v>7</v>
      </c>
      <c r="H958">
        <v>2</v>
      </c>
      <c r="I958">
        <v>5</v>
      </c>
      <c r="J958">
        <v>6</v>
      </c>
      <c r="K958">
        <v>2</v>
      </c>
      <c r="L958">
        <v>6</v>
      </c>
    </row>
    <row r="959" spans="1:12" x14ac:dyDescent="0.2">
      <c r="A959">
        <v>1</v>
      </c>
      <c r="B959">
        <v>1</v>
      </c>
      <c r="C959">
        <v>3</v>
      </c>
      <c r="D959">
        <v>4</v>
      </c>
      <c r="E959">
        <v>3</v>
      </c>
      <c r="F959">
        <v>6</v>
      </c>
      <c r="G959">
        <v>7</v>
      </c>
      <c r="H959">
        <v>6</v>
      </c>
      <c r="I959">
        <v>2</v>
      </c>
      <c r="J959">
        <v>5</v>
      </c>
      <c r="K959">
        <v>6</v>
      </c>
      <c r="L959">
        <v>10</v>
      </c>
    </row>
    <row r="960" spans="1:12" x14ac:dyDescent="0.2">
      <c r="A960">
        <v>1</v>
      </c>
      <c r="B960">
        <v>2</v>
      </c>
      <c r="C960">
        <v>2</v>
      </c>
      <c r="D960">
        <v>3</v>
      </c>
      <c r="E960">
        <v>4</v>
      </c>
      <c r="F960">
        <v>3</v>
      </c>
      <c r="G960">
        <v>1</v>
      </c>
      <c r="H960">
        <v>1</v>
      </c>
      <c r="I960">
        <v>2</v>
      </c>
      <c r="J960">
        <v>5</v>
      </c>
      <c r="K960">
        <v>10</v>
      </c>
      <c r="L960">
        <v>10</v>
      </c>
    </row>
    <row r="961" spans="1:12" x14ac:dyDescent="0.2">
      <c r="A961">
        <v>1</v>
      </c>
      <c r="B961">
        <v>2</v>
      </c>
      <c r="C961">
        <v>1</v>
      </c>
      <c r="D961">
        <v>3</v>
      </c>
      <c r="E961">
        <v>3</v>
      </c>
      <c r="F961">
        <v>5</v>
      </c>
      <c r="G961">
        <v>3</v>
      </c>
      <c r="H961">
        <v>7</v>
      </c>
      <c r="I961">
        <v>3</v>
      </c>
      <c r="J961">
        <v>7</v>
      </c>
      <c r="K961">
        <v>10</v>
      </c>
      <c r="L961">
        <v>4</v>
      </c>
    </row>
    <row r="962" spans="1:12" x14ac:dyDescent="0.2">
      <c r="A962">
        <v>1</v>
      </c>
      <c r="B962">
        <v>2</v>
      </c>
      <c r="C962">
        <v>2</v>
      </c>
      <c r="D962">
        <v>1</v>
      </c>
      <c r="E962">
        <v>3</v>
      </c>
      <c r="F962">
        <v>6</v>
      </c>
      <c r="G962">
        <v>1</v>
      </c>
      <c r="H962">
        <v>1</v>
      </c>
      <c r="I962">
        <v>2</v>
      </c>
      <c r="J962">
        <v>8</v>
      </c>
      <c r="K962">
        <v>7</v>
      </c>
      <c r="L962">
        <v>9</v>
      </c>
    </row>
    <row r="963" spans="1:12" x14ac:dyDescent="0.2">
      <c r="A963">
        <v>1</v>
      </c>
      <c r="B963">
        <v>1</v>
      </c>
      <c r="C963">
        <v>1</v>
      </c>
      <c r="D963">
        <v>4</v>
      </c>
      <c r="E963">
        <v>3</v>
      </c>
      <c r="F963">
        <v>4</v>
      </c>
      <c r="G963">
        <v>3</v>
      </c>
      <c r="H963">
        <v>4</v>
      </c>
      <c r="I963">
        <v>9</v>
      </c>
      <c r="J963">
        <v>3</v>
      </c>
      <c r="K963">
        <v>9</v>
      </c>
      <c r="L963">
        <v>4</v>
      </c>
    </row>
    <row r="964" spans="1:12" x14ac:dyDescent="0.2">
      <c r="A964">
        <v>1</v>
      </c>
      <c r="B964">
        <v>2</v>
      </c>
      <c r="C964">
        <v>3</v>
      </c>
      <c r="D964">
        <v>2</v>
      </c>
      <c r="E964">
        <v>2</v>
      </c>
      <c r="F964">
        <v>6</v>
      </c>
      <c r="G964">
        <v>5</v>
      </c>
      <c r="H964">
        <v>1</v>
      </c>
      <c r="I964">
        <v>3</v>
      </c>
      <c r="J964">
        <v>1</v>
      </c>
      <c r="K964">
        <v>2</v>
      </c>
      <c r="L964">
        <v>2</v>
      </c>
    </row>
    <row r="965" spans="1:12" x14ac:dyDescent="0.2">
      <c r="A965">
        <v>1</v>
      </c>
      <c r="B965">
        <v>2</v>
      </c>
      <c r="C965">
        <v>1</v>
      </c>
      <c r="D965">
        <v>3</v>
      </c>
      <c r="E965">
        <v>5</v>
      </c>
      <c r="F965">
        <v>6</v>
      </c>
      <c r="G965">
        <v>2</v>
      </c>
      <c r="H965">
        <v>8</v>
      </c>
      <c r="I965">
        <v>9</v>
      </c>
      <c r="J965">
        <v>3</v>
      </c>
      <c r="K965">
        <v>10</v>
      </c>
      <c r="L965">
        <v>4</v>
      </c>
    </row>
    <row r="966" spans="1:12" x14ac:dyDescent="0.2">
      <c r="A966">
        <v>1</v>
      </c>
      <c r="B966">
        <v>2</v>
      </c>
      <c r="C966">
        <v>2</v>
      </c>
      <c r="D966">
        <v>2</v>
      </c>
      <c r="E966">
        <v>4</v>
      </c>
      <c r="F966">
        <v>4</v>
      </c>
      <c r="G966">
        <v>1</v>
      </c>
      <c r="H966">
        <v>3</v>
      </c>
      <c r="I966">
        <v>8</v>
      </c>
      <c r="J966">
        <v>3</v>
      </c>
      <c r="K966">
        <v>2</v>
      </c>
      <c r="L966">
        <v>4</v>
      </c>
    </row>
    <row r="967" spans="1:12" x14ac:dyDescent="0.2">
      <c r="A967">
        <v>1</v>
      </c>
      <c r="B967">
        <v>2</v>
      </c>
      <c r="C967">
        <v>2</v>
      </c>
      <c r="D967">
        <v>2</v>
      </c>
      <c r="E967">
        <v>3</v>
      </c>
      <c r="F967">
        <v>1</v>
      </c>
      <c r="G967">
        <v>2</v>
      </c>
      <c r="H967">
        <v>4</v>
      </c>
      <c r="I967">
        <v>3</v>
      </c>
      <c r="J967">
        <v>5</v>
      </c>
      <c r="K967">
        <v>4</v>
      </c>
      <c r="L967">
        <v>1</v>
      </c>
    </row>
    <row r="968" spans="1:12" x14ac:dyDescent="0.2">
      <c r="A968">
        <v>1</v>
      </c>
      <c r="B968">
        <v>1</v>
      </c>
      <c r="C968">
        <v>1</v>
      </c>
      <c r="D968">
        <v>4</v>
      </c>
      <c r="E968">
        <v>4</v>
      </c>
      <c r="F968">
        <v>5</v>
      </c>
      <c r="G968">
        <v>4</v>
      </c>
      <c r="H968">
        <v>4</v>
      </c>
      <c r="I968">
        <v>8</v>
      </c>
      <c r="J968">
        <v>5</v>
      </c>
      <c r="K968">
        <v>8</v>
      </c>
      <c r="L968">
        <v>2</v>
      </c>
    </row>
    <row r="969" spans="1:12" x14ac:dyDescent="0.2">
      <c r="A969">
        <v>1</v>
      </c>
      <c r="B969">
        <v>1</v>
      </c>
      <c r="C969">
        <v>3</v>
      </c>
      <c r="D969">
        <v>3</v>
      </c>
      <c r="E969">
        <v>2</v>
      </c>
      <c r="F969">
        <v>2</v>
      </c>
      <c r="G969">
        <v>3</v>
      </c>
      <c r="H969">
        <v>5</v>
      </c>
      <c r="I969">
        <v>6</v>
      </c>
      <c r="J969">
        <v>8</v>
      </c>
      <c r="K969">
        <v>9</v>
      </c>
      <c r="L969">
        <v>12</v>
      </c>
    </row>
    <row r="970" spans="1:12" x14ac:dyDescent="0.2">
      <c r="A970">
        <v>1</v>
      </c>
      <c r="B970">
        <v>2</v>
      </c>
      <c r="C970">
        <v>3</v>
      </c>
      <c r="D970">
        <v>2</v>
      </c>
      <c r="E970">
        <v>1</v>
      </c>
      <c r="F970">
        <v>5</v>
      </c>
      <c r="G970">
        <v>3</v>
      </c>
      <c r="H970">
        <v>3</v>
      </c>
      <c r="I970">
        <v>4</v>
      </c>
      <c r="J970">
        <v>7</v>
      </c>
      <c r="K970">
        <v>10</v>
      </c>
      <c r="L970">
        <v>12</v>
      </c>
    </row>
    <row r="971" spans="1:12" x14ac:dyDescent="0.2">
      <c r="A971">
        <v>1</v>
      </c>
      <c r="B971">
        <v>1</v>
      </c>
      <c r="C971">
        <v>3</v>
      </c>
      <c r="D971">
        <v>4</v>
      </c>
      <c r="E971">
        <v>2</v>
      </c>
      <c r="F971">
        <v>1</v>
      </c>
      <c r="G971">
        <v>2</v>
      </c>
      <c r="H971">
        <v>1</v>
      </c>
      <c r="I971">
        <v>5</v>
      </c>
      <c r="J971">
        <v>5</v>
      </c>
      <c r="K971">
        <v>5</v>
      </c>
      <c r="L971">
        <v>10</v>
      </c>
    </row>
    <row r="972" spans="1:12" x14ac:dyDescent="0.2">
      <c r="A972">
        <v>1</v>
      </c>
      <c r="B972">
        <v>2</v>
      </c>
      <c r="C972">
        <v>3</v>
      </c>
      <c r="D972">
        <v>1</v>
      </c>
      <c r="E972">
        <v>4</v>
      </c>
      <c r="F972">
        <v>5</v>
      </c>
      <c r="G972">
        <v>4</v>
      </c>
      <c r="H972">
        <v>5</v>
      </c>
      <c r="I972">
        <v>1</v>
      </c>
      <c r="J972">
        <v>2</v>
      </c>
      <c r="K972">
        <v>8</v>
      </c>
      <c r="L972">
        <v>4</v>
      </c>
    </row>
    <row r="973" spans="1:12" x14ac:dyDescent="0.2">
      <c r="A973">
        <v>1</v>
      </c>
      <c r="B973">
        <v>2</v>
      </c>
      <c r="C973">
        <v>1</v>
      </c>
      <c r="D973">
        <v>1</v>
      </c>
      <c r="E973">
        <v>1</v>
      </c>
      <c r="F973">
        <v>2</v>
      </c>
      <c r="G973">
        <v>2</v>
      </c>
      <c r="H973">
        <v>2</v>
      </c>
      <c r="I973">
        <v>9</v>
      </c>
      <c r="J973">
        <v>2</v>
      </c>
      <c r="K973">
        <v>7</v>
      </c>
      <c r="L973">
        <v>2</v>
      </c>
    </row>
    <row r="974" spans="1:12" x14ac:dyDescent="0.2">
      <c r="A974">
        <v>1</v>
      </c>
      <c r="B974">
        <v>1</v>
      </c>
      <c r="C974">
        <v>3</v>
      </c>
      <c r="D974">
        <v>1</v>
      </c>
      <c r="E974">
        <v>1</v>
      </c>
      <c r="F974">
        <v>1</v>
      </c>
      <c r="G974">
        <v>5</v>
      </c>
      <c r="H974">
        <v>7</v>
      </c>
      <c r="I974">
        <v>1</v>
      </c>
      <c r="J974">
        <v>4</v>
      </c>
      <c r="K974">
        <v>9</v>
      </c>
      <c r="L974">
        <v>6</v>
      </c>
    </row>
    <row r="975" spans="1:12" x14ac:dyDescent="0.2">
      <c r="A975">
        <v>1</v>
      </c>
      <c r="B975">
        <v>2</v>
      </c>
      <c r="C975">
        <v>3</v>
      </c>
      <c r="D975">
        <v>4</v>
      </c>
      <c r="E975">
        <v>2</v>
      </c>
      <c r="F975">
        <v>3</v>
      </c>
      <c r="G975">
        <v>4</v>
      </c>
      <c r="H975">
        <v>7</v>
      </c>
      <c r="I975">
        <v>6</v>
      </c>
      <c r="J975">
        <v>7</v>
      </c>
      <c r="K975">
        <v>8</v>
      </c>
      <c r="L975">
        <v>1</v>
      </c>
    </row>
    <row r="976" spans="1:12" x14ac:dyDescent="0.2">
      <c r="A976">
        <v>1</v>
      </c>
      <c r="B976">
        <v>1</v>
      </c>
      <c r="C976">
        <v>3</v>
      </c>
      <c r="D976">
        <v>1</v>
      </c>
      <c r="E976">
        <v>3</v>
      </c>
      <c r="F976">
        <v>3</v>
      </c>
      <c r="G976">
        <v>2</v>
      </c>
      <c r="H976">
        <v>8</v>
      </c>
      <c r="I976">
        <v>1</v>
      </c>
      <c r="J976">
        <v>9</v>
      </c>
      <c r="K976">
        <v>4</v>
      </c>
      <c r="L976">
        <v>11</v>
      </c>
    </row>
    <row r="977" spans="1:12" x14ac:dyDescent="0.2">
      <c r="A977">
        <v>1</v>
      </c>
      <c r="B977">
        <v>1</v>
      </c>
      <c r="C977">
        <v>2</v>
      </c>
      <c r="D977">
        <v>2</v>
      </c>
      <c r="E977">
        <v>3</v>
      </c>
      <c r="F977">
        <v>6</v>
      </c>
      <c r="G977">
        <v>4</v>
      </c>
      <c r="H977">
        <v>6</v>
      </c>
      <c r="I977">
        <v>4</v>
      </c>
      <c r="J977">
        <v>1</v>
      </c>
      <c r="K977">
        <v>2</v>
      </c>
      <c r="L977">
        <v>11</v>
      </c>
    </row>
    <row r="978" spans="1:12" x14ac:dyDescent="0.2">
      <c r="A978">
        <v>1</v>
      </c>
      <c r="B978">
        <v>1</v>
      </c>
      <c r="C978">
        <v>3</v>
      </c>
      <c r="D978">
        <v>2</v>
      </c>
      <c r="E978">
        <v>5</v>
      </c>
      <c r="F978">
        <v>6</v>
      </c>
      <c r="G978">
        <v>6</v>
      </c>
      <c r="H978">
        <v>7</v>
      </c>
      <c r="I978">
        <v>3</v>
      </c>
      <c r="J978">
        <v>1</v>
      </c>
      <c r="K978">
        <v>5</v>
      </c>
      <c r="L978">
        <v>10</v>
      </c>
    </row>
    <row r="979" spans="1:12" x14ac:dyDescent="0.2">
      <c r="A979">
        <v>1</v>
      </c>
      <c r="B979">
        <v>1</v>
      </c>
      <c r="C979">
        <v>3</v>
      </c>
      <c r="D979">
        <v>1</v>
      </c>
      <c r="E979">
        <v>3</v>
      </c>
      <c r="F979">
        <v>3</v>
      </c>
      <c r="G979">
        <v>3</v>
      </c>
      <c r="H979">
        <v>6</v>
      </c>
      <c r="I979">
        <v>9</v>
      </c>
      <c r="J979">
        <v>7</v>
      </c>
      <c r="K979">
        <v>4</v>
      </c>
      <c r="L979">
        <v>2</v>
      </c>
    </row>
    <row r="980" spans="1:12" x14ac:dyDescent="0.2">
      <c r="A980">
        <v>1</v>
      </c>
      <c r="B980">
        <v>1</v>
      </c>
      <c r="C980">
        <v>1</v>
      </c>
      <c r="D980">
        <v>1</v>
      </c>
      <c r="E980">
        <v>4</v>
      </c>
      <c r="F980">
        <v>1</v>
      </c>
      <c r="G980">
        <v>7</v>
      </c>
      <c r="H980">
        <v>6</v>
      </c>
      <c r="I980">
        <v>8</v>
      </c>
      <c r="J980">
        <v>5</v>
      </c>
      <c r="K980">
        <v>8</v>
      </c>
      <c r="L980">
        <v>4</v>
      </c>
    </row>
    <row r="981" spans="1:12" x14ac:dyDescent="0.2">
      <c r="A981">
        <v>1</v>
      </c>
      <c r="B981">
        <v>1</v>
      </c>
      <c r="C981">
        <v>3</v>
      </c>
      <c r="D981">
        <v>3</v>
      </c>
      <c r="E981">
        <v>2</v>
      </c>
      <c r="F981">
        <v>1</v>
      </c>
      <c r="G981">
        <v>3</v>
      </c>
      <c r="H981">
        <v>1</v>
      </c>
      <c r="I981">
        <v>8</v>
      </c>
      <c r="J981">
        <v>8</v>
      </c>
      <c r="K981">
        <v>2</v>
      </c>
      <c r="L981">
        <v>5</v>
      </c>
    </row>
    <row r="982" spans="1:12" x14ac:dyDescent="0.2">
      <c r="A982">
        <v>1</v>
      </c>
      <c r="B982">
        <v>1</v>
      </c>
      <c r="C982">
        <v>1</v>
      </c>
      <c r="D982">
        <v>1</v>
      </c>
      <c r="E982">
        <v>1</v>
      </c>
      <c r="F982">
        <v>2</v>
      </c>
      <c r="G982">
        <v>6</v>
      </c>
      <c r="H982">
        <v>7</v>
      </c>
      <c r="I982">
        <v>9</v>
      </c>
      <c r="J982">
        <v>7</v>
      </c>
      <c r="K982">
        <v>4</v>
      </c>
      <c r="L982">
        <v>10</v>
      </c>
    </row>
    <row r="983" spans="1:12" x14ac:dyDescent="0.2">
      <c r="A983">
        <v>1</v>
      </c>
      <c r="B983">
        <v>1</v>
      </c>
      <c r="C983">
        <v>3</v>
      </c>
      <c r="D983">
        <v>2</v>
      </c>
      <c r="E983">
        <v>2</v>
      </c>
      <c r="F983">
        <v>2</v>
      </c>
      <c r="G983">
        <v>4</v>
      </c>
      <c r="H983">
        <v>7</v>
      </c>
      <c r="I983">
        <v>2</v>
      </c>
      <c r="J983">
        <v>1</v>
      </c>
      <c r="K983">
        <v>11</v>
      </c>
      <c r="L983">
        <v>4</v>
      </c>
    </row>
    <row r="984" spans="1:12" x14ac:dyDescent="0.2">
      <c r="A984">
        <v>1</v>
      </c>
      <c r="B984">
        <v>1</v>
      </c>
      <c r="C984">
        <v>2</v>
      </c>
      <c r="D984">
        <v>1</v>
      </c>
      <c r="E984">
        <v>5</v>
      </c>
      <c r="F984">
        <v>1</v>
      </c>
      <c r="G984">
        <v>6</v>
      </c>
      <c r="H984">
        <v>8</v>
      </c>
      <c r="I984">
        <v>5</v>
      </c>
      <c r="J984">
        <v>9</v>
      </c>
      <c r="K984">
        <v>3</v>
      </c>
      <c r="L984">
        <v>5</v>
      </c>
    </row>
    <row r="985" spans="1:12" x14ac:dyDescent="0.2">
      <c r="A985">
        <v>1</v>
      </c>
      <c r="B985">
        <v>1</v>
      </c>
      <c r="C985">
        <v>2</v>
      </c>
      <c r="D985">
        <v>3</v>
      </c>
      <c r="E985">
        <v>2</v>
      </c>
      <c r="F985">
        <v>5</v>
      </c>
      <c r="G985">
        <v>7</v>
      </c>
      <c r="H985">
        <v>4</v>
      </c>
      <c r="I985">
        <v>7</v>
      </c>
      <c r="J985">
        <v>1</v>
      </c>
      <c r="K985">
        <v>5</v>
      </c>
      <c r="L985">
        <v>7</v>
      </c>
    </row>
    <row r="986" spans="1:12" x14ac:dyDescent="0.2">
      <c r="A986">
        <v>1</v>
      </c>
      <c r="B986">
        <v>1</v>
      </c>
      <c r="C986">
        <v>1</v>
      </c>
      <c r="D986">
        <v>4</v>
      </c>
      <c r="E986">
        <v>2</v>
      </c>
      <c r="F986">
        <v>2</v>
      </c>
      <c r="G986">
        <v>3</v>
      </c>
      <c r="H986">
        <v>5</v>
      </c>
      <c r="I986">
        <v>2</v>
      </c>
      <c r="J986">
        <v>6</v>
      </c>
      <c r="K986">
        <v>3</v>
      </c>
      <c r="L986">
        <v>3</v>
      </c>
    </row>
    <row r="987" spans="1:12" x14ac:dyDescent="0.2">
      <c r="A987">
        <v>1</v>
      </c>
      <c r="B987">
        <v>1</v>
      </c>
      <c r="C987">
        <v>3</v>
      </c>
      <c r="D987">
        <v>1</v>
      </c>
      <c r="E987">
        <v>1</v>
      </c>
      <c r="F987">
        <v>4</v>
      </c>
      <c r="G987">
        <v>6</v>
      </c>
      <c r="H987">
        <v>3</v>
      </c>
      <c r="I987">
        <v>4</v>
      </c>
      <c r="J987">
        <v>7</v>
      </c>
      <c r="K987">
        <v>10</v>
      </c>
      <c r="L987">
        <v>8</v>
      </c>
    </row>
    <row r="988" spans="1:12" x14ac:dyDescent="0.2">
      <c r="A988">
        <v>1</v>
      </c>
      <c r="B988">
        <v>1</v>
      </c>
      <c r="C988">
        <v>1</v>
      </c>
      <c r="D988">
        <v>4</v>
      </c>
      <c r="E988">
        <v>1</v>
      </c>
      <c r="F988">
        <v>4</v>
      </c>
      <c r="G988">
        <v>3</v>
      </c>
      <c r="H988">
        <v>8</v>
      </c>
      <c r="I988">
        <v>4</v>
      </c>
      <c r="J988">
        <v>1</v>
      </c>
      <c r="K988">
        <v>5</v>
      </c>
      <c r="L988">
        <v>3</v>
      </c>
    </row>
    <row r="989" spans="1:12" x14ac:dyDescent="0.2">
      <c r="A989">
        <v>1</v>
      </c>
      <c r="B989">
        <v>2</v>
      </c>
      <c r="C989">
        <v>2</v>
      </c>
      <c r="D989">
        <v>4</v>
      </c>
      <c r="E989">
        <v>3</v>
      </c>
      <c r="F989">
        <v>5</v>
      </c>
      <c r="G989">
        <v>7</v>
      </c>
      <c r="H989">
        <v>4</v>
      </c>
      <c r="I989">
        <v>7</v>
      </c>
      <c r="J989">
        <v>7</v>
      </c>
      <c r="K989">
        <v>11</v>
      </c>
      <c r="L989">
        <v>4</v>
      </c>
    </row>
    <row r="990" spans="1:12" x14ac:dyDescent="0.2">
      <c r="A990">
        <v>1</v>
      </c>
      <c r="B990">
        <v>1</v>
      </c>
      <c r="C990">
        <v>2</v>
      </c>
      <c r="D990">
        <v>2</v>
      </c>
      <c r="E990">
        <v>5</v>
      </c>
      <c r="F990">
        <v>4</v>
      </c>
      <c r="G990">
        <v>6</v>
      </c>
      <c r="H990">
        <v>3</v>
      </c>
      <c r="I990">
        <v>7</v>
      </c>
      <c r="J990">
        <v>7</v>
      </c>
      <c r="K990">
        <v>7</v>
      </c>
      <c r="L990">
        <v>11</v>
      </c>
    </row>
    <row r="991" spans="1:12" x14ac:dyDescent="0.2">
      <c r="A991">
        <v>1</v>
      </c>
      <c r="B991">
        <v>2</v>
      </c>
      <c r="C991">
        <v>1</v>
      </c>
      <c r="D991">
        <v>4</v>
      </c>
      <c r="E991">
        <v>4</v>
      </c>
      <c r="F991">
        <v>6</v>
      </c>
      <c r="G991">
        <v>1</v>
      </c>
      <c r="H991">
        <v>5</v>
      </c>
      <c r="I991">
        <v>1</v>
      </c>
      <c r="J991">
        <v>10</v>
      </c>
      <c r="K991">
        <v>1</v>
      </c>
      <c r="L991">
        <v>9</v>
      </c>
    </row>
    <row r="992" spans="1:12" x14ac:dyDescent="0.2">
      <c r="A992">
        <v>1</v>
      </c>
      <c r="B992">
        <v>1</v>
      </c>
      <c r="C992">
        <v>3</v>
      </c>
      <c r="D992">
        <v>3</v>
      </c>
      <c r="E992">
        <v>4</v>
      </c>
      <c r="F992">
        <v>2</v>
      </c>
      <c r="G992">
        <v>7</v>
      </c>
      <c r="H992">
        <v>8</v>
      </c>
      <c r="I992">
        <v>9</v>
      </c>
      <c r="J992">
        <v>1</v>
      </c>
      <c r="K992">
        <v>6</v>
      </c>
      <c r="L992">
        <v>9</v>
      </c>
    </row>
    <row r="993" spans="1:12" x14ac:dyDescent="0.2">
      <c r="A993">
        <v>1</v>
      </c>
      <c r="B993">
        <v>1</v>
      </c>
      <c r="C993">
        <v>2</v>
      </c>
      <c r="D993">
        <v>4</v>
      </c>
      <c r="E993">
        <v>1</v>
      </c>
      <c r="F993">
        <v>3</v>
      </c>
      <c r="G993">
        <v>2</v>
      </c>
      <c r="H993">
        <v>5</v>
      </c>
      <c r="I993">
        <v>5</v>
      </c>
      <c r="J993">
        <v>5</v>
      </c>
      <c r="K993">
        <v>8</v>
      </c>
      <c r="L993">
        <v>2</v>
      </c>
    </row>
    <row r="994" spans="1:12" x14ac:dyDescent="0.2">
      <c r="A994">
        <v>1</v>
      </c>
      <c r="B994">
        <v>2</v>
      </c>
      <c r="C994">
        <v>3</v>
      </c>
      <c r="D994">
        <v>4</v>
      </c>
      <c r="E994">
        <v>4</v>
      </c>
      <c r="F994">
        <v>6</v>
      </c>
      <c r="G994">
        <v>2</v>
      </c>
      <c r="H994">
        <v>1</v>
      </c>
      <c r="I994">
        <v>1</v>
      </c>
      <c r="J994">
        <v>8</v>
      </c>
      <c r="K994">
        <v>2</v>
      </c>
      <c r="L994">
        <v>7</v>
      </c>
    </row>
    <row r="995" spans="1:12" x14ac:dyDescent="0.2">
      <c r="A995">
        <v>1</v>
      </c>
      <c r="B995">
        <v>2</v>
      </c>
      <c r="C995">
        <v>1</v>
      </c>
      <c r="D995">
        <v>3</v>
      </c>
      <c r="E995">
        <v>2</v>
      </c>
      <c r="F995">
        <v>1</v>
      </c>
      <c r="G995">
        <v>1</v>
      </c>
      <c r="H995">
        <v>4</v>
      </c>
      <c r="I995">
        <v>9</v>
      </c>
      <c r="J995">
        <v>7</v>
      </c>
      <c r="K995">
        <v>7</v>
      </c>
      <c r="L995">
        <v>4</v>
      </c>
    </row>
    <row r="996" spans="1:12" x14ac:dyDescent="0.2">
      <c r="A996">
        <v>1</v>
      </c>
      <c r="B996">
        <v>1</v>
      </c>
      <c r="C996">
        <v>1</v>
      </c>
      <c r="D996">
        <v>2</v>
      </c>
      <c r="E996">
        <v>2</v>
      </c>
      <c r="F996">
        <v>5</v>
      </c>
      <c r="G996">
        <v>1</v>
      </c>
      <c r="H996">
        <v>6</v>
      </c>
      <c r="I996">
        <v>6</v>
      </c>
      <c r="J996">
        <v>4</v>
      </c>
      <c r="K996">
        <v>4</v>
      </c>
      <c r="L996">
        <v>7</v>
      </c>
    </row>
    <row r="997" spans="1:12" x14ac:dyDescent="0.2">
      <c r="A997">
        <v>1</v>
      </c>
      <c r="B997">
        <v>2</v>
      </c>
      <c r="C997">
        <v>2</v>
      </c>
      <c r="D997">
        <v>1</v>
      </c>
      <c r="E997">
        <v>3</v>
      </c>
      <c r="F997">
        <v>6</v>
      </c>
      <c r="G997">
        <v>2</v>
      </c>
      <c r="H997">
        <v>1</v>
      </c>
      <c r="I997">
        <v>8</v>
      </c>
      <c r="J997">
        <v>2</v>
      </c>
      <c r="K997">
        <v>5</v>
      </c>
      <c r="L997">
        <v>1</v>
      </c>
    </row>
    <row r="998" spans="1:12" x14ac:dyDescent="0.2">
      <c r="A998">
        <v>1</v>
      </c>
      <c r="B998">
        <v>1</v>
      </c>
      <c r="C998">
        <v>2</v>
      </c>
      <c r="D998">
        <v>1</v>
      </c>
      <c r="E998">
        <v>3</v>
      </c>
      <c r="F998">
        <v>5</v>
      </c>
      <c r="G998">
        <v>3</v>
      </c>
      <c r="H998">
        <v>6</v>
      </c>
      <c r="I998">
        <v>2</v>
      </c>
      <c r="J998">
        <v>6</v>
      </c>
      <c r="K998">
        <v>1</v>
      </c>
      <c r="L998">
        <v>3</v>
      </c>
    </row>
    <row r="999" spans="1:12" x14ac:dyDescent="0.2">
      <c r="A999">
        <v>1</v>
      </c>
      <c r="B999">
        <v>2</v>
      </c>
      <c r="C999">
        <v>1</v>
      </c>
      <c r="D999">
        <v>1</v>
      </c>
      <c r="E999">
        <v>4</v>
      </c>
      <c r="F999">
        <v>2</v>
      </c>
      <c r="G999">
        <v>4</v>
      </c>
      <c r="H999">
        <v>6</v>
      </c>
      <c r="I999">
        <v>4</v>
      </c>
      <c r="J999">
        <v>1</v>
      </c>
      <c r="K999">
        <v>10</v>
      </c>
      <c r="L999">
        <v>8</v>
      </c>
    </row>
    <row r="1000" spans="1:12" x14ac:dyDescent="0.2">
      <c r="A1000">
        <v>1</v>
      </c>
      <c r="B1000">
        <v>2</v>
      </c>
      <c r="C1000">
        <v>2</v>
      </c>
      <c r="D1000">
        <v>4</v>
      </c>
      <c r="E1000">
        <v>3</v>
      </c>
      <c r="F1000">
        <v>4</v>
      </c>
      <c r="G1000">
        <v>4</v>
      </c>
      <c r="H1000">
        <v>3</v>
      </c>
      <c r="I1000">
        <v>8</v>
      </c>
      <c r="J1000">
        <v>5</v>
      </c>
      <c r="K1000">
        <v>11</v>
      </c>
      <c r="L1000">
        <v>11</v>
      </c>
    </row>
    <row r="1001" spans="1:12" x14ac:dyDescent="0.2">
      <c r="A1001">
        <v>1</v>
      </c>
      <c r="B1001">
        <v>1</v>
      </c>
      <c r="C1001">
        <v>3</v>
      </c>
      <c r="D1001">
        <v>3</v>
      </c>
      <c r="E1001">
        <v>5</v>
      </c>
      <c r="F1001">
        <v>2</v>
      </c>
      <c r="G1001">
        <v>1</v>
      </c>
      <c r="H1001">
        <v>7</v>
      </c>
      <c r="I1001">
        <v>5</v>
      </c>
      <c r="J1001">
        <v>4</v>
      </c>
      <c r="K1001">
        <v>1</v>
      </c>
      <c r="L1001">
        <v>3</v>
      </c>
    </row>
    <row r="1002" spans="1:12" x14ac:dyDescent="0.2">
      <c r="A1002">
        <v>1</v>
      </c>
      <c r="B1002">
        <v>2</v>
      </c>
      <c r="C1002">
        <v>1</v>
      </c>
      <c r="D1002">
        <v>2</v>
      </c>
      <c r="E1002">
        <v>1</v>
      </c>
      <c r="F1002">
        <v>5</v>
      </c>
      <c r="G1002">
        <v>4</v>
      </c>
      <c r="H1002">
        <v>3</v>
      </c>
      <c r="I1002">
        <v>7</v>
      </c>
      <c r="J1002">
        <v>5</v>
      </c>
      <c r="K1002">
        <v>11</v>
      </c>
      <c r="L1002">
        <v>3</v>
      </c>
    </row>
    <row r="1003" spans="1:12" x14ac:dyDescent="0.2">
      <c r="A1003">
        <v>1</v>
      </c>
      <c r="B1003">
        <v>2</v>
      </c>
      <c r="C1003">
        <v>2</v>
      </c>
      <c r="D1003">
        <v>1</v>
      </c>
      <c r="E1003">
        <v>4</v>
      </c>
      <c r="F1003">
        <v>6</v>
      </c>
      <c r="G1003">
        <v>4</v>
      </c>
      <c r="H1003">
        <v>3</v>
      </c>
      <c r="I1003">
        <v>4</v>
      </c>
      <c r="J1003">
        <v>2</v>
      </c>
      <c r="K1003">
        <v>8</v>
      </c>
      <c r="L1003">
        <v>3</v>
      </c>
    </row>
    <row r="1004" spans="1:12" x14ac:dyDescent="0.2">
      <c r="A1004">
        <v>1</v>
      </c>
      <c r="B1004">
        <v>2</v>
      </c>
      <c r="C1004">
        <v>3</v>
      </c>
      <c r="D1004">
        <v>4</v>
      </c>
      <c r="E1004">
        <v>2</v>
      </c>
      <c r="F1004">
        <v>6</v>
      </c>
      <c r="G1004">
        <v>3</v>
      </c>
      <c r="H1004">
        <v>5</v>
      </c>
      <c r="I1004">
        <v>5</v>
      </c>
      <c r="J1004">
        <v>3</v>
      </c>
      <c r="K1004">
        <v>10</v>
      </c>
      <c r="L1004">
        <v>9</v>
      </c>
    </row>
    <row r="1005" spans="1:12" x14ac:dyDescent="0.2">
      <c r="A1005">
        <v>1</v>
      </c>
      <c r="B1005">
        <v>2</v>
      </c>
      <c r="C1005">
        <v>3</v>
      </c>
      <c r="D1005">
        <v>4</v>
      </c>
      <c r="E1005">
        <v>1</v>
      </c>
      <c r="F1005">
        <v>3</v>
      </c>
      <c r="G1005">
        <v>2</v>
      </c>
      <c r="H1005">
        <v>8</v>
      </c>
      <c r="I1005">
        <v>5</v>
      </c>
      <c r="J1005">
        <v>9</v>
      </c>
      <c r="K1005">
        <v>11</v>
      </c>
      <c r="L1005">
        <v>4</v>
      </c>
    </row>
    <row r="1006" spans="1:12" x14ac:dyDescent="0.2">
      <c r="A1006">
        <v>1</v>
      </c>
      <c r="B1006">
        <v>2</v>
      </c>
      <c r="C1006">
        <v>3</v>
      </c>
      <c r="D1006">
        <v>1</v>
      </c>
      <c r="E1006">
        <v>1</v>
      </c>
      <c r="F1006">
        <v>4</v>
      </c>
      <c r="G1006">
        <v>4</v>
      </c>
      <c r="H1006">
        <v>8</v>
      </c>
      <c r="I1006">
        <v>6</v>
      </c>
      <c r="J1006">
        <v>1</v>
      </c>
      <c r="K1006">
        <v>6</v>
      </c>
      <c r="L1006">
        <v>1</v>
      </c>
    </row>
    <row r="1007" spans="1:12" x14ac:dyDescent="0.2">
      <c r="A1007">
        <v>1</v>
      </c>
      <c r="B1007">
        <v>2</v>
      </c>
      <c r="C1007">
        <v>3</v>
      </c>
      <c r="D1007">
        <v>4</v>
      </c>
      <c r="E1007">
        <v>2</v>
      </c>
      <c r="F1007">
        <v>5</v>
      </c>
      <c r="G1007">
        <v>3</v>
      </c>
      <c r="H1007">
        <v>8</v>
      </c>
      <c r="I1007">
        <v>9</v>
      </c>
      <c r="J1007">
        <v>2</v>
      </c>
      <c r="K1007">
        <v>10</v>
      </c>
      <c r="L1007">
        <v>1</v>
      </c>
    </row>
    <row r="1008" spans="1:12" x14ac:dyDescent="0.2">
      <c r="A1008">
        <v>1</v>
      </c>
      <c r="B1008">
        <v>2</v>
      </c>
      <c r="C1008">
        <v>3</v>
      </c>
      <c r="D1008">
        <v>2</v>
      </c>
      <c r="E1008">
        <v>5</v>
      </c>
      <c r="F1008">
        <v>5</v>
      </c>
      <c r="G1008">
        <v>4</v>
      </c>
      <c r="H1008">
        <v>6</v>
      </c>
      <c r="I1008">
        <v>9</v>
      </c>
      <c r="J1008">
        <v>8</v>
      </c>
      <c r="K1008">
        <v>7</v>
      </c>
      <c r="L1008">
        <v>7</v>
      </c>
    </row>
    <row r="1009" spans="1:12" x14ac:dyDescent="0.2">
      <c r="A1009">
        <v>1</v>
      </c>
      <c r="B1009">
        <v>1</v>
      </c>
      <c r="C1009">
        <v>2</v>
      </c>
      <c r="D1009">
        <v>1</v>
      </c>
      <c r="E1009">
        <v>1</v>
      </c>
      <c r="F1009">
        <v>2</v>
      </c>
      <c r="G1009">
        <v>1</v>
      </c>
      <c r="H1009">
        <v>5</v>
      </c>
      <c r="I1009">
        <v>6</v>
      </c>
      <c r="J1009">
        <v>5</v>
      </c>
      <c r="K1009">
        <v>9</v>
      </c>
      <c r="L1009">
        <v>4</v>
      </c>
    </row>
    <row r="1010" spans="1:12" x14ac:dyDescent="0.2">
      <c r="A1010">
        <v>1</v>
      </c>
      <c r="B1010">
        <v>1</v>
      </c>
      <c r="C1010">
        <v>1</v>
      </c>
      <c r="D1010">
        <v>3</v>
      </c>
      <c r="E1010">
        <v>3</v>
      </c>
      <c r="F1010">
        <v>2</v>
      </c>
      <c r="G1010">
        <v>6</v>
      </c>
      <c r="H1010">
        <v>8</v>
      </c>
      <c r="I1010">
        <v>9</v>
      </c>
      <c r="J1010">
        <v>1</v>
      </c>
      <c r="K1010">
        <v>6</v>
      </c>
      <c r="L1010">
        <v>4</v>
      </c>
    </row>
    <row r="1011" spans="1:12" x14ac:dyDescent="0.2">
      <c r="A1011">
        <v>1</v>
      </c>
      <c r="B1011">
        <v>2</v>
      </c>
      <c r="C1011">
        <v>3</v>
      </c>
      <c r="D1011">
        <v>1</v>
      </c>
      <c r="E1011">
        <v>1</v>
      </c>
      <c r="F1011">
        <v>5</v>
      </c>
      <c r="G1011">
        <v>2</v>
      </c>
      <c r="H1011">
        <v>8</v>
      </c>
      <c r="I1011">
        <v>1</v>
      </c>
      <c r="J1011">
        <v>8</v>
      </c>
      <c r="K1011">
        <v>6</v>
      </c>
      <c r="L1011">
        <v>9</v>
      </c>
    </row>
    <row r="1012" spans="1:12" x14ac:dyDescent="0.2">
      <c r="A1012">
        <v>1</v>
      </c>
      <c r="B1012">
        <v>2</v>
      </c>
      <c r="C1012">
        <v>2</v>
      </c>
      <c r="D1012">
        <v>4</v>
      </c>
      <c r="E1012">
        <v>5</v>
      </c>
      <c r="F1012">
        <v>3</v>
      </c>
      <c r="G1012">
        <v>1</v>
      </c>
      <c r="H1012">
        <v>7</v>
      </c>
      <c r="I1012">
        <v>5</v>
      </c>
      <c r="J1012">
        <v>5</v>
      </c>
      <c r="K1012">
        <v>8</v>
      </c>
      <c r="L1012">
        <v>7</v>
      </c>
    </row>
    <row r="1013" spans="1:12" x14ac:dyDescent="0.2">
      <c r="A1013">
        <v>1</v>
      </c>
      <c r="B1013">
        <v>1</v>
      </c>
      <c r="C1013">
        <v>3</v>
      </c>
      <c r="D1013">
        <v>4</v>
      </c>
      <c r="E1013">
        <v>3</v>
      </c>
      <c r="F1013">
        <v>3</v>
      </c>
      <c r="G1013">
        <v>5</v>
      </c>
      <c r="H1013">
        <v>4</v>
      </c>
      <c r="I1013">
        <v>9</v>
      </c>
      <c r="J1013">
        <v>7</v>
      </c>
      <c r="K1013">
        <v>4</v>
      </c>
      <c r="L1013">
        <v>7</v>
      </c>
    </row>
    <row r="1014" spans="1:12" x14ac:dyDescent="0.2">
      <c r="A1014">
        <v>1</v>
      </c>
      <c r="B1014">
        <v>2</v>
      </c>
      <c r="C1014">
        <v>2</v>
      </c>
      <c r="D1014">
        <v>2</v>
      </c>
      <c r="E1014">
        <v>5</v>
      </c>
      <c r="F1014">
        <v>5</v>
      </c>
      <c r="G1014">
        <v>7</v>
      </c>
      <c r="H1014">
        <v>8</v>
      </c>
      <c r="I1014">
        <v>4</v>
      </c>
      <c r="J1014">
        <v>4</v>
      </c>
      <c r="K1014">
        <v>8</v>
      </c>
      <c r="L1014">
        <v>5</v>
      </c>
    </row>
    <row r="1015" spans="1:12" x14ac:dyDescent="0.2">
      <c r="A1015">
        <v>1</v>
      </c>
      <c r="B1015">
        <v>1</v>
      </c>
      <c r="C1015">
        <v>2</v>
      </c>
      <c r="D1015">
        <v>2</v>
      </c>
      <c r="E1015">
        <v>4</v>
      </c>
      <c r="F1015">
        <v>4</v>
      </c>
      <c r="G1015">
        <v>7</v>
      </c>
      <c r="H1015">
        <v>4</v>
      </c>
      <c r="I1015">
        <v>1</v>
      </c>
      <c r="J1015">
        <v>8</v>
      </c>
      <c r="K1015">
        <v>4</v>
      </c>
      <c r="L1015">
        <v>5</v>
      </c>
    </row>
    <row r="1016" spans="1:12" x14ac:dyDescent="0.2">
      <c r="A1016">
        <v>1</v>
      </c>
      <c r="B1016">
        <v>2</v>
      </c>
      <c r="C1016">
        <v>3</v>
      </c>
      <c r="D1016">
        <v>3</v>
      </c>
      <c r="E1016">
        <v>1</v>
      </c>
      <c r="F1016">
        <v>3</v>
      </c>
      <c r="G1016">
        <v>7</v>
      </c>
      <c r="H1016">
        <v>2</v>
      </c>
      <c r="I1016">
        <v>6</v>
      </c>
      <c r="J1016">
        <v>6</v>
      </c>
      <c r="K1016">
        <v>11</v>
      </c>
      <c r="L1016">
        <v>5</v>
      </c>
    </row>
    <row r="1017" spans="1:12" x14ac:dyDescent="0.2">
      <c r="A1017">
        <v>1</v>
      </c>
      <c r="B1017">
        <v>1</v>
      </c>
      <c r="C1017">
        <v>2</v>
      </c>
      <c r="D1017">
        <v>2</v>
      </c>
      <c r="E1017">
        <v>5</v>
      </c>
      <c r="F1017">
        <v>6</v>
      </c>
      <c r="G1017">
        <v>7</v>
      </c>
      <c r="H1017">
        <v>1</v>
      </c>
      <c r="I1017">
        <v>9</v>
      </c>
      <c r="J1017">
        <v>8</v>
      </c>
      <c r="K1017">
        <v>2</v>
      </c>
      <c r="L1017">
        <v>10</v>
      </c>
    </row>
    <row r="1018" spans="1:12" x14ac:dyDescent="0.2">
      <c r="A1018">
        <v>1</v>
      </c>
      <c r="B1018">
        <v>2</v>
      </c>
      <c r="C1018">
        <v>2</v>
      </c>
      <c r="D1018">
        <v>1</v>
      </c>
      <c r="E1018">
        <v>2</v>
      </c>
      <c r="F1018">
        <v>6</v>
      </c>
      <c r="G1018">
        <v>5</v>
      </c>
      <c r="H1018">
        <v>6</v>
      </c>
      <c r="I1018">
        <v>7</v>
      </c>
      <c r="J1018">
        <v>4</v>
      </c>
      <c r="K1018">
        <v>8</v>
      </c>
      <c r="L1018">
        <v>12</v>
      </c>
    </row>
    <row r="1019" spans="1:12" x14ac:dyDescent="0.2">
      <c r="A1019">
        <v>1</v>
      </c>
      <c r="B1019">
        <v>1</v>
      </c>
      <c r="C1019">
        <v>2</v>
      </c>
      <c r="D1019">
        <v>2</v>
      </c>
      <c r="E1019">
        <v>3</v>
      </c>
      <c r="F1019">
        <v>1</v>
      </c>
      <c r="G1019">
        <v>2</v>
      </c>
      <c r="H1019">
        <v>6</v>
      </c>
      <c r="I1019">
        <v>5</v>
      </c>
      <c r="J1019">
        <v>6</v>
      </c>
      <c r="K1019">
        <v>2</v>
      </c>
      <c r="L1019">
        <v>12</v>
      </c>
    </row>
    <row r="1020" spans="1:12" x14ac:dyDescent="0.2">
      <c r="A1020">
        <v>1</v>
      </c>
      <c r="B1020">
        <v>2</v>
      </c>
      <c r="C1020">
        <v>3</v>
      </c>
      <c r="D1020">
        <v>4</v>
      </c>
      <c r="E1020">
        <v>1</v>
      </c>
      <c r="F1020">
        <v>6</v>
      </c>
      <c r="G1020">
        <v>6</v>
      </c>
      <c r="H1020">
        <v>2</v>
      </c>
      <c r="I1020">
        <v>2</v>
      </c>
      <c r="J1020">
        <v>2</v>
      </c>
      <c r="K1020">
        <v>10</v>
      </c>
      <c r="L1020">
        <v>8</v>
      </c>
    </row>
    <row r="1021" spans="1:12" x14ac:dyDescent="0.2">
      <c r="A1021">
        <v>1</v>
      </c>
      <c r="B1021">
        <v>1</v>
      </c>
      <c r="C1021">
        <v>1</v>
      </c>
      <c r="D1021">
        <v>2</v>
      </c>
      <c r="E1021">
        <v>3</v>
      </c>
      <c r="F1021">
        <v>5</v>
      </c>
      <c r="G1021">
        <v>7</v>
      </c>
      <c r="H1021">
        <v>1</v>
      </c>
      <c r="I1021">
        <v>1</v>
      </c>
      <c r="J1021">
        <v>10</v>
      </c>
      <c r="K1021">
        <v>5</v>
      </c>
      <c r="L1021">
        <v>12</v>
      </c>
    </row>
    <row r="1022" spans="1:12" x14ac:dyDescent="0.2">
      <c r="A1022">
        <v>1</v>
      </c>
      <c r="B1022">
        <v>1</v>
      </c>
      <c r="C1022">
        <v>1</v>
      </c>
      <c r="D1022">
        <v>3</v>
      </c>
      <c r="E1022">
        <v>2</v>
      </c>
      <c r="F1022">
        <v>4</v>
      </c>
      <c r="G1022">
        <v>6</v>
      </c>
      <c r="H1022">
        <v>8</v>
      </c>
      <c r="I1022">
        <v>3</v>
      </c>
      <c r="J1022">
        <v>5</v>
      </c>
      <c r="K1022">
        <v>4</v>
      </c>
      <c r="L1022">
        <v>8</v>
      </c>
    </row>
    <row r="1023" spans="1:12" x14ac:dyDescent="0.2">
      <c r="A1023">
        <v>1</v>
      </c>
      <c r="B1023">
        <v>2</v>
      </c>
      <c r="C1023">
        <v>2</v>
      </c>
      <c r="D1023">
        <v>4</v>
      </c>
      <c r="E1023">
        <v>4</v>
      </c>
      <c r="F1023">
        <v>2</v>
      </c>
      <c r="G1023">
        <v>7</v>
      </c>
      <c r="H1023">
        <v>3</v>
      </c>
      <c r="I1023">
        <v>9</v>
      </c>
      <c r="J1023">
        <v>7</v>
      </c>
      <c r="K1023">
        <v>11</v>
      </c>
      <c r="L1023">
        <v>5</v>
      </c>
    </row>
    <row r="1024" spans="1:12" x14ac:dyDescent="0.2">
      <c r="A1024">
        <v>1</v>
      </c>
      <c r="B1024">
        <v>2</v>
      </c>
      <c r="C1024">
        <v>2</v>
      </c>
      <c r="D1024">
        <v>2</v>
      </c>
      <c r="E1024">
        <v>5</v>
      </c>
      <c r="F1024">
        <v>6</v>
      </c>
      <c r="G1024">
        <v>6</v>
      </c>
      <c r="H1024">
        <v>3</v>
      </c>
      <c r="I1024">
        <v>7</v>
      </c>
      <c r="J1024">
        <v>8</v>
      </c>
      <c r="K1024">
        <v>9</v>
      </c>
      <c r="L1024">
        <v>8</v>
      </c>
    </row>
    <row r="1025" spans="1:12" x14ac:dyDescent="0.2">
      <c r="A1025">
        <v>1</v>
      </c>
      <c r="B1025">
        <v>1</v>
      </c>
      <c r="C1025">
        <v>3</v>
      </c>
      <c r="D1025">
        <v>2</v>
      </c>
      <c r="E1025">
        <v>1</v>
      </c>
      <c r="F1025">
        <v>5</v>
      </c>
      <c r="G1025">
        <v>6</v>
      </c>
      <c r="H1025">
        <v>5</v>
      </c>
      <c r="I1025">
        <v>7</v>
      </c>
      <c r="J1025">
        <v>6</v>
      </c>
      <c r="K1025">
        <v>8</v>
      </c>
      <c r="L1025">
        <v>1</v>
      </c>
    </row>
    <row r="1026" spans="1:12" x14ac:dyDescent="0.2">
      <c r="A1026">
        <v>1</v>
      </c>
      <c r="B1026">
        <v>2</v>
      </c>
      <c r="C1026">
        <v>2</v>
      </c>
      <c r="D1026">
        <v>1</v>
      </c>
      <c r="E1026">
        <v>2</v>
      </c>
      <c r="F1026">
        <v>6</v>
      </c>
      <c r="G1026">
        <v>6</v>
      </c>
      <c r="H1026">
        <v>5</v>
      </c>
      <c r="I1026">
        <v>3</v>
      </c>
      <c r="J1026">
        <v>8</v>
      </c>
      <c r="K1026">
        <v>2</v>
      </c>
      <c r="L1026">
        <v>9</v>
      </c>
    </row>
    <row r="1027" spans="1:12" x14ac:dyDescent="0.2">
      <c r="A1027">
        <v>1</v>
      </c>
      <c r="B1027">
        <v>2</v>
      </c>
      <c r="C1027">
        <v>3</v>
      </c>
      <c r="D1027">
        <v>3</v>
      </c>
      <c r="E1027">
        <v>1</v>
      </c>
      <c r="F1027">
        <v>4</v>
      </c>
      <c r="G1027">
        <v>1</v>
      </c>
      <c r="H1027">
        <v>1</v>
      </c>
      <c r="I1027">
        <v>2</v>
      </c>
      <c r="J1027">
        <v>8</v>
      </c>
      <c r="K1027">
        <v>2</v>
      </c>
      <c r="L1027">
        <v>9</v>
      </c>
    </row>
    <row r="1028" spans="1:12" x14ac:dyDescent="0.2">
      <c r="A1028">
        <v>1</v>
      </c>
      <c r="B1028">
        <v>2</v>
      </c>
      <c r="C1028">
        <v>1</v>
      </c>
      <c r="D1028">
        <v>4</v>
      </c>
      <c r="E1028">
        <v>5</v>
      </c>
      <c r="F1028">
        <v>1</v>
      </c>
      <c r="G1028">
        <v>1</v>
      </c>
      <c r="H1028">
        <v>1</v>
      </c>
      <c r="I1028">
        <v>1</v>
      </c>
      <c r="J1028">
        <v>5</v>
      </c>
      <c r="K1028">
        <v>10</v>
      </c>
      <c r="L1028">
        <v>4</v>
      </c>
    </row>
    <row r="1029" spans="1:12" x14ac:dyDescent="0.2">
      <c r="A1029">
        <v>1</v>
      </c>
      <c r="B1029">
        <v>1</v>
      </c>
      <c r="C1029">
        <v>3</v>
      </c>
      <c r="D1029">
        <v>1</v>
      </c>
      <c r="E1029">
        <v>4</v>
      </c>
      <c r="F1029">
        <v>5</v>
      </c>
      <c r="G1029">
        <v>4</v>
      </c>
      <c r="H1029">
        <v>6</v>
      </c>
      <c r="I1029">
        <v>5</v>
      </c>
      <c r="J1029">
        <v>7</v>
      </c>
      <c r="K1029">
        <v>11</v>
      </c>
      <c r="L1029">
        <v>10</v>
      </c>
    </row>
    <row r="1030" spans="1:12" x14ac:dyDescent="0.2">
      <c r="A1030">
        <v>1</v>
      </c>
      <c r="B1030">
        <v>1</v>
      </c>
      <c r="C1030">
        <v>2</v>
      </c>
      <c r="D1030">
        <v>2</v>
      </c>
      <c r="E1030">
        <v>5</v>
      </c>
      <c r="F1030">
        <v>4</v>
      </c>
      <c r="G1030">
        <v>2</v>
      </c>
      <c r="H1030">
        <v>6</v>
      </c>
      <c r="I1030">
        <v>9</v>
      </c>
      <c r="J1030">
        <v>3</v>
      </c>
      <c r="K1030">
        <v>1</v>
      </c>
      <c r="L1030">
        <v>8</v>
      </c>
    </row>
    <row r="1031" spans="1:12" x14ac:dyDescent="0.2">
      <c r="A1031">
        <v>1</v>
      </c>
      <c r="B1031">
        <v>1</v>
      </c>
      <c r="C1031">
        <v>3</v>
      </c>
      <c r="D1031">
        <v>3</v>
      </c>
      <c r="E1031">
        <v>1</v>
      </c>
      <c r="F1031">
        <v>4</v>
      </c>
      <c r="G1031">
        <v>2</v>
      </c>
      <c r="H1031">
        <v>7</v>
      </c>
      <c r="I1031">
        <v>7</v>
      </c>
      <c r="J1031">
        <v>3</v>
      </c>
      <c r="K1031">
        <v>3</v>
      </c>
      <c r="L1031">
        <v>7</v>
      </c>
    </row>
    <row r="1032" spans="1:12" x14ac:dyDescent="0.2">
      <c r="A1032">
        <v>1</v>
      </c>
      <c r="B1032">
        <v>1</v>
      </c>
      <c r="C1032">
        <v>2</v>
      </c>
      <c r="D1032">
        <v>3</v>
      </c>
      <c r="E1032">
        <v>2</v>
      </c>
      <c r="F1032">
        <v>1</v>
      </c>
      <c r="G1032">
        <v>4</v>
      </c>
      <c r="H1032">
        <v>3</v>
      </c>
      <c r="I1032">
        <v>1</v>
      </c>
      <c r="J1032">
        <v>6</v>
      </c>
      <c r="K1032">
        <v>2</v>
      </c>
      <c r="L1032">
        <v>8</v>
      </c>
    </row>
    <row r="1033" spans="1:12" x14ac:dyDescent="0.2">
      <c r="A1033">
        <v>1</v>
      </c>
      <c r="B1033">
        <v>1</v>
      </c>
      <c r="C1033">
        <v>3</v>
      </c>
      <c r="D1033">
        <v>4</v>
      </c>
      <c r="E1033">
        <v>5</v>
      </c>
      <c r="F1033">
        <v>2</v>
      </c>
      <c r="G1033">
        <v>4</v>
      </c>
      <c r="H1033">
        <v>3</v>
      </c>
      <c r="I1033">
        <v>2</v>
      </c>
      <c r="J1033">
        <v>1</v>
      </c>
      <c r="K1033">
        <v>2</v>
      </c>
      <c r="L1033">
        <v>11</v>
      </c>
    </row>
    <row r="1034" spans="1:12" x14ac:dyDescent="0.2">
      <c r="A1034">
        <v>1</v>
      </c>
      <c r="B1034">
        <v>1</v>
      </c>
      <c r="C1034">
        <v>1</v>
      </c>
      <c r="D1034">
        <v>4</v>
      </c>
      <c r="E1034">
        <v>1</v>
      </c>
      <c r="F1034">
        <v>1</v>
      </c>
      <c r="G1034">
        <v>2</v>
      </c>
      <c r="H1034">
        <v>7</v>
      </c>
      <c r="I1034">
        <v>3</v>
      </c>
      <c r="J1034">
        <v>6</v>
      </c>
      <c r="K1034">
        <v>8</v>
      </c>
      <c r="L1034">
        <v>5</v>
      </c>
    </row>
    <row r="1035" spans="1:12" x14ac:dyDescent="0.2">
      <c r="A1035">
        <v>1</v>
      </c>
      <c r="B1035">
        <v>1</v>
      </c>
      <c r="C1035">
        <v>1</v>
      </c>
      <c r="D1035">
        <v>3</v>
      </c>
      <c r="E1035">
        <v>1</v>
      </c>
      <c r="F1035">
        <v>6</v>
      </c>
      <c r="G1035">
        <v>4</v>
      </c>
      <c r="H1035">
        <v>5</v>
      </c>
      <c r="I1035">
        <v>1</v>
      </c>
      <c r="J1035">
        <v>6</v>
      </c>
      <c r="K1035">
        <v>2</v>
      </c>
      <c r="L1035">
        <v>6</v>
      </c>
    </row>
    <row r="1036" spans="1:12" x14ac:dyDescent="0.2">
      <c r="A1036">
        <v>1</v>
      </c>
      <c r="B1036">
        <v>2</v>
      </c>
      <c r="C1036">
        <v>3</v>
      </c>
      <c r="D1036">
        <v>3</v>
      </c>
      <c r="E1036">
        <v>3</v>
      </c>
      <c r="F1036">
        <v>5</v>
      </c>
      <c r="G1036">
        <v>2</v>
      </c>
      <c r="H1036">
        <v>3</v>
      </c>
      <c r="I1036">
        <v>5</v>
      </c>
      <c r="J1036">
        <v>8</v>
      </c>
      <c r="K1036">
        <v>10</v>
      </c>
      <c r="L1036">
        <v>12</v>
      </c>
    </row>
    <row r="1037" spans="1:12" x14ac:dyDescent="0.2">
      <c r="A1037">
        <v>1</v>
      </c>
      <c r="B1037">
        <v>1</v>
      </c>
      <c r="C1037">
        <v>1</v>
      </c>
      <c r="D1037">
        <v>3</v>
      </c>
      <c r="E1037">
        <v>5</v>
      </c>
      <c r="F1037">
        <v>1</v>
      </c>
      <c r="G1037">
        <v>5</v>
      </c>
      <c r="H1037">
        <v>8</v>
      </c>
      <c r="I1037">
        <v>6</v>
      </c>
      <c r="J1037">
        <v>7</v>
      </c>
      <c r="K1037">
        <v>2</v>
      </c>
      <c r="L1037">
        <v>12</v>
      </c>
    </row>
    <row r="1038" spans="1:12" x14ac:dyDescent="0.2">
      <c r="A1038">
        <v>1</v>
      </c>
      <c r="B1038">
        <v>2</v>
      </c>
      <c r="C1038">
        <v>3</v>
      </c>
      <c r="D1038">
        <v>3</v>
      </c>
      <c r="E1038">
        <v>1</v>
      </c>
      <c r="F1038">
        <v>4</v>
      </c>
      <c r="G1038">
        <v>1</v>
      </c>
      <c r="H1038">
        <v>6</v>
      </c>
      <c r="I1038">
        <v>1</v>
      </c>
      <c r="J1038">
        <v>8</v>
      </c>
      <c r="K1038">
        <v>2</v>
      </c>
      <c r="L1038">
        <v>9</v>
      </c>
    </row>
    <row r="1039" spans="1:12" x14ac:dyDescent="0.2">
      <c r="A1039">
        <v>1</v>
      </c>
      <c r="B1039">
        <v>1</v>
      </c>
      <c r="C1039">
        <v>2</v>
      </c>
      <c r="D1039">
        <v>3</v>
      </c>
      <c r="E1039">
        <v>3</v>
      </c>
      <c r="F1039">
        <v>3</v>
      </c>
      <c r="G1039">
        <v>5</v>
      </c>
      <c r="H1039">
        <v>8</v>
      </c>
      <c r="I1039">
        <v>8</v>
      </c>
      <c r="J1039">
        <v>3</v>
      </c>
      <c r="K1039">
        <v>6</v>
      </c>
      <c r="L1039">
        <v>7</v>
      </c>
    </row>
    <row r="1040" spans="1:12" x14ac:dyDescent="0.2">
      <c r="A1040">
        <v>1</v>
      </c>
      <c r="B1040">
        <v>2</v>
      </c>
      <c r="C1040">
        <v>3</v>
      </c>
      <c r="D1040">
        <v>2</v>
      </c>
      <c r="E1040">
        <v>2</v>
      </c>
      <c r="F1040">
        <v>3</v>
      </c>
      <c r="G1040">
        <v>2</v>
      </c>
      <c r="H1040">
        <v>8</v>
      </c>
      <c r="I1040">
        <v>9</v>
      </c>
      <c r="J1040">
        <v>2</v>
      </c>
      <c r="K1040">
        <v>6</v>
      </c>
      <c r="L1040">
        <v>1</v>
      </c>
    </row>
    <row r="1041" spans="1:12" x14ac:dyDescent="0.2">
      <c r="A1041">
        <v>1</v>
      </c>
      <c r="B1041">
        <v>1</v>
      </c>
      <c r="C1041">
        <v>3</v>
      </c>
      <c r="D1041">
        <v>3</v>
      </c>
      <c r="E1041">
        <v>4</v>
      </c>
      <c r="F1041">
        <v>2</v>
      </c>
      <c r="G1041">
        <v>6</v>
      </c>
      <c r="H1041">
        <v>7</v>
      </c>
      <c r="I1041">
        <v>5</v>
      </c>
      <c r="J1041">
        <v>2</v>
      </c>
      <c r="K1041">
        <v>4</v>
      </c>
      <c r="L1041">
        <v>4</v>
      </c>
    </row>
    <row r="1042" spans="1:12" x14ac:dyDescent="0.2">
      <c r="A1042">
        <v>1</v>
      </c>
      <c r="B1042">
        <v>2</v>
      </c>
      <c r="C1042">
        <v>1</v>
      </c>
      <c r="D1042">
        <v>2</v>
      </c>
      <c r="E1042">
        <v>4</v>
      </c>
      <c r="F1042">
        <v>2</v>
      </c>
      <c r="G1042">
        <v>6</v>
      </c>
      <c r="H1042">
        <v>5</v>
      </c>
      <c r="I1042">
        <v>5</v>
      </c>
      <c r="J1042">
        <v>10</v>
      </c>
      <c r="K1042">
        <v>5</v>
      </c>
      <c r="L1042">
        <v>9</v>
      </c>
    </row>
    <row r="1043" spans="1:12" x14ac:dyDescent="0.2">
      <c r="A1043">
        <v>1</v>
      </c>
      <c r="B1043">
        <v>2</v>
      </c>
      <c r="C1043">
        <v>2</v>
      </c>
      <c r="D1043">
        <v>3</v>
      </c>
      <c r="E1043">
        <v>2</v>
      </c>
      <c r="F1043">
        <v>1</v>
      </c>
      <c r="G1043">
        <v>3</v>
      </c>
      <c r="H1043">
        <v>7</v>
      </c>
      <c r="I1043">
        <v>6</v>
      </c>
      <c r="J1043">
        <v>9</v>
      </c>
      <c r="K1043">
        <v>5</v>
      </c>
      <c r="L1043">
        <v>8</v>
      </c>
    </row>
    <row r="1044" spans="1:12" x14ac:dyDescent="0.2">
      <c r="A1044">
        <v>1</v>
      </c>
      <c r="B1044">
        <v>2</v>
      </c>
      <c r="C1044">
        <v>2</v>
      </c>
      <c r="D1044">
        <v>3</v>
      </c>
      <c r="E1044">
        <v>3</v>
      </c>
      <c r="F1044">
        <v>1</v>
      </c>
      <c r="G1044">
        <v>1</v>
      </c>
      <c r="H1044">
        <v>6</v>
      </c>
      <c r="I1044">
        <v>9</v>
      </c>
      <c r="J1044">
        <v>10</v>
      </c>
      <c r="K1044">
        <v>8</v>
      </c>
      <c r="L1044">
        <v>7</v>
      </c>
    </row>
    <row r="1045" spans="1:12" x14ac:dyDescent="0.2">
      <c r="A1045">
        <v>1</v>
      </c>
      <c r="B1045">
        <v>1</v>
      </c>
      <c r="C1045">
        <v>3</v>
      </c>
      <c r="D1045">
        <v>1</v>
      </c>
      <c r="E1045">
        <v>4</v>
      </c>
      <c r="F1045">
        <v>1</v>
      </c>
      <c r="G1045">
        <v>2</v>
      </c>
      <c r="H1045">
        <v>8</v>
      </c>
      <c r="I1045">
        <v>3</v>
      </c>
      <c r="J1045">
        <v>8</v>
      </c>
      <c r="K1045">
        <v>7</v>
      </c>
      <c r="L1045">
        <v>2</v>
      </c>
    </row>
    <row r="1046" spans="1:12" x14ac:dyDescent="0.2">
      <c r="A1046">
        <v>1</v>
      </c>
      <c r="B1046">
        <v>2</v>
      </c>
      <c r="C1046">
        <v>1</v>
      </c>
      <c r="D1046">
        <v>3</v>
      </c>
      <c r="E1046">
        <v>5</v>
      </c>
      <c r="F1046">
        <v>2</v>
      </c>
      <c r="G1046">
        <v>1</v>
      </c>
      <c r="H1046">
        <v>4</v>
      </c>
      <c r="I1046">
        <v>4</v>
      </c>
      <c r="J1046">
        <v>8</v>
      </c>
      <c r="K1046">
        <v>9</v>
      </c>
      <c r="L1046">
        <v>2</v>
      </c>
    </row>
    <row r="1047" spans="1:12" x14ac:dyDescent="0.2">
      <c r="A1047">
        <v>1</v>
      </c>
      <c r="B1047">
        <v>1</v>
      </c>
      <c r="C1047">
        <v>1</v>
      </c>
      <c r="D1047">
        <v>3</v>
      </c>
      <c r="E1047">
        <v>4</v>
      </c>
      <c r="F1047">
        <v>3</v>
      </c>
      <c r="G1047">
        <v>1</v>
      </c>
      <c r="H1047">
        <v>4</v>
      </c>
      <c r="I1047">
        <v>1</v>
      </c>
      <c r="J1047">
        <v>5</v>
      </c>
      <c r="K1047">
        <v>3</v>
      </c>
      <c r="L1047">
        <v>7</v>
      </c>
    </row>
    <row r="1048" spans="1:12" x14ac:dyDescent="0.2">
      <c r="A1048">
        <v>1</v>
      </c>
      <c r="B1048">
        <v>2</v>
      </c>
      <c r="C1048">
        <v>2</v>
      </c>
      <c r="D1048">
        <v>2</v>
      </c>
      <c r="E1048">
        <v>2</v>
      </c>
      <c r="F1048">
        <v>4</v>
      </c>
      <c r="G1048">
        <v>5</v>
      </c>
      <c r="H1048">
        <v>6</v>
      </c>
      <c r="I1048">
        <v>8</v>
      </c>
      <c r="J1048">
        <v>10</v>
      </c>
      <c r="K1048">
        <v>6</v>
      </c>
      <c r="L1048">
        <v>2</v>
      </c>
    </row>
    <row r="1049" spans="1:12" x14ac:dyDescent="0.2">
      <c r="A1049">
        <v>1</v>
      </c>
      <c r="B1049">
        <v>1</v>
      </c>
      <c r="C1049">
        <v>1</v>
      </c>
      <c r="D1049">
        <v>3</v>
      </c>
      <c r="E1049">
        <v>5</v>
      </c>
      <c r="F1049">
        <v>4</v>
      </c>
      <c r="G1049">
        <v>3</v>
      </c>
      <c r="H1049">
        <v>4</v>
      </c>
      <c r="I1049">
        <v>2</v>
      </c>
      <c r="J1049">
        <v>2</v>
      </c>
      <c r="K1049">
        <v>2</v>
      </c>
      <c r="L1049">
        <v>7</v>
      </c>
    </row>
    <row r="1050" spans="1:12" x14ac:dyDescent="0.2">
      <c r="A1050">
        <v>1</v>
      </c>
      <c r="B1050">
        <v>2</v>
      </c>
      <c r="C1050">
        <v>2</v>
      </c>
      <c r="D1050">
        <v>4</v>
      </c>
      <c r="E1050">
        <v>4</v>
      </c>
      <c r="F1050">
        <v>6</v>
      </c>
      <c r="G1050">
        <v>1</v>
      </c>
      <c r="H1050">
        <v>3</v>
      </c>
      <c r="I1050">
        <v>6</v>
      </c>
      <c r="J1050">
        <v>9</v>
      </c>
      <c r="K1050">
        <v>3</v>
      </c>
      <c r="L1050">
        <v>12</v>
      </c>
    </row>
    <row r="1051" spans="1:12" x14ac:dyDescent="0.2">
      <c r="A1051">
        <v>1</v>
      </c>
      <c r="B1051">
        <v>2</v>
      </c>
      <c r="C1051">
        <v>3</v>
      </c>
      <c r="D1051">
        <v>2</v>
      </c>
      <c r="E1051">
        <v>2</v>
      </c>
      <c r="F1051">
        <v>5</v>
      </c>
      <c r="G1051">
        <v>7</v>
      </c>
      <c r="H1051">
        <v>7</v>
      </c>
      <c r="I1051">
        <v>2</v>
      </c>
      <c r="J1051">
        <v>3</v>
      </c>
      <c r="K1051">
        <v>3</v>
      </c>
      <c r="L1051">
        <v>6</v>
      </c>
    </row>
    <row r="1052" spans="1:12" x14ac:dyDescent="0.2">
      <c r="A1052">
        <v>1</v>
      </c>
      <c r="B1052">
        <v>1</v>
      </c>
      <c r="C1052">
        <v>3</v>
      </c>
      <c r="D1052">
        <v>2</v>
      </c>
      <c r="E1052">
        <v>1</v>
      </c>
      <c r="F1052">
        <v>1</v>
      </c>
      <c r="G1052">
        <v>2</v>
      </c>
      <c r="H1052">
        <v>7</v>
      </c>
      <c r="I1052">
        <v>8</v>
      </c>
      <c r="J1052">
        <v>2</v>
      </c>
      <c r="K1052">
        <v>5</v>
      </c>
      <c r="L1052">
        <v>8</v>
      </c>
    </row>
    <row r="1053" spans="1:12" x14ac:dyDescent="0.2">
      <c r="A1053">
        <v>1</v>
      </c>
      <c r="B1053">
        <v>1</v>
      </c>
      <c r="C1053">
        <v>2</v>
      </c>
      <c r="D1053">
        <v>2</v>
      </c>
      <c r="E1053">
        <v>3</v>
      </c>
      <c r="F1053">
        <v>5</v>
      </c>
      <c r="G1053">
        <v>4</v>
      </c>
      <c r="H1053">
        <v>2</v>
      </c>
      <c r="I1053">
        <v>1</v>
      </c>
      <c r="J1053">
        <v>1</v>
      </c>
      <c r="K1053">
        <v>10</v>
      </c>
      <c r="L1053">
        <v>2</v>
      </c>
    </row>
    <row r="1054" spans="1:12" x14ac:dyDescent="0.2">
      <c r="A1054">
        <v>1</v>
      </c>
      <c r="B1054">
        <v>1</v>
      </c>
      <c r="C1054">
        <v>3</v>
      </c>
      <c r="D1054">
        <v>3</v>
      </c>
      <c r="E1054">
        <v>2</v>
      </c>
      <c r="F1054">
        <v>4</v>
      </c>
      <c r="G1054">
        <v>2</v>
      </c>
      <c r="H1054">
        <v>1</v>
      </c>
      <c r="I1054">
        <v>9</v>
      </c>
      <c r="J1054">
        <v>8</v>
      </c>
      <c r="K1054">
        <v>2</v>
      </c>
      <c r="L1054">
        <v>11</v>
      </c>
    </row>
    <row r="1055" spans="1:12" x14ac:dyDescent="0.2">
      <c r="A1055">
        <v>1</v>
      </c>
      <c r="B1055">
        <v>2</v>
      </c>
      <c r="C1055">
        <v>3</v>
      </c>
      <c r="D1055">
        <v>4</v>
      </c>
      <c r="E1055">
        <v>4</v>
      </c>
      <c r="F1055">
        <v>3</v>
      </c>
      <c r="G1055">
        <v>3</v>
      </c>
      <c r="H1055">
        <v>8</v>
      </c>
      <c r="I1055">
        <v>2</v>
      </c>
      <c r="J1055">
        <v>1</v>
      </c>
      <c r="K1055">
        <v>3</v>
      </c>
      <c r="L1055">
        <v>7</v>
      </c>
    </row>
    <row r="1056" spans="1:12" x14ac:dyDescent="0.2">
      <c r="A1056">
        <v>1</v>
      </c>
      <c r="B1056">
        <v>2</v>
      </c>
      <c r="C1056">
        <v>2</v>
      </c>
      <c r="D1056">
        <v>4</v>
      </c>
      <c r="E1056">
        <v>3</v>
      </c>
      <c r="F1056">
        <v>1</v>
      </c>
      <c r="G1056">
        <v>5</v>
      </c>
      <c r="H1056">
        <v>8</v>
      </c>
      <c r="I1056">
        <v>5</v>
      </c>
      <c r="J1056">
        <v>7</v>
      </c>
      <c r="K1056">
        <v>6</v>
      </c>
      <c r="L1056">
        <v>3</v>
      </c>
    </row>
    <row r="1057" spans="1:12" x14ac:dyDescent="0.2">
      <c r="A1057">
        <v>1</v>
      </c>
      <c r="B1057">
        <v>2</v>
      </c>
      <c r="C1057">
        <v>1</v>
      </c>
      <c r="D1057">
        <v>4</v>
      </c>
      <c r="E1057">
        <v>1</v>
      </c>
      <c r="F1057">
        <v>6</v>
      </c>
      <c r="G1057">
        <v>1</v>
      </c>
      <c r="H1057">
        <v>8</v>
      </c>
      <c r="I1057">
        <v>4</v>
      </c>
      <c r="J1057">
        <v>7</v>
      </c>
      <c r="K1057">
        <v>4</v>
      </c>
      <c r="L1057">
        <v>4</v>
      </c>
    </row>
    <row r="1058" spans="1:12" x14ac:dyDescent="0.2">
      <c r="A1058">
        <v>1</v>
      </c>
      <c r="B1058">
        <v>2</v>
      </c>
      <c r="C1058">
        <v>3</v>
      </c>
      <c r="D1058">
        <v>3</v>
      </c>
      <c r="E1058">
        <v>5</v>
      </c>
      <c r="F1058">
        <v>6</v>
      </c>
      <c r="G1058">
        <v>5</v>
      </c>
      <c r="H1058">
        <v>8</v>
      </c>
      <c r="I1058">
        <v>4</v>
      </c>
      <c r="J1058">
        <v>10</v>
      </c>
      <c r="K1058">
        <v>1</v>
      </c>
      <c r="L1058">
        <v>4</v>
      </c>
    </row>
    <row r="1059" spans="1:12" x14ac:dyDescent="0.2">
      <c r="A1059">
        <v>1</v>
      </c>
      <c r="B1059">
        <v>1</v>
      </c>
      <c r="C1059">
        <v>1</v>
      </c>
      <c r="D1059">
        <v>3</v>
      </c>
      <c r="E1059">
        <v>1</v>
      </c>
      <c r="F1059">
        <v>6</v>
      </c>
      <c r="G1059">
        <v>5</v>
      </c>
      <c r="H1059">
        <v>2</v>
      </c>
      <c r="I1059">
        <v>2</v>
      </c>
      <c r="J1059">
        <v>7</v>
      </c>
      <c r="K1059">
        <v>9</v>
      </c>
      <c r="L1059">
        <v>2</v>
      </c>
    </row>
    <row r="1060" spans="1:12" x14ac:dyDescent="0.2">
      <c r="A1060">
        <v>1</v>
      </c>
      <c r="B1060">
        <v>1</v>
      </c>
      <c r="C1060">
        <v>1</v>
      </c>
      <c r="D1060">
        <v>1</v>
      </c>
      <c r="E1060">
        <v>5</v>
      </c>
      <c r="F1060">
        <v>4</v>
      </c>
      <c r="G1060">
        <v>7</v>
      </c>
      <c r="H1060">
        <v>8</v>
      </c>
      <c r="I1060">
        <v>8</v>
      </c>
      <c r="J1060">
        <v>1</v>
      </c>
      <c r="K1060">
        <v>10</v>
      </c>
      <c r="L1060">
        <v>3</v>
      </c>
    </row>
    <row r="1061" spans="1:12" x14ac:dyDescent="0.2">
      <c r="A1061">
        <v>1</v>
      </c>
      <c r="B1061">
        <v>2</v>
      </c>
      <c r="C1061">
        <v>2</v>
      </c>
      <c r="D1061">
        <v>4</v>
      </c>
      <c r="E1061">
        <v>5</v>
      </c>
      <c r="F1061">
        <v>4</v>
      </c>
      <c r="G1061">
        <v>3</v>
      </c>
      <c r="H1061">
        <v>6</v>
      </c>
      <c r="I1061">
        <v>1</v>
      </c>
      <c r="J1061">
        <v>8</v>
      </c>
      <c r="K1061">
        <v>5</v>
      </c>
      <c r="L1061">
        <v>7</v>
      </c>
    </row>
    <row r="1062" spans="1:12" x14ac:dyDescent="0.2">
      <c r="A1062">
        <v>1</v>
      </c>
      <c r="B1062">
        <v>1</v>
      </c>
      <c r="C1062">
        <v>1</v>
      </c>
      <c r="D1062">
        <v>1</v>
      </c>
      <c r="E1062">
        <v>1</v>
      </c>
      <c r="F1062">
        <v>2</v>
      </c>
      <c r="G1062">
        <v>5</v>
      </c>
      <c r="H1062">
        <v>2</v>
      </c>
      <c r="I1062">
        <v>3</v>
      </c>
      <c r="J1062">
        <v>1</v>
      </c>
      <c r="K1062">
        <v>1</v>
      </c>
      <c r="L1062">
        <v>2</v>
      </c>
    </row>
    <row r="1063" spans="1:12" x14ac:dyDescent="0.2">
      <c r="A1063">
        <v>1</v>
      </c>
      <c r="B1063">
        <v>2</v>
      </c>
      <c r="C1063">
        <v>1</v>
      </c>
      <c r="D1063">
        <v>4</v>
      </c>
      <c r="E1063">
        <v>3</v>
      </c>
      <c r="F1063">
        <v>5</v>
      </c>
      <c r="G1063">
        <v>7</v>
      </c>
      <c r="H1063">
        <v>4</v>
      </c>
      <c r="I1063">
        <v>4</v>
      </c>
      <c r="J1063">
        <v>1</v>
      </c>
      <c r="K1063">
        <v>8</v>
      </c>
      <c r="L1063">
        <v>7</v>
      </c>
    </row>
    <row r="1064" spans="1:12" x14ac:dyDescent="0.2">
      <c r="A1064">
        <v>1</v>
      </c>
      <c r="B1064">
        <v>2</v>
      </c>
      <c r="C1064">
        <v>1</v>
      </c>
      <c r="D1064">
        <v>3</v>
      </c>
      <c r="E1064">
        <v>1</v>
      </c>
      <c r="F1064">
        <v>5</v>
      </c>
      <c r="G1064">
        <v>2</v>
      </c>
      <c r="H1064">
        <v>2</v>
      </c>
      <c r="I1064">
        <v>2</v>
      </c>
      <c r="J1064">
        <v>3</v>
      </c>
      <c r="K1064">
        <v>10</v>
      </c>
      <c r="L1064">
        <v>12</v>
      </c>
    </row>
    <row r="1065" spans="1:12" x14ac:dyDescent="0.2">
      <c r="A1065">
        <v>1</v>
      </c>
      <c r="B1065">
        <v>1</v>
      </c>
      <c r="C1065">
        <v>3</v>
      </c>
      <c r="D1065">
        <v>2</v>
      </c>
      <c r="E1065">
        <v>3</v>
      </c>
      <c r="F1065">
        <v>5</v>
      </c>
      <c r="G1065">
        <v>1</v>
      </c>
      <c r="H1065">
        <v>4</v>
      </c>
      <c r="I1065">
        <v>2</v>
      </c>
      <c r="J1065">
        <v>6</v>
      </c>
      <c r="K1065">
        <v>4</v>
      </c>
      <c r="L1065">
        <v>12</v>
      </c>
    </row>
    <row r="1066" spans="1:12" x14ac:dyDescent="0.2">
      <c r="A1066">
        <v>1</v>
      </c>
      <c r="B1066">
        <v>1</v>
      </c>
      <c r="C1066">
        <v>2</v>
      </c>
      <c r="D1066">
        <v>2</v>
      </c>
      <c r="E1066">
        <v>3</v>
      </c>
      <c r="F1066">
        <v>5</v>
      </c>
      <c r="G1066">
        <v>7</v>
      </c>
      <c r="H1066">
        <v>7</v>
      </c>
      <c r="I1066">
        <v>5</v>
      </c>
      <c r="J1066">
        <v>8</v>
      </c>
      <c r="K1066">
        <v>2</v>
      </c>
      <c r="L1066">
        <v>4</v>
      </c>
    </row>
    <row r="1067" spans="1:12" x14ac:dyDescent="0.2">
      <c r="A1067">
        <v>1</v>
      </c>
      <c r="B1067">
        <v>1</v>
      </c>
      <c r="C1067">
        <v>3</v>
      </c>
      <c r="D1067">
        <v>3</v>
      </c>
      <c r="E1067">
        <v>3</v>
      </c>
      <c r="F1067">
        <v>3</v>
      </c>
      <c r="G1067">
        <v>6</v>
      </c>
      <c r="H1067">
        <v>3</v>
      </c>
      <c r="I1067">
        <v>6</v>
      </c>
      <c r="J1067">
        <v>2</v>
      </c>
      <c r="K1067">
        <v>8</v>
      </c>
      <c r="L1067">
        <v>12</v>
      </c>
    </row>
    <row r="1068" spans="1:12" x14ac:dyDescent="0.2">
      <c r="A1068">
        <v>1</v>
      </c>
      <c r="B1068">
        <v>1</v>
      </c>
      <c r="C1068">
        <v>2</v>
      </c>
      <c r="D1068">
        <v>2</v>
      </c>
      <c r="E1068">
        <v>4</v>
      </c>
      <c r="F1068">
        <v>1</v>
      </c>
      <c r="G1068">
        <v>4</v>
      </c>
      <c r="H1068">
        <v>7</v>
      </c>
      <c r="I1068">
        <v>3</v>
      </c>
      <c r="J1068">
        <v>4</v>
      </c>
      <c r="K1068">
        <v>7</v>
      </c>
      <c r="L1068">
        <v>5</v>
      </c>
    </row>
    <row r="1069" spans="1:12" x14ac:dyDescent="0.2">
      <c r="A1069">
        <v>1</v>
      </c>
      <c r="B1069">
        <v>1</v>
      </c>
      <c r="C1069">
        <v>2</v>
      </c>
      <c r="D1069">
        <v>3</v>
      </c>
      <c r="E1069">
        <v>3</v>
      </c>
      <c r="F1069">
        <v>6</v>
      </c>
      <c r="G1069">
        <v>2</v>
      </c>
      <c r="H1069">
        <v>2</v>
      </c>
      <c r="I1069">
        <v>9</v>
      </c>
      <c r="J1069">
        <v>2</v>
      </c>
      <c r="K1069">
        <v>7</v>
      </c>
      <c r="L1069">
        <v>9</v>
      </c>
    </row>
    <row r="1070" spans="1:12" x14ac:dyDescent="0.2">
      <c r="A1070">
        <v>1</v>
      </c>
      <c r="B1070">
        <v>1</v>
      </c>
      <c r="C1070">
        <v>2</v>
      </c>
      <c r="D1070">
        <v>3</v>
      </c>
      <c r="E1070">
        <v>4</v>
      </c>
      <c r="F1070">
        <v>2</v>
      </c>
      <c r="G1070">
        <v>1</v>
      </c>
      <c r="H1070">
        <v>6</v>
      </c>
      <c r="I1070">
        <v>3</v>
      </c>
      <c r="J1070">
        <v>9</v>
      </c>
      <c r="K1070">
        <v>7</v>
      </c>
      <c r="L1070">
        <v>11</v>
      </c>
    </row>
    <row r="1071" spans="1:12" x14ac:dyDescent="0.2">
      <c r="A1071">
        <v>1</v>
      </c>
      <c r="B1071">
        <v>2</v>
      </c>
      <c r="C1071">
        <v>3</v>
      </c>
      <c r="D1071">
        <v>4</v>
      </c>
      <c r="E1071">
        <v>1</v>
      </c>
      <c r="F1071">
        <v>1</v>
      </c>
      <c r="G1071">
        <v>4</v>
      </c>
      <c r="H1071">
        <v>5</v>
      </c>
      <c r="I1071">
        <v>3</v>
      </c>
      <c r="J1071">
        <v>1</v>
      </c>
      <c r="K1071">
        <v>9</v>
      </c>
      <c r="L1071">
        <v>6</v>
      </c>
    </row>
    <row r="1072" spans="1:12" x14ac:dyDescent="0.2">
      <c r="A1072">
        <v>1</v>
      </c>
      <c r="B1072">
        <v>2</v>
      </c>
      <c r="C1072">
        <v>2</v>
      </c>
      <c r="D1072">
        <v>1</v>
      </c>
      <c r="E1072">
        <v>2</v>
      </c>
      <c r="F1072">
        <v>2</v>
      </c>
      <c r="G1072">
        <v>1</v>
      </c>
      <c r="H1072">
        <v>3</v>
      </c>
      <c r="I1072">
        <v>3</v>
      </c>
      <c r="J1072">
        <v>8</v>
      </c>
      <c r="K1072">
        <v>11</v>
      </c>
      <c r="L1072">
        <v>6</v>
      </c>
    </row>
    <row r="1073" spans="1:12" x14ac:dyDescent="0.2">
      <c r="A1073">
        <v>1</v>
      </c>
      <c r="B1073">
        <v>2</v>
      </c>
      <c r="C1073">
        <v>1</v>
      </c>
      <c r="D1073">
        <v>4</v>
      </c>
      <c r="E1073">
        <v>4</v>
      </c>
      <c r="F1073">
        <v>6</v>
      </c>
      <c r="G1073">
        <v>6</v>
      </c>
      <c r="H1073">
        <v>5</v>
      </c>
      <c r="I1073">
        <v>6</v>
      </c>
      <c r="J1073">
        <v>1</v>
      </c>
      <c r="K1073">
        <v>11</v>
      </c>
      <c r="L1073">
        <v>3</v>
      </c>
    </row>
    <row r="1074" spans="1:12" x14ac:dyDescent="0.2">
      <c r="A1074">
        <v>1</v>
      </c>
      <c r="B1074">
        <v>1</v>
      </c>
      <c r="C1074">
        <v>1</v>
      </c>
      <c r="D1074">
        <v>3</v>
      </c>
      <c r="E1074">
        <v>4</v>
      </c>
      <c r="F1074">
        <v>4</v>
      </c>
      <c r="G1074">
        <v>5</v>
      </c>
      <c r="H1074">
        <v>3</v>
      </c>
      <c r="I1074">
        <v>3</v>
      </c>
      <c r="J1074">
        <v>2</v>
      </c>
      <c r="K1074">
        <v>9</v>
      </c>
      <c r="L1074">
        <v>1</v>
      </c>
    </row>
    <row r="1075" spans="1:12" x14ac:dyDescent="0.2">
      <c r="A1075">
        <v>1</v>
      </c>
      <c r="B1075">
        <v>1</v>
      </c>
      <c r="C1075">
        <v>1</v>
      </c>
      <c r="D1075">
        <v>1</v>
      </c>
      <c r="E1075">
        <v>5</v>
      </c>
      <c r="F1075">
        <v>4</v>
      </c>
      <c r="G1075">
        <v>5</v>
      </c>
      <c r="H1075">
        <v>5</v>
      </c>
      <c r="I1075">
        <v>3</v>
      </c>
      <c r="J1075">
        <v>9</v>
      </c>
      <c r="K1075">
        <v>1</v>
      </c>
      <c r="L1075">
        <v>3</v>
      </c>
    </row>
    <row r="1076" spans="1:12" x14ac:dyDescent="0.2">
      <c r="A1076">
        <v>1</v>
      </c>
      <c r="B1076">
        <v>1</v>
      </c>
      <c r="C1076">
        <v>3</v>
      </c>
      <c r="D1076">
        <v>4</v>
      </c>
      <c r="E1076">
        <v>4</v>
      </c>
      <c r="F1076">
        <v>4</v>
      </c>
      <c r="G1076">
        <v>6</v>
      </c>
      <c r="H1076">
        <v>7</v>
      </c>
      <c r="I1076">
        <v>1</v>
      </c>
      <c r="J1076">
        <v>5</v>
      </c>
      <c r="K1076">
        <v>6</v>
      </c>
      <c r="L1076">
        <v>8</v>
      </c>
    </row>
    <row r="1077" spans="1:12" x14ac:dyDescent="0.2">
      <c r="A1077">
        <v>1</v>
      </c>
      <c r="B1077">
        <v>2</v>
      </c>
      <c r="C1077">
        <v>3</v>
      </c>
      <c r="D1077">
        <v>1</v>
      </c>
      <c r="E1077">
        <v>5</v>
      </c>
      <c r="F1077">
        <v>4</v>
      </c>
      <c r="G1077">
        <v>6</v>
      </c>
      <c r="H1077">
        <v>1</v>
      </c>
      <c r="I1077">
        <v>9</v>
      </c>
      <c r="J1077">
        <v>8</v>
      </c>
      <c r="K1077">
        <v>2</v>
      </c>
      <c r="L1077">
        <v>8</v>
      </c>
    </row>
    <row r="1078" spans="1:12" x14ac:dyDescent="0.2">
      <c r="A1078">
        <v>1</v>
      </c>
      <c r="B1078">
        <v>2</v>
      </c>
      <c r="C1078">
        <v>2</v>
      </c>
      <c r="D1078">
        <v>2</v>
      </c>
      <c r="E1078">
        <v>1</v>
      </c>
      <c r="F1078">
        <v>1</v>
      </c>
      <c r="G1078">
        <v>1</v>
      </c>
      <c r="H1078">
        <v>3</v>
      </c>
      <c r="I1078">
        <v>5</v>
      </c>
      <c r="J1078">
        <v>9</v>
      </c>
      <c r="K1078">
        <v>9</v>
      </c>
      <c r="L1078">
        <v>10</v>
      </c>
    </row>
    <row r="1079" spans="1:12" x14ac:dyDescent="0.2">
      <c r="A1079">
        <v>1</v>
      </c>
      <c r="B1079">
        <v>1</v>
      </c>
      <c r="C1079">
        <v>2</v>
      </c>
      <c r="D1079">
        <v>2</v>
      </c>
      <c r="E1079">
        <v>3</v>
      </c>
      <c r="F1079">
        <v>6</v>
      </c>
      <c r="G1079">
        <v>4</v>
      </c>
      <c r="H1079">
        <v>3</v>
      </c>
      <c r="I1079">
        <v>1</v>
      </c>
      <c r="J1079">
        <v>9</v>
      </c>
      <c r="K1079">
        <v>4</v>
      </c>
      <c r="L1079">
        <v>10</v>
      </c>
    </row>
    <row r="1080" spans="1:12" x14ac:dyDescent="0.2">
      <c r="A1080">
        <v>1</v>
      </c>
      <c r="B1080">
        <v>1</v>
      </c>
      <c r="C1080">
        <v>1</v>
      </c>
      <c r="D1080">
        <v>1</v>
      </c>
      <c r="E1080">
        <v>5</v>
      </c>
      <c r="F1080">
        <v>1</v>
      </c>
      <c r="G1080">
        <v>7</v>
      </c>
      <c r="H1080">
        <v>6</v>
      </c>
      <c r="I1080">
        <v>2</v>
      </c>
      <c r="J1080">
        <v>2</v>
      </c>
      <c r="K1080">
        <v>7</v>
      </c>
      <c r="L1080">
        <v>1</v>
      </c>
    </row>
    <row r="1081" spans="1:12" x14ac:dyDescent="0.2">
      <c r="A1081">
        <v>1</v>
      </c>
      <c r="B1081">
        <v>1</v>
      </c>
      <c r="C1081">
        <v>2</v>
      </c>
      <c r="D1081">
        <v>4</v>
      </c>
      <c r="E1081">
        <v>1</v>
      </c>
      <c r="F1081">
        <v>5</v>
      </c>
      <c r="G1081">
        <v>3</v>
      </c>
      <c r="H1081">
        <v>4</v>
      </c>
      <c r="I1081">
        <v>6</v>
      </c>
      <c r="J1081">
        <v>2</v>
      </c>
      <c r="K1081">
        <v>9</v>
      </c>
      <c r="L1081">
        <v>2</v>
      </c>
    </row>
    <row r="1082" spans="1:12" x14ac:dyDescent="0.2">
      <c r="A1082">
        <v>1</v>
      </c>
      <c r="B1082">
        <v>2</v>
      </c>
      <c r="C1082">
        <v>1</v>
      </c>
      <c r="D1082">
        <v>1</v>
      </c>
      <c r="E1082">
        <v>1</v>
      </c>
      <c r="F1082">
        <v>6</v>
      </c>
      <c r="G1082">
        <v>7</v>
      </c>
      <c r="H1082">
        <v>2</v>
      </c>
      <c r="I1082">
        <v>7</v>
      </c>
      <c r="J1082">
        <v>3</v>
      </c>
      <c r="K1082">
        <v>1</v>
      </c>
      <c r="L1082">
        <v>3</v>
      </c>
    </row>
    <row r="1083" spans="1:12" x14ac:dyDescent="0.2">
      <c r="A1083">
        <v>1</v>
      </c>
      <c r="B1083">
        <v>1</v>
      </c>
      <c r="C1083">
        <v>2</v>
      </c>
      <c r="D1083">
        <v>3</v>
      </c>
      <c r="E1083">
        <v>3</v>
      </c>
      <c r="F1083">
        <v>5</v>
      </c>
      <c r="G1083">
        <v>4</v>
      </c>
      <c r="H1083">
        <v>7</v>
      </c>
      <c r="I1083">
        <v>6</v>
      </c>
      <c r="J1083">
        <v>8</v>
      </c>
      <c r="K1083">
        <v>8</v>
      </c>
      <c r="L1083">
        <v>10</v>
      </c>
    </row>
    <row r="1084" spans="1:12" x14ac:dyDescent="0.2">
      <c r="A1084">
        <v>1</v>
      </c>
      <c r="B1084">
        <v>2</v>
      </c>
      <c r="C1084">
        <v>1</v>
      </c>
      <c r="D1084">
        <v>4</v>
      </c>
      <c r="E1084">
        <v>5</v>
      </c>
      <c r="F1084">
        <v>3</v>
      </c>
      <c r="G1084">
        <v>7</v>
      </c>
      <c r="H1084">
        <v>2</v>
      </c>
      <c r="I1084">
        <v>7</v>
      </c>
      <c r="J1084">
        <v>1</v>
      </c>
      <c r="K1084">
        <v>3</v>
      </c>
      <c r="L1084">
        <v>1</v>
      </c>
    </row>
    <row r="1085" spans="1:12" x14ac:dyDescent="0.2">
      <c r="A1085">
        <v>1</v>
      </c>
      <c r="B1085">
        <v>1</v>
      </c>
      <c r="C1085">
        <v>2</v>
      </c>
      <c r="D1085">
        <v>3</v>
      </c>
      <c r="E1085">
        <v>4</v>
      </c>
      <c r="F1085">
        <v>4</v>
      </c>
      <c r="G1085">
        <v>6</v>
      </c>
      <c r="H1085">
        <v>1</v>
      </c>
      <c r="I1085">
        <v>8</v>
      </c>
      <c r="J1085">
        <v>6</v>
      </c>
      <c r="K1085">
        <v>7</v>
      </c>
      <c r="L1085">
        <v>9</v>
      </c>
    </row>
    <row r="1086" spans="1:12" x14ac:dyDescent="0.2">
      <c r="A1086">
        <v>1</v>
      </c>
      <c r="B1086">
        <v>2</v>
      </c>
      <c r="C1086">
        <v>2</v>
      </c>
      <c r="D1086">
        <v>4</v>
      </c>
      <c r="E1086">
        <v>4</v>
      </c>
      <c r="F1086">
        <v>1</v>
      </c>
      <c r="G1086">
        <v>3</v>
      </c>
      <c r="H1086">
        <v>3</v>
      </c>
      <c r="I1086">
        <v>4</v>
      </c>
      <c r="J1086">
        <v>10</v>
      </c>
      <c r="K1086">
        <v>10</v>
      </c>
      <c r="L1086">
        <v>3</v>
      </c>
    </row>
    <row r="1087" spans="1:12" x14ac:dyDescent="0.2">
      <c r="A1087">
        <v>1</v>
      </c>
      <c r="B1087">
        <v>2</v>
      </c>
      <c r="C1087">
        <v>3</v>
      </c>
      <c r="D1087">
        <v>2</v>
      </c>
      <c r="E1087">
        <v>1</v>
      </c>
      <c r="F1087">
        <v>3</v>
      </c>
      <c r="G1087">
        <v>1</v>
      </c>
      <c r="H1087">
        <v>8</v>
      </c>
      <c r="I1087">
        <v>2</v>
      </c>
      <c r="J1087">
        <v>3</v>
      </c>
      <c r="K1087">
        <v>3</v>
      </c>
      <c r="L1087">
        <v>11</v>
      </c>
    </row>
    <row r="1088" spans="1:12" x14ac:dyDescent="0.2">
      <c r="A1088">
        <v>1</v>
      </c>
      <c r="B1088">
        <v>2</v>
      </c>
      <c r="C1088">
        <v>3</v>
      </c>
      <c r="D1088">
        <v>4</v>
      </c>
      <c r="E1088">
        <v>4</v>
      </c>
      <c r="F1088">
        <v>6</v>
      </c>
      <c r="G1088">
        <v>4</v>
      </c>
      <c r="H1088">
        <v>7</v>
      </c>
      <c r="I1088">
        <v>1</v>
      </c>
      <c r="J1088">
        <v>1</v>
      </c>
      <c r="K1088">
        <v>2</v>
      </c>
      <c r="L1088">
        <v>12</v>
      </c>
    </row>
    <row r="1089" spans="1:12" x14ac:dyDescent="0.2">
      <c r="A1089">
        <v>1</v>
      </c>
      <c r="B1089">
        <v>2</v>
      </c>
      <c r="C1089">
        <v>2</v>
      </c>
      <c r="D1089">
        <v>2</v>
      </c>
      <c r="E1089">
        <v>5</v>
      </c>
      <c r="F1089">
        <v>5</v>
      </c>
      <c r="G1089">
        <v>4</v>
      </c>
      <c r="H1089">
        <v>6</v>
      </c>
      <c r="I1089">
        <v>8</v>
      </c>
      <c r="J1089">
        <v>2</v>
      </c>
      <c r="K1089">
        <v>11</v>
      </c>
      <c r="L1089">
        <v>7</v>
      </c>
    </row>
    <row r="1090" spans="1:12" x14ac:dyDescent="0.2">
      <c r="A1090">
        <v>1</v>
      </c>
      <c r="B1090">
        <v>2</v>
      </c>
      <c r="C1090">
        <v>3</v>
      </c>
      <c r="D1090">
        <v>4</v>
      </c>
      <c r="E1090">
        <v>3</v>
      </c>
      <c r="F1090">
        <v>5</v>
      </c>
      <c r="G1090">
        <v>3</v>
      </c>
      <c r="H1090">
        <v>8</v>
      </c>
      <c r="I1090">
        <v>1</v>
      </c>
      <c r="J1090">
        <v>1</v>
      </c>
      <c r="K1090">
        <v>10</v>
      </c>
      <c r="L1090">
        <v>3</v>
      </c>
    </row>
    <row r="1091" spans="1:12" x14ac:dyDescent="0.2">
      <c r="A1091">
        <v>1</v>
      </c>
      <c r="B1091">
        <v>2</v>
      </c>
      <c r="C1091">
        <v>2</v>
      </c>
      <c r="D1091">
        <v>2</v>
      </c>
      <c r="E1091">
        <v>1</v>
      </c>
      <c r="F1091">
        <v>4</v>
      </c>
      <c r="G1091">
        <v>2</v>
      </c>
      <c r="H1091">
        <v>2</v>
      </c>
      <c r="I1091">
        <v>3</v>
      </c>
      <c r="J1091">
        <v>6</v>
      </c>
      <c r="K1091">
        <v>4</v>
      </c>
      <c r="L1091">
        <v>6</v>
      </c>
    </row>
    <row r="1092" spans="1:12" x14ac:dyDescent="0.2">
      <c r="A1092">
        <v>1</v>
      </c>
      <c r="B1092">
        <v>2</v>
      </c>
      <c r="C1092">
        <v>3</v>
      </c>
      <c r="D1092">
        <v>4</v>
      </c>
      <c r="E1092">
        <v>2</v>
      </c>
      <c r="F1092">
        <v>3</v>
      </c>
      <c r="G1092">
        <v>5</v>
      </c>
      <c r="H1092">
        <v>4</v>
      </c>
      <c r="I1092">
        <v>5</v>
      </c>
      <c r="J1092">
        <v>5</v>
      </c>
      <c r="K1092">
        <v>3</v>
      </c>
      <c r="L1092">
        <v>11</v>
      </c>
    </row>
    <row r="1093" spans="1:12" x14ac:dyDescent="0.2">
      <c r="A1093">
        <v>1</v>
      </c>
      <c r="B1093">
        <v>1</v>
      </c>
      <c r="C1093">
        <v>2</v>
      </c>
      <c r="D1093">
        <v>3</v>
      </c>
      <c r="E1093">
        <v>2</v>
      </c>
      <c r="F1093">
        <v>5</v>
      </c>
      <c r="G1093">
        <v>2</v>
      </c>
      <c r="H1093">
        <v>4</v>
      </c>
      <c r="I1093">
        <v>5</v>
      </c>
      <c r="J1093">
        <v>10</v>
      </c>
      <c r="K1093">
        <v>10</v>
      </c>
      <c r="L1093">
        <v>3</v>
      </c>
    </row>
    <row r="1094" spans="1:12" x14ac:dyDescent="0.2">
      <c r="A1094">
        <v>1</v>
      </c>
      <c r="B1094">
        <v>1</v>
      </c>
      <c r="C1094">
        <v>3</v>
      </c>
      <c r="D1094">
        <v>3</v>
      </c>
      <c r="E1094">
        <v>1</v>
      </c>
      <c r="F1094">
        <v>6</v>
      </c>
      <c r="G1094">
        <v>4</v>
      </c>
      <c r="H1094">
        <v>3</v>
      </c>
      <c r="I1094">
        <v>7</v>
      </c>
      <c r="J1094">
        <v>7</v>
      </c>
      <c r="K1094">
        <v>6</v>
      </c>
      <c r="L1094">
        <v>4</v>
      </c>
    </row>
    <row r="1095" spans="1:12" x14ac:dyDescent="0.2">
      <c r="A1095">
        <v>1</v>
      </c>
      <c r="B1095">
        <v>1</v>
      </c>
      <c r="C1095">
        <v>2</v>
      </c>
      <c r="D1095">
        <v>4</v>
      </c>
      <c r="E1095">
        <v>1</v>
      </c>
      <c r="F1095">
        <v>5</v>
      </c>
      <c r="G1095">
        <v>6</v>
      </c>
      <c r="H1095">
        <v>6</v>
      </c>
      <c r="I1095">
        <v>1</v>
      </c>
      <c r="J1095">
        <v>3</v>
      </c>
      <c r="K1095">
        <v>8</v>
      </c>
      <c r="L1095">
        <v>10</v>
      </c>
    </row>
    <row r="1096" spans="1:12" x14ac:dyDescent="0.2">
      <c r="A1096">
        <v>1</v>
      </c>
      <c r="B1096">
        <v>2</v>
      </c>
      <c r="C1096">
        <v>3</v>
      </c>
      <c r="D1096">
        <v>3</v>
      </c>
      <c r="E1096">
        <v>2</v>
      </c>
      <c r="F1096">
        <v>3</v>
      </c>
      <c r="G1096">
        <v>2</v>
      </c>
      <c r="H1096">
        <v>7</v>
      </c>
      <c r="I1096">
        <v>3</v>
      </c>
      <c r="J1096">
        <v>6</v>
      </c>
      <c r="K1096">
        <v>5</v>
      </c>
      <c r="L1096">
        <v>8</v>
      </c>
    </row>
    <row r="1097" spans="1:12" x14ac:dyDescent="0.2">
      <c r="A1097">
        <v>1</v>
      </c>
      <c r="B1097">
        <v>1</v>
      </c>
      <c r="C1097">
        <v>2</v>
      </c>
      <c r="D1097">
        <v>2</v>
      </c>
      <c r="E1097">
        <v>5</v>
      </c>
      <c r="F1097">
        <v>6</v>
      </c>
      <c r="G1097">
        <v>6</v>
      </c>
      <c r="H1097">
        <v>1</v>
      </c>
      <c r="I1097">
        <v>7</v>
      </c>
      <c r="J1097">
        <v>6</v>
      </c>
      <c r="K1097">
        <v>11</v>
      </c>
      <c r="L1097">
        <v>3</v>
      </c>
    </row>
    <row r="1098" spans="1:12" x14ac:dyDescent="0.2">
      <c r="A1098">
        <v>1</v>
      </c>
      <c r="B1098">
        <v>1</v>
      </c>
      <c r="C1098">
        <v>1</v>
      </c>
      <c r="D1098">
        <v>1</v>
      </c>
      <c r="E1098">
        <v>4</v>
      </c>
      <c r="F1098">
        <v>6</v>
      </c>
      <c r="G1098">
        <v>6</v>
      </c>
      <c r="H1098">
        <v>5</v>
      </c>
      <c r="I1098">
        <v>1</v>
      </c>
      <c r="J1098">
        <v>2</v>
      </c>
      <c r="K1098">
        <v>4</v>
      </c>
      <c r="L1098">
        <v>4</v>
      </c>
    </row>
    <row r="1099" spans="1:12" x14ac:dyDescent="0.2">
      <c r="A1099">
        <v>1</v>
      </c>
      <c r="B1099">
        <v>2</v>
      </c>
      <c r="C1099">
        <v>2</v>
      </c>
      <c r="D1099">
        <v>1</v>
      </c>
      <c r="E1099">
        <v>5</v>
      </c>
      <c r="F1099">
        <v>6</v>
      </c>
      <c r="G1099">
        <v>5</v>
      </c>
      <c r="H1099">
        <v>5</v>
      </c>
      <c r="I1099">
        <v>2</v>
      </c>
      <c r="J1099">
        <v>8</v>
      </c>
      <c r="K1099">
        <v>2</v>
      </c>
      <c r="L1099">
        <v>1</v>
      </c>
    </row>
    <row r="1100" spans="1:12" x14ac:dyDescent="0.2">
      <c r="A1100">
        <v>1</v>
      </c>
      <c r="B1100">
        <v>2</v>
      </c>
      <c r="C1100">
        <v>2</v>
      </c>
      <c r="D1100">
        <v>4</v>
      </c>
      <c r="E1100">
        <v>2</v>
      </c>
      <c r="F1100">
        <v>2</v>
      </c>
      <c r="G1100">
        <v>4</v>
      </c>
      <c r="H1100">
        <v>8</v>
      </c>
      <c r="I1100">
        <v>9</v>
      </c>
      <c r="J1100">
        <v>7</v>
      </c>
      <c r="K1100">
        <v>1</v>
      </c>
      <c r="L1100">
        <v>6</v>
      </c>
    </row>
    <row r="1101" spans="1:12" x14ac:dyDescent="0.2">
      <c r="A1101">
        <v>1</v>
      </c>
      <c r="B1101">
        <v>2</v>
      </c>
      <c r="C1101">
        <v>1</v>
      </c>
      <c r="D1101">
        <v>3</v>
      </c>
      <c r="E1101">
        <v>2</v>
      </c>
      <c r="F1101">
        <v>5</v>
      </c>
      <c r="G1101">
        <v>2</v>
      </c>
      <c r="H1101">
        <v>6</v>
      </c>
      <c r="I1101">
        <v>2</v>
      </c>
      <c r="J1101">
        <v>5</v>
      </c>
      <c r="K1101">
        <v>6</v>
      </c>
      <c r="L1101">
        <v>12</v>
      </c>
    </row>
    <row r="1102" spans="1:12" x14ac:dyDescent="0.2">
      <c r="A1102">
        <v>1</v>
      </c>
      <c r="B1102">
        <v>2</v>
      </c>
      <c r="C1102">
        <v>3</v>
      </c>
      <c r="D1102">
        <v>2</v>
      </c>
      <c r="E1102">
        <v>4</v>
      </c>
      <c r="F1102">
        <v>5</v>
      </c>
      <c r="G1102">
        <v>5</v>
      </c>
      <c r="H1102">
        <v>7</v>
      </c>
      <c r="I1102">
        <v>8</v>
      </c>
      <c r="J1102">
        <v>7</v>
      </c>
      <c r="K1102">
        <v>5</v>
      </c>
      <c r="L1102">
        <v>10</v>
      </c>
    </row>
    <row r="1103" spans="1:12" x14ac:dyDescent="0.2">
      <c r="A1103">
        <v>1</v>
      </c>
      <c r="B1103">
        <v>1</v>
      </c>
      <c r="C1103">
        <v>2</v>
      </c>
      <c r="D1103">
        <v>1</v>
      </c>
      <c r="E1103">
        <v>1</v>
      </c>
      <c r="F1103">
        <v>1</v>
      </c>
      <c r="G1103">
        <v>4</v>
      </c>
      <c r="H1103">
        <v>7</v>
      </c>
      <c r="I1103">
        <v>3</v>
      </c>
      <c r="J1103">
        <v>8</v>
      </c>
      <c r="K1103">
        <v>9</v>
      </c>
      <c r="L1103">
        <v>9</v>
      </c>
    </row>
    <row r="1104" spans="1:12" x14ac:dyDescent="0.2">
      <c r="A1104">
        <v>1</v>
      </c>
      <c r="B1104">
        <v>2</v>
      </c>
      <c r="C1104">
        <v>2</v>
      </c>
      <c r="D1104">
        <v>4</v>
      </c>
      <c r="E1104">
        <v>1</v>
      </c>
      <c r="F1104">
        <v>5</v>
      </c>
      <c r="G1104">
        <v>6</v>
      </c>
      <c r="H1104">
        <v>2</v>
      </c>
      <c r="I1104">
        <v>1</v>
      </c>
      <c r="J1104">
        <v>4</v>
      </c>
      <c r="K1104">
        <v>11</v>
      </c>
      <c r="L1104">
        <v>6</v>
      </c>
    </row>
    <row r="1105" spans="1:12" x14ac:dyDescent="0.2">
      <c r="A1105">
        <v>1</v>
      </c>
      <c r="B1105">
        <v>2</v>
      </c>
      <c r="C1105">
        <v>1</v>
      </c>
      <c r="D1105">
        <v>1</v>
      </c>
      <c r="E1105">
        <v>1</v>
      </c>
      <c r="F1105">
        <v>3</v>
      </c>
      <c r="G1105">
        <v>3</v>
      </c>
      <c r="H1105">
        <v>8</v>
      </c>
      <c r="I1105">
        <v>8</v>
      </c>
      <c r="J1105">
        <v>10</v>
      </c>
      <c r="K1105">
        <v>2</v>
      </c>
      <c r="L1105">
        <v>5</v>
      </c>
    </row>
    <row r="1106" spans="1:12" x14ac:dyDescent="0.2">
      <c r="A1106">
        <v>1</v>
      </c>
      <c r="B1106">
        <v>1</v>
      </c>
      <c r="C1106">
        <v>2</v>
      </c>
      <c r="D1106">
        <v>2</v>
      </c>
      <c r="E1106">
        <v>3</v>
      </c>
      <c r="F1106">
        <v>2</v>
      </c>
      <c r="G1106">
        <v>7</v>
      </c>
      <c r="H1106">
        <v>2</v>
      </c>
      <c r="I1106">
        <v>3</v>
      </c>
      <c r="J1106">
        <v>2</v>
      </c>
      <c r="K1106">
        <v>10</v>
      </c>
      <c r="L1106">
        <v>4</v>
      </c>
    </row>
    <row r="1107" spans="1:12" x14ac:dyDescent="0.2">
      <c r="A1107">
        <v>1</v>
      </c>
      <c r="B1107">
        <v>1</v>
      </c>
      <c r="C1107">
        <v>1</v>
      </c>
      <c r="D1107">
        <v>4</v>
      </c>
      <c r="E1107">
        <v>2</v>
      </c>
      <c r="F1107">
        <v>4</v>
      </c>
      <c r="G1107">
        <v>5</v>
      </c>
      <c r="H1107">
        <v>2</v>
      </c>
      <c r="I1107">
        <v>5</v>
      </c>
      <c r="J1107">
        <v>6</v>
      </c>
      <c r="K1107">
        <v>3</v>
      </c>
      <c r="L1107">
        <v>3</v>
      </c>
    </row>
    <row r="1108" spans="1:12" x14ac:dyDescent="0.2">
      <c r="A1108">
        <v>1</v>
      </c>
      <c r="B1108">
        <v>2</v>
      </c>
      <c r="C1108">
        <v>3</v>
      </c>
      <c r="D1108">
        <v>2</v>
      </c>
      <c r="E1108">
        <v>4</v>
      </c>
      <c r="F1108">
        <v>2</v>
      </c>
      <c r="G1108">
        <v>6</v>
      </c>
      <c r="H1108">
        <v>4</v>
      </c>
      <c r="I1108">
        <v>8</v>
      </c>
      <c r="J1108">
        <v>5</v>
      </c>
      <c r="K1108">
        <v>2</v>
      </c>
      <c r="L1108">
        <v>6</v>
      </c>
    </row>
    <row r="1109" spans="1:12" x14ac:dyDescent="0.2">
      <c r="A1109">
        <v>1</v>
      </c>
      <c r="B1109">
        <v>2</v>
      </c>
      <c r="C1109">
        <v>3</v>
      </c>
      <c r="D1109">
        <v>3</v>
      </c>
      <c r="E1109">
        <v>4</v>
      </c>
      <c r="F1109">
        <v>1</v>
      </c>
      <c r="G1109">
        <v>3</v>
      </c>
      <c r="H1109">
        <v>2</v>
      </c>
      <c r="I1109">
        <v>7</v>
      </c>
      <c r="J1109">
        <v>3</v>
      </c>
      <c r="K1109">
        <v>2</v>
      </c>
      <c r="L1109">
        <v>6</v>
      </c>
    </row>
    <row r="1110" spans="1:12" x14ac:dyDescent="0.2">
      <c r="A1110">
        <v>1</v>
      </c>
      <c r="B1110">
        <v>2</v>
      </c>
      <c r="C1110">
        <v>2</v>
      </c>
      <c r="D1110">
        <v>3</v>
      </c>
      <c r="E1110">
        <v>4</v>
      </c>
      <c r="F1110">
        <v>2</v>
      </c>
      <c r="G1110">
        <v>2</v>
      </c>
      <c r="H1110">
        <v>2</v>
      </c>
      <c r="I1110">
        <v>6</v>
      </c>
      <c r="J1110">
        <v>3</v>
      </c>
      <c r="K1110">
        <v>11</v>
      </c>
      <c r="L1110">
        <v>1</v>
      </c>
    </row>
    <row r="1111" spans="1:12" x14ac:dyDescent="0.2">
      <c r="A1111">
        <v>1</v>
      </c>
      <c r="B1111">
        <v>2</v>
      </c>
      <c r="C1111">
        <v>1</v>
      </c>
      <c r="D1111">
        <v>2</v>
      </c>
      <c r="E1111">
        <v>1</v>
      </c>
      <c r="F1111">
        <v>1</v>
      </c>
      <c r="G1111">
        <v>6</v>
      </c>
      <c r="H1111">
        <v>5</v>
      </c>
      <c r="I1111">
        <v>3</v>
      </c>
      <c r="J1111">
        <v>8</v>
      </c>
      <c r="K1111">
        <v>6</v>
      </c>
      <c r="L1111">
        <v>7</v>
      </c>
    </row>
    <row r="1112" spans="1:12" x14ac:dyDescent="0.2">
      <c r="A1112">
        <v>1</v>
      </c>
      <c r="B1112">
        <v>2</v>
      </c>
      <c r="C1112">
        <v>2</v>
      </c>
      <c r="D1112">
        <v>1</v>
      </c>
      <c r="E1112">
        <v>3</v>
      </c>
      <c r="F1112">
        <v>3</v>
      </c>
      <c r="G1112">
        <v>1</v>
      </c>
      <c r="H1112">
        <v>2</v>
      </c>
      <c r="I1112">
        <v>6</v>
      </c>
      <c r="J1112">
        <v>8</v>
      </c>
      <c r="K1112">
        <v>5</v>
      </c>
      <c r="L1112">
        <v>11</v>
      </c>
    </row>
    <row r="1113" spans="1:12" x14ac:dyDescent="0.2">
      <c r="A1113">
        <v>1</v>
      </c>
      <c r="B1113">
        <v>1</v>
      </c>
      <c r="C1113">
        <v>1</v>
      </c>
      <c r="D1113">
        <v>1</v>
      </c>
      <c r="E1113">
        <v>3</v>
      </c>
      <c r="F1113">
        <v>1</v>
      </c>
      <c r="G1113">
        <v>4</v>
      </c>
      <c r="H1113">
        <v>7</v>
      </c>
      <c r="I1113">
        <v>7</v>
      </c>
      <c r="J1113">
        <v>6</v>
      </c>
      <c r="K1113">
        <v>7</v>
      </c>
      <c r="L1113">
        <v>10</v>
      </c>
    </row>
    <row r="1114" spans="1:12" x14ac:dyDescent="0.2">
      <c r="A1114">
        <v>1</v>
      </c>
      <c r="B1114">
        <v>1</v>
      </c>
      <c r="C1114">
        <v>3</v>
      </c>
      <c r="D1114">
        <v>3</v>
      </c>
      <c r="E1114">
        <v>3</v>
      </c>
      <c r="F1114">
        <v>5</v>
      </c>
      <c r="G1114">
        <v>4</v>
      </c>
      <c r="H1114">
        <v>1</v>
      </c>
      <c r="I1114">
        <v>6</v>
      </c>
      <c r="J1114">
        <v>6</v>
      </c>
      <c r="K1114">
        <v>5</v>
      </c>
      <c r="L1114">
        <v>9</v>
      </c>
    </row>
    <row r="1115" spans="1:12" x14ac:dyDescent="0.2">
      <c r="A1115">
        <v>1</v>
      </c>
      <c r="B1115">
        <v>1</v>
      </c>
      <c r="C1115">
        <v>2</v>
      </c>
      <c r="D1115">
        <v>3</v>
      </c>
      <c r="E1115">
        <v>4</v>
      </c>
      <c r="F1115">
        <v>4</v>
      </c>
      <c r="G1115">
        <v>4</v>
      </c>
      <c r="H1115">
        <v>4</v>
      </c>
      <c r="I1115">
        <v>1</v>
      </c>
      <c r="J1115">
        <v>1</v>
      </c>
      <c r="K1115">
        <v>11</v>
      </c>
      <c r="L1115">
        <v>9</v>
      </c>
    </row>
    <row r="1116" spans="1:12" x14ac:dyDescent="0.2">
      <c r="A1116">
        <v>1</v>
      </c>
      <c r="B1116">
        <v>1</v>
      </c>
      <c r="C1116">
        <v>2</v>
      </c>
      <c r="D1116">
        <v>1</v>
      </c>
      <c r="E1116">
        <v>2</v>
      </c>
      <c r="F1116">
        <v>5</v>
      </c>
      <c r="G1116">
        <v>4</v>
      </c>
      <c r="H1116">
        <v>8</v>
      </c>
      <c r="I1116">
        <v>2</v>
      </c>
      <c r="J1116">
        <v>6</v>
      </c>
      <c r="K1116">
        <v>3</v>
      </c>
      <c r="L1116">
        <v>11</v>
      </c>
    </row>
    <row r="1117" spans="1:12" x14ac:dyDescent="0.2">
      <c r="A1117">
        <v>1</v>
      </c>
      <c r="B1117">
        <v>1</v>
      </c>
      <c r="C1117">
        <v>2</v>
      </c>
      <c r="D1117">
        <v>3</v>
      </c>
      <c r="E1117">
        <v>5</v>
      </c>
      <c r="F1117">
        <v>6</v>
      </c>
      <c r="G1117">
        <v>4</v>
      </c>
      <c r="H1117">
        <v>3</v>
      </c>
      <c r="I1117">
        <v>6</v>
      </c>
      <c r="J1117">
        <v>5</v>
      </c>
      <c r="K1117">
        <v>1</v>
      </c>
      <c r="L1117">
        <v>1</v>
      </c>
    </row>
    <row r="1118" spans="1:12" x14ac:dyDescent="0.2">
      <c r="A1118">
        <v>1</v>
      </c>
      <c r="B1118">
        <v>2</v>
      </c>
      <c r="C1118">
        <v>2</v>
      </c>
      <c r="D1118">
        <v>4</v>
      </c>
      <c r="E1118">
        <v>2</v>
      </c>
      <c r="F1118">
        <v>1</v>
      </c>
      <c r="G1118">
        <v>5</v>
      </c>
      <c r="H1118">
        <v>1</v>
      </c>
      <c r="I1118">
        <v>3</v>
      </c>
      <c r="J1118">
        <v>6</v>
      </c>
      <c r="K1118">
        <v>9</v>
      </c>
      <c r="L1118">
        <v>12</v>
      </c>
    </row>
    <row r="1119" spans="1:12" x14ac:dyDescent="0.2">
      <c r="A1119">
        <v>1</v>
      </c>
      <c r="B1119">
        <v>2</v>
      </c>
      <c r="C1119">
        <v>2</v>
      </c>
      <c r="D1119">
        <v>2</v>
      </c>
      <c r="E1119">
        <v>1</v>
      </c>
      <c r="F1119">
        <v>5</v>
      </c>
      <c r="G1119">
        <v>2</v>
      </c>
      <c r="H1119">
        <v>1</v>
      </c>
      <c r="I1119">
        <v>8</v>
      </c>
      <c r="J1119">
        <v>7</v>
      </c>
      <c r="K1119">
        <v>6</v>
      </c>
      <c r="L1119">
        <v>12</v>
      </c>
    </row>
    <row r="1120" spans="1:12" x14ac:dyDescent="0.2">
      <c r="A1120">
        <v>1</v>
      </c>
      <c r="B1120">
        <v>2</v>
      </c>
      <c r="C1120">
        <v>2</v>
      </c>
      <c r="D1120">
        <v>3</v>
      </c>
      <c r="E1120">
        <v>2</v>
      </c>
      <c r="F1120">
        <v>5</v>
      </c>
      <c r="G1120">
        <v>6</v>
      </c>
      <c r="H1120">
        <v>4</v>
      </c>
      <c r="I1120">
        <v>4</v>
      </c>
      <c r="J1120">
        <v>1</v>
      </c>
      <c r="K1120">
        <v>3</v>
      </c>
      <c r="L1120">
        <v>5</v>
      </c>
    </row>
    <row r="1121" spans="1:12" x14ac:dyDescent="0.2">
      <c r="A1121">
        <v>1</v>
      </c>
      <c r="B1121">
        <v>1</v>
      </c>
      <c r="C1121">
        <v>3</v>
      </c>
      <c r="D1121">
        <v>3</v>
      </c>
      <c r="E1121">
        <v>2</v>
      </c>
      <c r="F1121">
        <v>5</v>
      </c>
      <c r="G1121">
        <v>4</v>
      </c>
      <c r="H1121">
        <v>8</v>
      </c>
      <c r="I1121">
        <v>1</v>
      </c>
      <c r="J1121">
        <v>8</v>
      </c>
      <c r="K1121">
        <v>2</v>
      </c>
      <c r="L1121">
        <v>4</v>
      </c>
    </row>
    <row r="1122" spans="1:12" x14ac:dyDescent="0.2">
      <c r="A1122">
        <v>1</v>
      </c>
      <c r="B1122">
        <v>2</v>
      </c>
      <c r="C1122">
        <v>3</v>
      </c>
      <c r="D1122">
        <v>3</v>
      </c>
      <c r="E1122">
        <v>3</v>
      </c>
      <c r="F1122">
        <v>3</v>
      </c>
      <c r="G1122">
        <v>2</v>
      </c>
      <c r="H1122">
        <v>6</v>
      </c>
      <c r="I1122">
        <v>1</v>
      </c>
      <c r="J1122">
        <v>2</v>
      </c>
      <c r="K1122">
        <v>8</v>
      </c>
      <c r="L1122">
        <v>3</v>
      </c>
    </row>
    <row r="1123" spans="1:12" x14ac:dyDescent="0.2">
      <c r="A1123">
        <v>1</v>
      </c>
      <c r="B1123">
        <v>1</v>
      </c>
      <c r="C1123">
        <v>1</v>
      </c>
      <c r="D1123">
        <v>3</v>
      </c>
      <c r="E1123">
        <v>1</v>
      </c>
      <c r="F1123">
        <v>3</v>
      </c>
      <c r="G1123">
        <v>3</v>
      </c>
      <c r="H1123">
        <v>8</v>
      </c>
      <c r="I1123">
        <v>2</v>
      </c>
      <c r="J1123">
        <v>1</v>
      </c>
      <c r="K1123">
        <v>1</v>
      </c>
      <c r="L1123">
        <v>5</v>
      </c>
    </row>
    <row r="1124" spans="1:12" x14ac:dyDescent="0.2">
      <c r="A1124">
        <v>1</v>
      </c>
      <c r="B1124">
        <v>2</v>
      </c>
      <c r="C1124">
        <v>3</v>
      </c>
      <c r="D1124">
        <v>4</v>
      </c>
      <c r="E1124">
        <v>1</v>
      </c>
      <c r="F1124">
        <v>4</v>
      </c>
      <c r="G1124">
        <v>6</v>
      </c>
      <c r="H1124">
        <v>5</v>
      </c>
      <c r="I1124">
        <v>5</v>
      </c>
      <c r="J1124">
        <v>5</v>
      </c>
      <c r="K1124">
        <v>1</v>
      </c>
      <c r="L1124">
        <v>10</v>
      </c>
    </row>
    <row r="1125" spans="1:12" x14ac:dyDescent="0.2">
      <c r="A1125">
        <v>1</v>
      </c>
      <c r="B1125">
        <v>2</v>
      </c>
      <c r="C1125">
        <v>2</v>
      </c>
      <c r="D1125">
        <v>3</v>
      </c>
      <c r="E1125">
        <v>5</v>
      </c>
      <c r="F1125">
        <v>4</v>
      </c>
      <c r="G1125">
        <v>1</v>
      </c>
      <c r="H1125">
        <v>5</v>
      </c>
      <c r="I1125">
        <v>6</v>
      </c>
      <c r="J1125">
        <v>9</v>
      </c>
      <c r="K1125">
        <v>9</v>
      </c>
      <c r="L1125">
        <v>2</v>
      </c>
    </row>
    <row r="1126" spans="1:12" x14ac:dyDescent="0.2">
      <c r="A1126">
        <v>1</v>
      </c>
      <c r="B1126">
        <v>2</v>
      </c>
      <c r="C1126">
        <v>2</v>
      </c>
      <c r="D1126">
        <v>2</v>
      </c>
      <c r="E1126">
        <v>3</v>
      </c>
      <c r="F1126">
        <v>6</v>
      </c>
      <c r="G1126">
        <v>6</v>
      </c>
      <c r="H1126">
        <v>6</v>
      </c>
      <c r="I1126">
        <v>4</v>
      </c>
      <c r="J1126">
        <v>4</v>
      </c>
      <c r="K1126">
        <v>3</v>
      </c>
      <c r="L1126">
        <v>8</v>
      </c>
    </row>
    <row r="1127" spans="1:12" x14ac:dyDescent="0.2">
      <c r="A1127">
        <v>1</v>
      </c>
      <c r="B1127">
        <v>1</v>
      </c>
      <c r="C1127">
        <v>3</v>
      </c>
      <c r="D1127">
        <v>3</v>
      </c>
      <c r="E1127">
        <v>3</v>
      </c>
      <c r="F1127">
        <v>4</v>
      </c>
      <c r="G1127">
        <v>1</v>
      </c>
      <c r="H1127">
        <v>3</v>
      </c>
      <c r="I1127">
        <v>6</v>
      </c>
      <c r="J1127">
        <v>5</v>
      </c>
      <c r="K1127">
        <v>6</v>
      </c>
      <c r="L1127">
        <v>8</v>
      </c>
    </row>
    <row r="1128" spans="1:12" x14ac:dyDescent="0.2">
      <c r="A1128">
        <v>1</v>
      </c>
      <c r="B1128">
        <v>2</v>
      </c>
      <c r="C1128">
        <v>3</v>
      </c>
      <c r="D1128">
        <v>4</v>
      </c>
      <c r="E1128">
        <v>1</v>
      </c>
      <c r="F1128">
        <v>1</v>
      </c>
      <c r="G1128">
        <v>1</v>
      </c>
      <c r="H1128">
        <v>5</v>
      </c>
      <c r="I1128">
        <v>4</v>
      </c>
      <c r="J1128">
        <v>7</v>
      </c>
      <c r="K1128">
        <v>3</v>
      </c>
      <c r="L1128">
        <v>11</v>
      </c>
    </row>
    <row r="1129" spans="1:12" x14ac:dyDescent="0.2">
      <c r="A1129">
        <v>1</v>
      </c>
      <c r="B1129">
        <v>2</v>
      </c>
      <c r="C1129">
        <v>2</v>
      </c>
      <c r="D1129">
        <v>1</v>
      </c>
      <c r="E1129">
        <v>5</v>
      </c>
      <c r="F1129">
        <v>6</v>
      </c>
      <c r="G1129">
        <v>3</v>
      </c>
      <c r="H1129">
        <v>1</v>
      </c>
      <c r="I1129">
        <v>5</v>
      </c>
      <c r="J1129">
        <v>8</v>
      </c>
      <c r="K1129">
        <v>6</v>
      </c>
      <c r="L1129">
        <v>5</v>
      </c>
    </row>
    <row r="1130" spans="1:12" x14ac:dyDescent="0.2">
      <c r="A1130">
        <v>1</v>
      </c>
      <c r="B1130">
        <v>1</v>
      </c>
      <c r="C1130">
        <v>2</v>
      </c>
      <c r="D1130">
        <v>2</v>
      </c>
      <c r="E1130">
        <v>2</v>
      </c>
      <c r="F1130">
        <v>6</v>
      </c>
      <c r="G1130">
        <v>5</v>
      </c>
      <c r="H1130">
        <v>8</v>
      </c>
      <c r="I1130">
        <v>9</v>
      </c>
      <c r="J1130">
        <v>5</v>
      </c>
      <c r="K1130">
        <v>8</v>
      </c>
      <c r="L1130">
        <v>12</v>
      </c>
    </row>
    <row r="1131" spans="1:12" x14ac:dyDescent="0.2">
      <c r="A1131">
        <v>1</v>
      </c>
      <c r="B1131">
        <v>2</v>
      </c>
      <c r="C1131">
        <v>2</v>
      </c>
      <c r="D1131">
        <v>3</v>
      </c>
      <c r="E1131">
        <v>5</v>
      </c>
      <c r="F1131">
        <v>1</v>
      </c>
      <c r="G1131">
        <v>2</v>
      </c>
      <c r="H1131">
        <v>1</v>
      </c>
      <c r="I1131">
        <v>3</v>
      </c>
      <c r="J1131">
        <v>8</v>
      </c>
      <c r="K1131">
        <v>4</v>
      </c>
      <c r="L1131">
        <v>11</v>
      </c>
    </row>
    <row r="1132" spans="1:12" x14ac:dyDescent="0.2">
      <c r="A1132">
        <v>1</v>
      </c>
      <c r="B1132">
        <v>2</v>
      </c>
      <c r="C1132">
        <v>2</v>
      </c>
      <c r="D1132">
        <v>2</v>
      </c>
      <c r="E1132">
        <v>4</v>
      </c>
      <c r="F1132">
        <v>6</v>
      </c>
      <c r="G1132">
        <v>5</v>
      </c>
      <c r="H1132">
        <v>2</v>
      </c>
      <c r="I1132">
        <v>8</v>
      </c>
      <c r="J1132">
        <v>8</v>
      </c>
      <c r="K1132">
        <v>5</v>
      </c>
      <c r="L1132">
        <v>4</v>
      </c>
    </row>
    <row r="1133" spans="1:12" x14ac:dyDescent="0.2">
      <c r="A1133">
        <v>1</v>
      </c>
      <c r="B1133">
        <v>2</v>
      </c>
      <c r="C1133">
        <v>3</v>
      </c>
      <c r="D1133">
        <v>3</v>
      </c>
      <c r="E1133">
        <v>4</v>
      </c>
      <c r="F1133">
        <v>1</v>
      </c>
      <c r="G1133">
        <v>2</v>
      </c>
      <c r="H1133">
        <v>8</v>
      </c>
      <c r="I1133">
        <v>4</v>
      </c>
      <c r="J1133">
        <v>7</v>
      </c>
      <c r="K1133">
        <v>4</v>
      </c>
      <c r="L1133">
        <v>10</v>
      </c>
    </row>
    <row r="1134" spans="1:12" x14ac:dyDescent="0.2">
      <c r="A1134">
        <v>1</v>
      </c>
      <c r="B1134">
        <v>2</v>
      </c>
      <c r="C1134">
        <v>2</v>
      </c>
      <c r="D1134">
        <v>2</v>
      </c>
      <c r="E1134">
        <v>5</v>
      </c>
      <c r="F1134">
        <v>3</v>
      </c>
      <c r="G1134">
        <v>5</v>
      </c>
      <c r="H1134">
        <v>4</v>
      </c>
      <c r="I1134">
        <v>7</v>
      </c>
      <c r="J1134">
        <v>1</v>
      </c>
      <c r="K1134">
        <v>10</v>
      </c>
      <c r="L1134">
        <v>11</v>
      </c>
    </row>
    <row r="1135" spans="1:12" x14ac:dyDescent="0.2">
      <c r="A1135">
        <v>1</v>
      </c>
      <c r="B1135">
        <v>2</v>
      </c>
      <c r="C1135">
        <v>1</v>
      </c>
      <c r="D1135">
        <v>2</v>
      </c>
      <c r="E1135">
        <v>1</v>
      </c>
      <c r="F1135">
        <v>3</v>
      </c>
      <c r="G1135">
        <v>6</v>
      </c>
      <c r="H1135">
        <v>6</v>
      </c>
      <c r="I1135">
        <v>5</v>
      </c>
      <c r="J1135">
        <v>1</v>
      </c>
      <c r="K1135">
        <v>6</v>
      </c>
      <c r="L1135">
        <v>11</v>
      </c>
    </row>
    <row r="1136" spans="1:12" x14ac:dyDescent="0.2">
      <c r="A1136">
        <v>1</v>
      </c>
      <c r="B1136">
        <v>1</v>
      </c>
      <c r="C1136">
        <v>2</v>
      </c>
      <c r="D1136">
        <v>1</v>
      </c>
      <c r="E1136">
        <v>1</v>
      </c>
      <c r="F1136">
        <v>3</v>
      </c>
      <c r="G1136">
        <v>7</v>
      </c>
      <c r="H1136">
        <v>7</v>
      </c>
      <c r="I1136">
        <v>9</v>
      </c>
      <c r="J1136">
        <v>2</v>
      </c>
      <c r="K1136">
        <v>3</v>
      </c>
      <c r="L1136">
        <v>2</v>
      </c>
    </row>
    <row r="1137" spans="1:12" x14ac:dyDescent="0.2">
      <c r="A1137">
        <v>1</v>
      </c>
      <c r="B1137">
        <v>2</v>
      </c>
      <c r="C1137">
        <v>1</v>
      </c>
      <c r="D1137">
        <v>3</v>
      </c>
      <c r="E1137">
        <v>4</v>
      </c>
      <c r="F1137">
        <v>4</v>
      </c>
      <c r="G1137">
        <v>2</v>
      </c>
      <c r="H1137">
        <v>4</v>
      </c>
      <c r="I1137">
        <v>6</v>
      </c>
      <c r="J1137">
        <v>10</v>
      </c>
      <c r="K1137">
        <v>8</v>
      </c>
      <c r="L1137">
        <v>10</v>
      </c>
    </row>
    <row r="1138" spans="1:12" x14ac:dyDescent="0.2">
      <c r="A1138">
        <v>1</v>
      </c>
      <c r="B1138">
        <v>1</v>
      </c>
      <c r="C1138">
        <v>3</v>
      </c>
      <c r="D1138">
        <v>1</v>
      </c>
      <c r="E1138">
        <v>1</v>
      </c>
      <c r="F1138">
        <v>5</v>
      </c>
      <c r="G1138">
        <v>3</v>
      </c>
      <c r="H1138">
        <v>2</v>
      </c>
      <c r="I1138">
        <v>9</v>
      </c>
      <c r="J1138">
        <v>4</v>
      </c>
      <c r="K1138">
        <v>1</v>
      </c>
      <c r="L1138">
        <v>4</v>
      </c>
    </row>
    <row r="1139" spans="1:12" x14ac:dyDescent="0.2">
      <c r="A1139">
        <v>1</v>
      </c>
      <c r="B1139">
        <v>1</v>
      </c>
      <c r="C1139">
        <v>1</v>
      </c>
      <c r="D1139">
        <v>1</v>
      </c>
      <c r="E1139">
        <v>3</v>
      </c>
      <c r="F1139">
        <v>5</v>
      </c>
      <c r="G1139">
        <v>4</v>
      </c>
      <c r="H1139">
        <v>5</v>
      </c>
      <c r="I1139">
        <v>8</v>
      </c>
      <c r="J1139">
        <v>5</v>
      </c>
      <c r="K1139">
        <v>11</v>
      </c>
      <c r="L1139">
        <v>6</v>
      </c>
    </row>
    <row r="1140" spans="1:12" x14ac:dyDescent="0.2">
      <c r="A1140">
        <v>1</v>
      </c>
      <c r="B1140">
        <v>1</v>
      </c>
      <c r="C1140">
        <v>3</v>
      </c>
      <c r="D1140">
        <v>3</v>
      </c>
      <c r="E1140">
        <v>5</v>
      </c>
      <c r="F1140">
        <v>6</v>
      </c>
      <c r="G1140">
        <v>1</v>
      </c>
      <c r="H1140">
        <v>1</v>
      </c>
      <c r="I1140">
        <v>6</v>
      </c>
      <c r="J1140">
        <v>10</v>
      </c>
      <c r="K1140">
        <v>10</v>
      </c>
      <c r="L1140">
        <v>12</v>
      </c>
    </row>
    <row r="1141" spans="1:12" x14ac:dyDescent="0.2">
      <c r="A1141">
        <v>1</v>
      </c>
      <c r="B1141">
        <v>2</v>
      </c>
      <c r="C1141">
        <v>1</v>
      </c>
      <c r="D1141">
        <v>4</v>
      </c>
      <c r="E1141">
        <v>5</v>
      </c>
      <c r="F1141">
        <v>6</v>
      </c>
      <c r="G1141">
        <v>6</v>
      </c>
      <c r="H1141">
        <v>3</v>
      </c>
      <c r="I1141">
        <v>9</v>
      </c>
      <c r="J1141">
        <v>10</v>
      </c>
      <c r="K1141">
        <v>1</v>
      </c>
      <c r="L1141">
        <v>10</v>
      </c>
    </row>
    <row r="1142" spans="1:12" x14ac:dyDescent="0.2">
      <c r="A1142">
        <v>1</v>
      </c>
      <c r="B1142">
        <v>1</v>
      </c>
      <c r="C1142">
        <v>3</v>
      </c>
      <c r="D1142">
        <v>2</v>
      </c>
      <c r="E1142">
        <v>5</v>
      </c>
      <c r="F1142">
        <v>2</v>
      </c>
      <c r="G1142">
        <v>3</v>
      </c>
      <c r="H1142">
        <v>8</v>
      </c>
      <c r="I1142">
        <v>8</v>
      </c>
      <c r="J1142">
        <v>3</v>
      </c>
      <c r="K1142">
        <v>3</v>
      </c>
      <c r="L1142">
        <v>11</v>
      </c>
    </row>
    <row r="1143" spans="1:12" x14ac:dyDescent="0.2">
      <c r="A1143">
        <v>1</v>
      </c>
      <c r="B1143">
        <v>1</v>
      </c>
      <c r="C1143">
        <v>3</v>
      </c>
      <c r="D1143">
        <v>1</v>
      </c>
      <c r="E1143">
        <v>3</v>
      </c>
      <c r="F1143">
        <v>6</v>
      </c>
      <c r="G1143">
        <v>4</v>
      </c>
      <c r="H1143">
        <v>1</v>
      </c>
      <c r="I1143">
        <v>1</v>
      </c>
      <c r="J1143">
        <v>2</v>
      </c>
      <c r="K1143">
        <v>1</v>
      </c>
      <c r="L1143">
        <v>3</v>
      </c>
    </row>
    <row r="1144" spans="1:12" x14ac:dyDescent="0.2">
      <c r="A1144">
        <v>1</v>
      </c>
      <c r="B1144">
        <v>2</v>
      </c>
      <c r="C1144">
        <v>3</v>
      </c>
      <c r="D1144">
        <v>3</v>
      </c>
      <c r="E1144">
        <v>2</v>
      </c>
      <c r="F1144">
        <v>5</v>
      </c>
      <c r="G1144">
        <v>6</v>
      </c>
      <c r="H1144">
        <v>3</v>
      </c>
      <c r="I1144">
        <v>4</v>
      </c>
      <c r="J1144">
        <v>5</v>
      </c>
      <c r="K1144">
        <v>2</v>
      </c>
      <c r="L1144">
        <v>7</v>
      </c>
    </row>
    <row r="1145" spans="1:12" x14ac:dyDescent="0.2">
      <c r="A1145">
        <v>1</v>
      </c>
      <c r="B1145">
        <v>1</v>
      </c>
      <c r="C1145">
        <v>3</v>
      </c>
      <c r="D1145">
        <v>1</v>
      </c>
      <c r="E1145">
        <v>5</v>
      </c>
      <c r="F1145">
        <v>5</v>
      </c>
      <c r="G1145">
        <v>5</v>
      </c>
      <c r="H1145">
        <v>1</v>
      </c>
      <c r="I1145">
        <v>8</v>
      </c>
      <c r="J1145">
        <v>10</v>
      </c>
      <c r="K1145">
        <v>1</v>
      </c>
      <c r="L1145">
        <v>2</v>
      </c>
    </row>
    <row r="1146" spans="1:12" x14ac:dyDescent="0.2">
      <c r="A1146">
        <v>1</v>
      </c>
      <c r="B1146">
        <v>1</v>
      </c>
      <c r="C1146">
        <v>3</v>
      </c>
      <c r="D1146">
        <v>3</v>
      </c>
      <c r="E1146">
        <v>3</v>
      </c>
      <c r="F1146">
        <v>4</v>
      </c>
      <c r="G1146">
        <v>6</v>
      </c>
      <c r="H1146">
        <v>6</v>
      </c>
      <c r="I1146">
        <v>8</v>
      </c>
      <c r="J1146">
        <v>4</v>
      </c>
      <c r="K1146">
        <v>9</v>
      </c>
      <c r="L1146">
        <v>10</v>
      </c>
    </row>
    <row r="1147" spans="1:12" x14ac:dyDescent="0.2">
      <c r="A1147">
        <v>1</v>
      </c>
      <c r="B1147">
        <v>2</v>
      </c>
      <c r="C1147">
        <v>2</v>
      </c>
      <c r="D1147">
        <v>3</v>
      </c>
      <c r="E1147">
        <v>5</v>
      </c>
      <c r="F1147">
        <v>5</v>
      </c>
      <c r="G1147">
        <v>3</v>
      </c>
      <c r="H1147">
        <v>8</v>
      </c>
      <c r="I1147">
        <v>5</v>
      </c>
      <c r="J1147">
        <v>1</v>
      </c>
      <c r="K1147">
        <v>8</v>
      </c>
      <c r="L1147">
        <v>3</v>
      </c>
    </row>
    <row r="1148" spans="1:12" x14ac:dyDescent="0.2">
      <c r="A1148">
        <v>1</v>
      </c>
      <c r="B1148">
        <v>1</v>
      </c>
      <c r="C1148">
        <v>2</v>
      </c>
      <c r="D1148">
        <v>3</v>
      </c>
      <c r="E1148">
        <v>3</v>
      </c>
      <c r="F1148">
        <v>3</v>
      </c>
      <c r="G1148">
        <v>5</v>
      </c>
      <c r="H1148">
        <v>8</v>
      </c>
      <c r="I1148">
        <v>5</v>
      </c>
      <c r="J1148">
        <v>4</v>
      </c>
      <c r="K1148">
        <v>3</v>
      </c>
      <c r="L1148">
        <v>11</v>
      </c>
    </row>
    <row r="1149" spans="1:12" x14ac:dyDescent="0.2">
      <c r="A1149">
        <v>1</v>
      </c>
      <c r="B1149">
        <v>2</v>
      </c>
      <c r="C1149">
        <v>1</v>
      </c>
      <c r="D1149">
        <v>4</v>
      </c>
      <c r="E1149">
        <v>4</v>
      </c>
      <c r="F1149">
        <v>6</v>
      </c>
      <c r="G1149">
        <v>6</v>
      </c>
      <c r="H1149">
        <v>4</v>
      </c>
      <c r="I1149">
        <v>5</v>
      </c>
      <c r="J1149">
        <v>3</v>
      </c>
      <c r="K1149">
        <v>9</v>
      </c>
      <c r="L1149">
        <v>3</v>
      </c>
    </row>
    <row r="1150" spans="1:12" x14ac:dyDescent="0.2">
      <c r="A1150">
        <v>1</v>
      </c>
      <c r="B1150">
        <v>2</v>
      </c>
      <c r="C1150">
        <v>2</v>
      </c>
      <c r="D1150">
        <v>1</v>
      </c>
      <c r="E1150">
        <v>2</v>
      </c>
      <c r="F1150">
        <v>3</v>
      </c>
      <c r="G1150">
        <v>5</v>
      </c>
      <c r="H1150">
        <v>5</v>
      </c>
      <c r="I1150">
        <v>4</v>
      </c>
      <c r="J1150">
        <v>3</v>
      </c>
      <c r="K1150">
        <v>2</v>
      </c>
      <c r="L1150">
        <v>9</v>
      </c>
    </row>
    <row r="1151" spans="1:12" x14ac:dyDescent="0.2">
      <c r="A1151">
        <v>1</v>
      </c>
      <c r="B1151">
        <v>2</v>
      </c>
      <c r="C1151">
        <v>2</v>
      </c>
      <c r="D1151">
        <v>1</v>
      </c>
      <c r="E1151">
        <v>2</v>
      </c>
      <c r="F1151">
        <v>5</v>
      </c>
      <c r="G1151">
        <v>3</v>
      </c>
      <c r="H1151">
        <v>4</v>
      </c>
      <c r="I1151">
        <v>7</v>
      </c>
      <c r="J1151">
        <v>10</v>
      </c>
      <c r="K1151">
        <v>10</v>
      </c>
      <c r="L1151">
        <v>9</v>
      </c>
    </row>
    <row r="1152" spans="1:12" x14ac:dyDescent="0.2">
      <c r="A1152">
        <v>1</v>
      </c>
      <c r="B1152">
        <v>2</v>
      </c>
      <c r="C1152">
        <v>3</v>
      </c>
      <c r="D1152">
        <v>1</v>
      </c>
      <c r="E1152">
        <v>5</v>
      </c>
      <c r="F1152">
        <v>5</v>
      </c>
      <c r="G1152">
        <v>1</v>
      </c>
      <c r="H1152">
        <v>2</v>
      </c>
      <c r="I1152">
        <v>1</v>
      </c>
      <c r="J1152">
        <v>6</v>
      </c>
      <c r="K1152">
        <v>9</v>
      </c>
      <c r="L1152">
        <v>4</v>
      </c>
    </row>
    <row r="1153" spans="1:12" x14ac:dyDescent="0.2">
      <c r="A1153">
        <v>1</v>
      </c>
      <c r="B1153">
        <v>1</v>
      </c>
      <c r="C1153">
        <v>2</v>
      </c>
      <c r="D1153">
        <v>2</v>
      </c>
      <c r="E1153">
        <v>2</v>
      </c>
      <c r="F1153">
        <v>1</v>
      </c>
      <c r="G1153">
        <v>4</v>
      </c>
      <c r="H1153">
        <v>3</v>
      </c>
      <c r="I1153">
        <v>6</v>
      </c>
      <c r="J1153">
        <v>9</v>
      </c>
      <c r="K1153">
        <v>2</v>
      </c>
      <c r="L1153">
        <v>2</v>
      </c>
    </row>
    <row r="1154" spans="1:12" x14ac:dyDescent="0.2">
      <c r="A1154">
        <v>1</v>
      </c>
      <c r="B1154">
        <v>2</v>
      </c>
      <c r="C1154">
        <v>2</v>
      </c>
      <c r="D1154">
        <v>3</v>
      </c>
      <c r="E1154">
        <v>1</v>
      </c>
      <c r="F1154">
        <v>5</v>
      </c>
      <c r="G1154">
        <v>6</v>
      </c>
      <c r="H1154">
        <v>5</v>
      </c>
      <c r="I1154">
        <v>6</v>
      </c>
      <c r="J1154">
        <v>10</v>
      </c>
      <c r="K1154">
        <v>11</v>
      </c>
      <c r="L1154">
        <v>8</v>
      </c>
    </row>
    <row r="1155" spans="1:12" x14ac:dyDescent="0.2">
      <c r="A1155">
        <v>1</v>
      </c>
      <c r="B1155">
        <v>1</v>
      </c>
      <c r="C1155">
        <v>1</v>
      </c>
      <c r="D1155">
        <v>4</v>
      </c>
      <c r="E1155">
        <v>5</v>
      </c>
      <c r="F1155">
        <v>6</v>
      </c>
      <c r="G1155">
        <v>6</v>
      </c>
      <c r="H1155">
        <v>6</v>
      </c>
      <c r="I1155">
        <v>3</v>
      </c>
      <c r="J1155">
        <v>3</v>
      </c>
      <c r="K1155">
        <v>5</v>
      </c>
      <c r="L1155">
        <v>4</v>
      </c>
    </row>
    <row r="1156" spans="1:12" x14ac:dyDescent="0.2">
      <c r="A1156">
        <v>1</v>
      </c>
      <c r="B1156">
        <v>1</v>
      </c>
      <c r="C1156">
        <v>3</v>
      </c>
      <c r="D1156">
        <v>1</v>
      </c>
      <c r="E1156">
        <v>2</v>
      </c>
      <c r="F1156">
        <v>2</v>
      </c>
      <c r="G1156">
        <v>7</v>
      </c>
      <c r="H1156">
        <v>8</v>
      </c>
      <c r="I1156">
        <v>3</v>
      </c>
      <c r="J1156">
        <v>5</v>
      </c>
      <c r="K1156">
        <v>1</v>
      </c>
      <c r="L1156">
        <v>7</v>
      </c>
    </row>
    <row r="1157" spans="1:12" x14ac:dyDescent="0.2">
      <c r="A1157">
        <v>1</v>
      </c>
      <c r="B1157">
        <v>2</v>
      </c>
      <c r="C1157">
        <v>1</v>
      </c>
      <c r="D1157">
        <v>4</v>
      </c>
      <c r="E1157">
        <v>2</v>
      </c>
      <c r="F1157">
        <v>2</v>
      </c>
      <c r="G1157">
        <v>2</v>
      </c>
      <c r="H1157">
        <v>3</v>
      </c>
      <c r="I1157">
        <v>9</v>
      </c>
      <c r="J1157">
        <v>9</v>
      </c>
      <c r="K1157">
        <v>4</v>
      </c>
      <c r="L1157">
        <v>3</v>
      </c>
    </row>
    <row r="1158" spans="1:12" x14ac:dyDescent="0.2">
      <c r="A1158">
        <v>1</v>
      </c>
      <c r="B1158">
        <v>2</v>
      </c>
      <c r="C1158">
        <v>2</v>
      </c>
      <c r="D1158">
        <v>3</v>
      </c>
      <c r="E1158">
        <v>2</v>
      </c>
      <c r="F1158">
        <v>6</v>
      </c>
      <c r="G1158">
        <v>7</v>
      </c>
      <c r="H1158">
        <v>5</v>
      </c>
      <c r="I1158">
        <v>9</v>
      </c>
      <c r="J1158">
        <v>4</v>
      </c>
      <c r="K1158">
        <v>8</v>
      </c>
      <c r="L1158">
        <v>1</v>
      </c>
    </row>
    <row r="1159" spans="1:12" x14ac:dyDescent="0.2">
      <c r="A1159">
        <v>1</v>
      </c>
      <c r="B1159">
        <v>1</v>
      </c>
      <c r="C1159">
        <v>3</v>
      </c>
      <c r="D1159">
        <v>2</v>
      </c>
      <c r="E1159">
        <v>3</v>
      </c>
      <c r="F1159">
        <v>6</v>
      </c>
      <c r="G1159">
        <v>6</v>
      </c>
      <c r="H1159">
        <v>6</v>
      </c>
      <c r="I1159">
        <v>7</v>
      </c>
      <c r="J1159">
        <v>7</v>
      </c>
      <c r="K1159">
        <v>6</v>
      </c>
      <c r="L1159">
        <v>3</v>
      </c>
    </row>
    <row r="1160" spans="1:12" x14ac:dyDescent="0.2">
      <c r="A1160">
        <v>1</v>
      </c>
      <c r="B1160">
        <v>1</v>
      </c>
      <c r="C1160">
        <v>1</v>
      </c>
      <c r="D1160">
        <v>2</v>
      </c>
      <c r="E1160">
        <v>1</v>
      </c>
      <c r="F1160">
        <v>2</v>
      </c>
      <c r="G1160">
        <v>4</v>
      </c>
      <c r="H1160">
        <v>6</v>
      </c>
      <c r="I1160">
        <v>9</v>
      </c>
      <c r="J1160">
        <v>5</v>
      </c>
      <c r="K1160">
        <v>1</v>
      </c>
      <c r="L1160">
        <v>12</v>
      </c>
    </row>
    <row r="1161" spans="1:12" x14ac:dyDescent="0.2">
      <c r="A1161">
        <v>1</v>
      </c>
      <c r="B1161">
        <v>1</v>
      </c>
      <c r="C1161">
        <v>2</v>
      </c>
      <c r="D1161">
        <v>1</v>
      </c>
      <c r="E1161">
        <v>5</v>
      </c>
      <c r="F1161">
        <v>3</v>
      </c>
      <c r="G1161">
        <v>6</v>
      </c>
      <c r="H1161">
        <v>2</v>
      </c>
      <c r="I1161">
        <v>3</v>
      </c>
      <c r="J1161">
        <v>9</v>
      </c>
      <c r="K1161">
        <v>8</v>
      </c>
      <c r="L1161">
        <v>7</v>
      </c>
    </row>
    <row r="1162" spans="1:12" x14ac:dyDescent="0.2">
      <c r="A1162">
        <v>1</v>
      </c>
      <c r="B1162">
        <v>1</v>
      </c>
      <c r="C1162">
        <v>3</v>
      </c>
      <c r="D1162">
        <v>3</v>
      </c>
      <c r="E1162">
        <v>4</v>
      </c>
      <c r="F1162">
        <v>3</v>
      </c>
      <c r="G1162">
        <v>1</v>
      </c>
      <c r="H1162">
        <v>4</v>
      </c>
      <c r="I1162">
        <v>8</v>
      </c>
      <c r="J1162">
        <v>2</v>
      </c>
      <c r="K1162">
        <v>1</v>
      </c>
      <c r="L1162">
        <v>3</v>
      </c>
    </row>
    <row r="1163" spans="1:12" x14ac:dyDescent="0.2">
      <c r="A1163">
        <v>1</v>
      </c>
      <c r="B1163">
        <v>2</v>
      </c>
      <c r="C1163">
        <v>3</v>
      </c>
      <c r="D1163">
        <v>4</v>
      </c>
      <c r="E1163">
        <v>2</v>
      </c>
      <c r="F1163">
        <v>1</v>
      </c>
      <c r="G1163">
        <v>3</v>
      </c>
      <c r="H1163">
        <v>2</v>
      </c>
      <c r="I1163">
        <v>5</v>
      </c>
      <c r="J1163">
        <v>6</v>
      </c>
      <c r="K1163">
        <v>1</v>
      </c>
      <c r="L1163">
        <v>7</v>
      </c>
    </row>
    <row r="1164" spans="1:12" x14ac:dyDescent="0.2">
      <c r="A1164">
        <v>1</v>
      </c>
      <c r="B1164">
        <v>1</v>
      </c>
      <c r="C1164">
        <v>1</v>
      </c>
      <c r="D1164">
        <v>1</v>
      </c>
      <c r="E1164">
        <v>4</v>
      </c>
      <c r="F1164">
        <v>6</v>
      </c>
      <c r="G1164">
        <v>1</v>
      </c>
      <c r="H1164">
        <v>7</v>
      </c>
      <c r="I1164">
        <v>8</v>
      </c>
      <c r="J1164">
        <v>7</v>
      </c>
      <c r="K1164">
        <v>1</v>
      </c>
      <c r="L1164">
        <v>3</v>
      </c>
    </row>
    <row r="1165" spans="1:12" x14ac:dyDescent="0.2">
      <c r="A1165">
        <v>1</v>
      </c>
      <c r="B1165">
        <v>1</v>
      </c>
      <c r="C1165">
        <v>1</v>
      </c>
      <c r="D1165">
        <v>3</v>
      </c>
      <c r="E1165">
        <v>4</v>
      </c>
      <c r="F1165">
        <v>6</v>
      </c>
      <c r="G1165">
        <v>6</v>
      </c>
      <c r="H1165">
        <v>5</v>
      </c>
      <c r="I1165">
        <v>1</v>
      </c>
      <c r="J1165">
        <v>2</v>
      </c>
      <c r="K1165">
        <v>2</v>
      </c>
      <c r="L1165">
        <v>6</v>
      </c>
    </row>
    <row r="1166" spans="1:12" x14ac:dyDescent="0.2">
      <c r="A1166">
        <v>1</v>
      </c>
      <c r="B1166">
        <v>1</v>
      </c>
      <c r="C1166">
        <v>3</v>
      </c>
      <c r="D1166">
        <v>4</v>
      </c>
      <c r="E1166">
        <v>1</v>
      </c>
      <c r="F1166">
        <v>1</v>
      </c>
      <c r="G1166">
        <v>1</v>
      </c>
      <c r="H1166">
        <v>6</v>
      </c>
      <c r="I1166">
        <v>1</v>
      </c>
      <c r="J1166">
        <v>7</v>
      </c>
      <c r="K1166">
        <v>1</v>
      </c>
      <c r="L1166">
        <v>5</v>
      </c>
    </row>
    <row r="1167" spans="1:12" x14ac:dyDescent="0.2">
      <c r="A1167">
        <v>1</v>
      </c>
      <c r="B1167">
        <v>1</v>
      </c>
      <c r="C1167">
        <v>1</v>
      </c>
      <c r="D1167">
        <v>4</v>
      </c>
      <c r="E1167">
        <v>3</v>
      </c>
      <c r="F1167">
        <v>6</v>
      </c>
      <c r="G1167">
        <v>6</v>
      </c>
      <c r="H1167">
        <v>2</v>
      </c>
      <c r="I1167">
        <v>5</v>
      </c>
      <c r="J1167">
        <v>7</v>
      </c>
      <c r="K1167">
        <v>2</v>
      </c>
      <c r="L1167">
        <v>9</v>
      </c>
    </row>
    <row r="1168" spans="1:12" x14ac:dyDescent="0.2">
      <c r="A1168">
        <v>1</v>
      </c>
      <c r="B1168">
        <v>1</v>
      </c>
      <c r="C1168">
        <v>3</v>
      </c>
      <c r="D1168">
        <v>4</v>
      </c>
      <c r="E1168">
        <v>2</v>
      </c>
      <c r="F1168">
        <v>5</v>
      </c>
      <c r="G1168">
        <v>3</v>
      </c>
      <c r="H1168">
        <v>6</v>
      </c>
      <c r="I1168">
        <v>8</v>
      </c>
      <c r="J1168">
        <v>4</v>
      </c>
      <c r="K1168">
        <v>3</v>
      </c>
      <c r="L1168">
        <v>5</v>
      </c>
    </row>
    <row r="1169" spans="1:12" x14ac:dyDescent="0.2">
      <c r="A1169">
        <v>1</v>
      </c>
      <c r="B1169">
        <v>2</v>
      </c>
      <c r="C1169">
        <v>1</v>
      </c>
      <c r="D1169">
        <v>1</v>
      </c>
      <c r="E1169">
        <v>3</v>
      </c>
      <c r="F1169">
        <v>2</v>
      </c>
      <c r="G1169">
        <v>2</v>
      </c>
      <c r="H1169">
        <v>5</v>
      </c>
      <c r="I1169">
        <v>6</v>
      </c>
      <c r="J1169">
        <v>6</v>
      </c>
      <c r="K1169">
        <v>7</v>
      </c>
      <c r="L1169">
        <v>11</v>
      </c>
    </row>
    <row r="1170" spans="1:12" x14ac:dyDescent="0.2">
      <c r="A1170">
        <v>1</v>
      </c>
      <c r="B1170">
        <v>2</v>
      </c>
      <c r="C1170">
        <v>1</v>
      </c>
      <c r="D1170">
        <v>1</v>
      </c>
      <c r="E1170">
        <v>3</v>
      </c>
      <c r="F1170">
        <v>5</v>
      </c>
      <c r="G1170">
        <v>4</v>
      </c>
      <c r="H1170">
        <v>8</v>
      </c>
      <c r="I1170">
        <v>2</v>
      </c>
      <c r="J1170">
        <v>5</v>
      </c>
      <c r="K1170">
        <v>8</v>
      </c>
      <c r="L1170">
        <v>5</v>
      </c>
    </row>
    <row r="1171" spans="1:12" x14ac:dyDescent="0.2">
      <c r="A1171">
        <v>1</v>
      </c>
      <c r="B1171">
        <v>2</v>
      </c>
      <c r="C1171">
        <v>1</v>
      </c>
      <c r="D1171">
        <v>2</v>
      </c>
      <c r="E1171">
        <v>1</v>
      </c>
      <c r="F1171">
        <v>4</v>
      </c>
      <c r="G1171">
        <v>3</v>
      </c>
      <c r="H1171">
        <v>4</v>
      </c>
      <c r="I1171">
        <v>7</v>
      </c>
      <c r="J1171">
        <v>3</v>
      </c>
      <c r="K1171">
        <v>1</v>
      </c>
      <c r="L1171">
        <v>8</v>
      </c>
    </row>
    <row r="1172" spans="1:12" x14ac:dyDescent="0.2">
      <c r="A1172">
        <v>1</v>
      </c>
      <c r="B1172">
        <v>2</v>
      </c>
      <c r="C1172">
        <v>3</v>
      </c>
      <c r="D1172">
        <v>2</v>
      </c>
      <c r="E1172">
        <v>5</v>
      </c>
      <c r="F1172">
        <v>4</v>
      </c>
      <c r="G1172">
        <v>5</v>
      </c>
      <c r="H1172">
        <v>2</v>
      </c>
      <c r="I1172">
        <v>7</v>
      </c>
      <c r="J1172">
        <v>1</v>
      </c>
      <c r="K1172">
        <v>11</v>
      </c>
      <c r="L1172">
        <v>12</v>
      </c>
    </row>
    <row r="1173" spans="1:12" x14ac:dyDescent="0.2">
      <c r="A1173">
        <v>1</v>
      </c>
      <c r="B1173">
        <v>1</v>
      </c>
      <c r="C1173">
        <v>1</v>
      </c>
      <c r="D1173">
        <v>1</v>
      </c>
      <c r="E1173">
        <v>3</v>
      </c>
      <c r="F1173">
        <v>1</v>
      </c>
      <c r="G1173">
        <v>7</v>
      </c>
      <c r="H1173">
        <v>7</v>
      </c>
      <c r="I1173">
        <v>6</v>
      </c>
      <c r="J1173">
        <v>7</v>
      </c>
      <c r="K1173">
        <v>6</v>
      </c>
      <c r="L1173">
        <v>6</v>
      </c>
    </row>
    <row r="1174" spans="1:12" x14ac:dyDescent="0.2">
      <c r="A1174">
        <v>1</v>
      </c>
      <c r="B1174">
        <v>1</v>
      </c>
      <c r="C1174">
        <v>2</v>
      </c>
      <c r="D1174">
        <v>3</v>
      </c>
      <c r="E1174">
        <v>4</v>
      </c>
      <c r="F1174">
        <v>6</v>
      </c>
      <c r="G1174">
        <v>6</v>
      </c>
      <c r="H1174">
        <v>3</v>
      </c>
      <c r="I1174">
        <v>2</v>
      </c>
      <c r="J1174">
        <v>8</v>
      </c>
      <c r="K1174">
        <v>3</v>
      </c>
      <c r="L1174">
        <v>8</v>
      </c>
    </row>
    <row r="1175" spans="1:12" x14ac:dyDescent="0.2">
      <c r="A1175">
        <v>1</v>
      </c>
      <c r="B1175">
        <v>2</v>
      </c>
      <c r="C1175">
        <v>3</v>
      </c>
      <c r="D1175">
        <v>2</v>
      </c>
      <c r="E1175">
        <v>5</v>
      </c>
      <c r="F1175">
        <v>6</v>
      </c>
      <c r="G1175">
        <v>6</v>
      </c>
      <c r="H1175">
        <v>7</v>
      </c>
      <c r="I1175">
        <v>7</v>
      </c>
      <c r="J1175">
        <v>3</v>
      </c>
      <c r="K1175">
        <v>11</v>
      </c>
      <c r="L1175">
        <v>3</v>
      </c>
    </row>
    <row r="1176" spans="1:12" x14ac:dyDescent="0.2">
      <c r="A1176">
        <v>1</v>
      </c>
      <c r="B1176">
        <v>2</v>
      </c>
      <c r="C1176">
        <v>3</v>
      </c>
      <c r="D1176">
        <v>4</v>
      </c>
      <c r="E1176">
        <v>4</v>
      </c>
      <c r="F1176">
        <v>4</v>
      </c>
      <c r="G1176">
        <v>2</v>
      </c>
      <c r="H1176">
        <v>4</v>
      </c>
      <c r="I1176">
        <v>5</v>
      </c>
      <c r="J1176">
        <v>4</v>
      </c>
      <c r="K1176">
        <v>6</v>
      </c>
      <c r="L1176">
        <v>11</v>
      </c>
    </row>
    <row r="1177" spans="1:12" x14ac:dyDescent="0.2">
      <c r="A1177">
        <v>1</v>
      </c>
      <c r="B1177">
        <v>2</v>
      </c>
      <c r="C1177">
        <v>1</v>
      </c>
      <c r="D1177">
        <v>4</v>
      </c>
      <c r="E1177">
        <v>4</v>
      </c>
      <c r="F1177">
        <v>2</v>
      </c>
      <c r="G1177">
        <v>4</v>
      </c>
      <c r="H1177">
        <v>2</v>
      </c>
      <c r="I1177">
        <v>5</v>
      </c>
      <c r="J1177">
        <v>5</v>
      </c>
      <c r="K1177">
        <v>5</v>
      </c>
      <c r="L1177">
        <v>9</v>
      </c>
    </row>
    <row r="1178" spans="1:12" x14ac:dyDescent="0.2">
      <c r="A1178">
        <v>1</v>
      </c>
      <c r="B1178">
        <v>1</v>
      </c>
      <c r="C1178">
        <v>2</v>
      </c>
      <c r="D1178">
        <v>1</v>
      </c>
      <c r="E1178">
        <v>5</v>
      </c>
      <c r="F1178">
        <v>1</v>
      </c>
      <c r="G1178">
        <v>2</v>
      </c>
      <c r="H1178">
        <v>6</v>
      </c>
      <c r="I1178">
        <v>8</v>
      </c>
      <c r="J1178">
        <v>3</v>
      </c>
      <c r="K1178">
        <v>10</v>
      </c>
      <c r="L1178">
        <v>3</v>
      </c>
    </row>
    <row r="1179" spans="1:12" x14ac:dyDescent="0.2">
      <c r="A1179">
        <v>1</v>
      </c>
      <c r="B1179">
        <v>1</v>
      </c>
      <c r="C1179">
        <v>1</v>
      </c>
      <c r="D1179">
        <v>1</v>
      </c>
      <c r="E1179">
        <v>5</v>
      </c>
      <c r="F1179">
        <v>5</v>
      </c>
      <c r="G1179">
        <v>2</v>
      </c>
      <c r="H1179">
        <v>7</v>
      </c>
      <c r="I1179">
        <v>4</v>
      </c>
      <c r="J1179">
        <v>6</v>
      </c>
      <c r="K1179">
        <v>3</v>
      </c>
      <c r="L1179">
        <v>10</v>
      </c>
    </row>
    <row r="1180" spans="1:12" x14ac:dyDescent="0.2">
      <c r="A1180">
        <v>1</v>
      </c>
      <c r="B1180">
        <v>2</v>
      </c>
      <c r="C1180">
        <v>1</v>
      </c>
      <c r="D1180">
        <v>1</v>
      </c>
      <c r="E1180">
        <v>3</v>
      </c>
      <c r="F1180">
        <v>4</v>
      </c>
      <c r="G1180">
        <v>1</v>
      </c>
      <c r="H1180">
        <v>2</v>
      </c>
      <c r="I1180">
        <v>7</v>
      </c>
      <c r="J1180">
        <v>1</v>
      </c>
      <c r="K1180">
        <v>4</v>
      </c>
      <c r="L1180">
        <v>8</v>
      </c>
    </row>
    <row r="1181" spans="1:12" x14ac:dyDescent="0.2">
      <c r="A1181">
        <v>1</v>
      </c>
      <c r="B1181">
        <v>1</v>
      </c>
      <c r="C1181">
        <v>3</v>
      </c>
      <c r="D1181">
        <v>2</v>
      </c>
      <c r="E1181">
        <v>1</v>
      </c>
      <c r="F1181">
        <v>1</v>
      </c>
      <c r="G1181">
        <v>7</v>
      </c>
      <c r="H1181">
        <v>8</v>
      </c>
      <c r="I1181">
        <v>2</v>
      </c>
      <c r="J1181">
        <v>9</v>
      </c>
      <c r="K1181">
        <v>1</v>
      </c>
      <c r="L1181">
        <v>9</v>
      </c>
    </row>
    <row r="1182" spans="1:12" x14ac:dyDescent="0.2">
      <c r="A1182">
        <v>1</v>
      </c>
      <c r="B1182">
        <v>1</v>
      </c>
      <c r="C1182">
        <v>3</v>
      </c>
      <c r="D1182">
        <v>3</v>
      </c>
      <c r="E1182">
        <v>1</v>
      </c>
      <c r="F1182">
        <v>3</v>
      </c>
      <c r="G1182">
        <v>5</v>
      </c>
      <c r="H1182">
        <v>2</v>
      </c>
      <c r="I1182">
        <v>4</v>
      </c>
      <c r="J1182">
        <v>7</v>
      </c>
      <c r="K1182">
        <v>2</v>
      </c>
      <c r="L1182">
        <v>1</v>
      </c>
    </row>
    <row r="1183" spans="1:12" x14ac:dyDescent="0.2">
      <c r="A1183">
        <v>1</v>
      </c>
      <c r="B1183">
        <v>2</v>
      </c>
      <c r="C1183">
        <v>3</v>
      </c>
      <c r="D1183">
        <v>4</v>
      </c>
      <c r="E1183">
        <v>4</v>
      </c>
      <c r="F1183">
        <v>2</v>
      </c>
      <c r="G1183">
        <v>6</v>
      </c>
      <c r="H1183">
        <v>6</v>
      </c>
      <c r="I1183">
        <v>8</v>
      </c>
      <c r="J1183">
        <v>3</v>
      </c>
      <c r="K1183">
        <v>2</v>
      </c>
      <c r="L1183">
        <v>7</v>
      </c>
    </row>
    <row r="1184" spans="1:12" x14ac:dyDescent="0.2">
      <c r="A1184">
        <v>1</v>
      </c>
      <c r="B1184">
        <v>2</v>
      </c>
      <c r="C1184">
        <v>2</v>
      </c>
      <c r="D1184">
        <v>1</v>
      </c>
      <c r="E1184">
        <v>5</v>
      </c>
      <c r="F1184">
        <v>4</v>
      </c>
      <c r="G1184">
        <v>4</v>
      </c>
      <c r="H1184">
        <v>5</v>
      </c>
      <c r="I1184">
        <v>7</v>
      </c>
      <c r="J1184">
        <v>10</v>
      </c>
      <c r="K1184">
        <v>1</v>
      </c>
      <c r="L1184">
        <v>2</v>
      </c>
    </row>
    <row r="1185" spans="1:12" x14ac:dyDescent="0.2">
      <c r="A1185">
        <v>1</v>
      </c>
      <c r="B1185">
        <v>2</v>
      </c>
      <c r="C1185">
        <v>3</v>
      </c>
      <c r="D1185">
        <v>1</v>
      </c>
      <c r="E1185">
        <v>3</v>
      </c>
      <c r="F1185">
        <v>3</v>
      </c>
      <c r="G1185">
        <v>7</v>
      </c>
      <c r="H1185">
        <v>1</v>
      </c>
      <c r="I1185">
        <v>7</v>
      </c>
      <c r="J1185">
        <v>9</v>
      </c>
      <c r="K1185">
        <v>1</v>
      </c>
      <c r="L1185">
        <v>8</v>
      </c>
    </row>
    <row r="1186" spans="1:12" x14ac:dyDescent="0.2">
      <c r="A1186">
        <v>1</v>
      </c>
      <c r="B1186">
        <v>1</v>
      </c>
      <c r="C1186">
        <v>2</v>
      </c>
      <c r="D1186">
        <v>4</v>
      </c>
      <c r="E1186">
        <v>2</v>
      </c>
      <c r="F1186">
        <v>1</v>
      </c>
      <c r="G1186">
        <v>6</v>
      </c>
      <c r="H1186">
        <v>3</v>
      </c>
      <c r="I1186">
        <v>1</v>
      </c>
      <c r="J1186">
        <v>4</v>
      </c>
      <c r="K1186">
        <v>7</v>
      </c>
      <c r="L1186">
        <v>12</v>
      </c>
    </row>
    <row r="1187" spans="1:12" x14ac:dyDescent="0.2">
      <c r="A1187">
        <v>1</v>
      </c>
      <c r="B1187">
        <v>1</v>
      </c>
      <c r="C1187">
        <v>3</v>
      </c>
      <c r="D1187">
        <v>1</v>
      </c>
      <c r="E1187">
        <v>3</v>
      </c>
      <c r="F1187">
        <v>5</v>
      </c>
      <c r="G1187">
        <v>3</v>
      </c>
      <c r="H1187">
        <v>4</v>
      </c>
      <c r="I1187">
        <v>1</v>
      </c>
      <c r="J1187">
        <v>7</v>
      </c>
      <c r="K1187">
        <v>6</v>
      </c>
      <c r="L1187">
        <v>11</v>
      </c>
    </row>
    <row r="1188" spans="1:12" x14ac:dyDescent="0.2">
      <c r="A1188">
        <v>1</v>
      </c>
      <c r="B1188">
        <v>2</v>
      </c>
      <c r="C1188">
        <v>3</v>
      </c>
      <c r="D1188">
        <v>3</v>
      </c>
      <c r="E1188">
        <v>5</v>
      </c>
      <c r="F1188">
        <v>3</v>
      </c>
      <c r="G1188">
        <v>6</v>
      </c>
      <c r="H1188">
        <v>1</v>
      </c>
      <c r="I1188">
        <v>1</v>
      </c>
      <c r="J1188">
        <v>9</v>
      </c>
      <c r="K1188">
        <v>3</v>
      </c>
      <c r="L1188">
        <v>3</v>
      </c>
    </row>
    <row r="1189" spans="1:12" x14ac:dyDescent="0.2">
      <c r="A1189">
        <v>1</v>
      </c>
      <c r="B1189">
        <v>2</v>
      </c>
      <c r="C1189">
        <v>3</v>
      </c>
      <c r="D1189">
        <v>1</v>
      </c>
      <c r="E1189">
        <v>4</v>
      </c>
      <c r="F1189">
        <v>1</v>
      </c>
      <c r="G1189">
        <v>5</v>
      </c>
      <c r="H1189">
        <v>5</v>
      </c>
      <c r="I1189">
        <v>8</v>
      </c>
      <c r="J1189">
        <v>5</v>
      </c>
      <c r="K1189">
        <v>8</v>
      </c>
      <c r="L1189">
        <v>5</v>
      </c>
    </row>
    <row r="1190" spans="1:12" x14ac:dyDescent="0.2">
      <c r="A1190">
        <v>1</v>
      </c>
      <c r="B1190">
        <v>1</v>
      </c>
      <c r="C1190">
        <v>3</v>
      </c>
      <c r="D1190">
        <v>3</v>
      </c>
      <c r="E1190">
        <v>3</v>
      </c>
      <c r="F1190">
        <v>4</v>
      </c>
      <c r="G1190">
        <v>5</v>
      </c>
      <c r="H1190">
        <v>1</v>
      </c>
      <c r="I1190">
        <v>6</v>
      </c>
      <c r="J1190">
        <v>4</v>
      </c>
      <c r="K1190">
        <v>6</v>
      </c>
      <c r="L1190">
        <v>9</v>
      </c>
    </row>
    <row r="1191" spans="1:12" x14ac:dyDescent="0.2">
      <c r="A1191">
        <v>1</v>
      </c>
      <c r="B1191">
        <v>2</v>
      </c>
      <c r="C1191">
        <v>1</v>
      </c>
      <c r="D1191">
        <v>4</v>
      </c>
      <c r="E1191">
        <v>2</v>
      </c>
      <c r="F1191">
        <v>3</v>
      </c>
      <c r="G1191">
        <v>5</v>
      </c>
      <c r="H1191">
        <v>2</v>
      </c>
      <c r="I1191">
        <v>4</v>
      </c>
      <c r="J1191">
        <v>7</v>
      </c>
      <c r="K1191">
        <v>8</v>
      </c>
      <c r="L1191">
        <v>4</v>
      </c>
    </row>
    <row r="1192" spans="1:12" x14ac:dyDescent="0.2">
      <c r="A1192">
        <v>1</v>
      </c>
      <c r="B1192">
        <v>1</v>
      </c>
      <c r="C1192">
        <v>1</v>
      </c>
      <c r="D1192">
        <v>3</v>
      </c>
      <c r="E1192">
        <v>4</v>
      </c>
      <c r="F1192">
        <v>2</v>
      </c>
      <c r="G1192">
        <v>5</v>
      </c>
      <c r="H1192">
        <v>7</v>
      </c>
      <c r="I1192">
        <v>5</v>
      </c>
      <c r="J1192">
        <v>5</v>
      </c>
      <c r="K1192">
        <v>4</v>
      </c>
      <c r="L1192">
        <v>8</v>
      </c>
    </row>
    <row r="1193" spans="1:12" x14ac:dyDescent="0.2">
      <c r="A1193">
        <v>1</v>
      </c>
      <c r="B1193">
        <v>1</v>
      </c>
      <c r="C1193">
        <v>1</v>
      </c>
      <c r="D1193">
        <v>2</v>
      </c>
      <c r="E1193">
        <v>1</v>
      </c>
      <c r="F1193">
        <v>2</v>
      </c>
      <c r="G1193">
        <v>3</v>
      </c>
      <c r="H1193">
        <v>2</v>
      </c>
      <c r="I1193">
        <v>1</v>
      </c>
      <c r="J1193">
        <v>1</v>
      </c>
      <c r="K1193">
        <v>5</v>
      </c>
      <c r="L1193">
        <v>12</v>
      </c>
    </row>
    <row r="1194" spans="1:12" x14ac:dyDescent="0.2">
      <c r="A1194">
        <v>1</v>
      </c>
      <c r="B1194">
        <v>2</v>
      </c>
      <c r="C1194">
        <v>2</v>
      </c>
      <c r="D1194">
        <v>2</v>
      </c>
      <c r="E1194">
        <v>1</v>
      </c>
      <c r="F1194">
        <v>6</v>
      </c>
      <c r="G1194">
        <v>7</v>
      </c>
      <c r="H1194">
        <v>3</v>
      </c>
      <c r="I1194">
        <v>8</v>
      </c>
      <c r="J1194">
        <v>4</v>
      </c>
      <c r="K1194">
        <v>9</v>
      </c>
      <c r="L1194">
        <v>7</v>
      </c>
    </row>
    <row r="1195" spans="1:12" x14ac:dyDescent="0.2">
      <c r="A1195">
        <v>1</v>
      </c>
      <c r="B1195">
        <v>1</v>
      </c>
      <c r="C1195">
        <v>1</v>
      </c>
      <c r="D1195">
        <v>3</v>
      </c>
      <c r="E1195">
        <v>4</v>
      </c>
      <c r="F1195">
        <v>4</v>
      </c>
      <c r="G1195">
        <v>2</v>
      </c>
      <c r="H1195">
        <v>2</v>
      </c>
      <c r="I1195">
        <v>1</v>
      </c>
      <c r="J1195">
        <v>8</v>
      </c>
      <c r="K1195">
        <v>9</v>
      </c>
      <c r="L1195">
        <v>2</v>
      </c>
    </row>
    <row r="1196" spans="1:12" x14ac:dyDescent="0.2">
      <c r="A1196">
        <v>1</v>
      </c>
      <c r="B1196">
        <v>1</v>
      </c>
      <c r="C1196">
        <v>3</v>
      </c>
      <c r="D1196">
        <v>1</v>
      </c>
      <c r="E1196">
        <v>4</v>
      </c>
      <c r="F1196">
        <v>4</v>
      </c>
      <c r="G1196">
        <v>7</v>
      </c>
      <c r="H1196">
        <v>2</v>
      </c>
      <c r="I1196">
        <v>2</v>
      </c>
      <c r="J1196">
        <v>2</v>
      </c>
      <c r="K1196">
        <v>10</v>
      </c>
      <c r="L1196">
        <v>4</v>
      </c>
    </row>
    <row r="1197" spans="1:12" x14ac:dyDescent="0.2">
      <c r="A1197">
        <v>1</v>
      </c>
      <c r="B1197">
        <v>1</v>
      </c>
      <c r="C1197">
        <v>1</v>
      </c>
      <c r="D1197">
        <v>1</v>
      </c>
      <c r="E1197">
        <v>4</v>
      </c>
      <c r="F1197">
        <v>5</v>
      </c>
      <c r="G1197">
        <v>7</v>
      </c>
      <c r="H1197">
        <v>5</v>
      </c>
      <c r="I1197">
        <v>9</v>
      </c>
      <c r="J1197">
        <v>10</v>
      </c>
      <c r="K1197">
        <v>10</v>
      </c>
      <c r="L1197">
        <v>9</v>
      </c>
    </row>
    <row r="1198" spans="1:12" x14ac:dyDescent="0.2">
      <c r="A1198">
        <v>1</v>
      </c>
      <c r="B1198">
        <v>1</v>
      </c>
      <c r="C1198">
        <v>2</v>
      </c>
      <c r="D1198">
        <v>2</v>
      </c>
      <c r="E1198">
        <v>1</v>
      </c>
      <c r="F1198">
        <v>3</v>
      </c>
      <c r="G1198">
        <v>2</v>
      </c>
      <c r="H1198">
        <v>3</v>
      </c>
      <c r="I1198">
        <v>2</v>
      </c>
      <c r="J1198">
        <v>4</v>
      </c>
      <c r="K1198">
        <v>11</v>
      </c>
      <c r="L1198">
        <v>4</v>
      </c>
    </row>
    <row r="1199" spans="1:12" x14ac:dyDescent="0.2">
      <c r="A1199">
        <v>1</v>
      </c>
      <c r="B1199">
        <v>1</v>
      </c>
      <c r="C1199">
        <v>2</v>
      </c>
      <c r="D1199">
        <v>3</v>
      </c>
      <c r="E1199">
        <v>2</v>
      </c>
      <c r="F1199">
        <v>2</v>
      </c>
      <c r="G1199">
        <v>5</v>
      </c>
      <c r="H1199">
        <v>8</v>
      </c>
      <c r="I1199">
        <v>4</v>
      </c>
      <c r="J1199">
        <v>7</v>
      </c>
      <c r="K1199">
        <v>5</v>
      </c>
      <c r="L1199">
        <v>11</v>
      </c>
    </row>
    <row r="1200" spans="1:12" x14ac:dyDescent="0.2">
      <c r="A1200">
        <v>1</v>
      </c>
      <c r="B1200">
        <v>1</v>
      </c>
      <c r="C1200">
        <v>1</v>
      </c>
      <c r="D1200">
        <v>1</v>
      </c>
      <c r="E1200">
        <v>3</v>
      </c>
      <c r="F1200">
        <v>6</v>
      </c>
      <c r="G1200">
        <v>5</v>
      </c>
      <c r="H1200">
        <v>6</v>
      </c>
      <c r="I1200">
        <v>6</v>
      </c>
      <c r="J1200">
        <v>4</v>
      </c>
      <c r="K1200">
        <v>4</v>
      </c>
      <c r="L1200">
        <v>4</v>
      </c>
    </row>
    <row r="1201" spans="1:12" x14ac:dyDescent="0.2">
      <c r="A1201">
        <v>1</v>
      </c>
      <c r="B1201">
        <v>2</v>
      </c>
      <c r="C1201">
        <v>1</v>
      </c>
      <c r="D1201">
        <v>4</v>
      </c>
      <c r="E1201">
        <v>3</v>
      </c>
      <c r="F1201">
        <v>5</v>
      </c>
      <c r="G1201">
        <v>5</v>
      </c>
      <c r="H1201">
        <v>7</v>
      </c>
      <c r="I1201">
        <v>5</v>
      </c>
      <c r="J1201">
        <v>7</v>
      </c>
      <c r="K1201">
        <v>2</v>
      </c>
      <c r="L1201">
        <v>7</v>
      </c>
    </row>
    <row r="1202" spans="1:12" x14ac:dyDescent="0.2">
      <c r="A1202">
        <v>1</v>
      </c>
      <c r="B1202">
        <v>2</v>
      </c>
      <c r="C1202">
        <v>1</v>
      </c>
      <c r="D1202">
        <v>2</v>
      </c>
      <c r="E1202">
        <v>1</v>
      </c>
      <c r="F1202">
        <v>3</v>
      </c>
      <c r="G1202">
        <v>7</v>
      </c>
      <c r="H1202">
        <v>4</v>
      </c>
      <c r="I1202">
        <v>5</v>
      </c>
      <c r="J1202">
        <v>5</v>
      </c>
      <c r="K1202">
        <v>10</v>
      </c>
      <c r="L1202">
        <v>3</v>
      </c>
    </row>
    <row r="1203" spans="1:12" x14ac:dyDescent="0.2">
      <c r="A1203">
        <v>1</v>
      </c>
      <c r="B1203">
        <v>2</v>
      </c>
      <c r="C1203">
        <v>2</v>
      </c>
      <c r="D1203">
        <v>3</v>
      </c>
      <c r="E1203">
        <v>3</v>
      </c>
      <c r="F1203">
        <v>5</v>
      </c>
      <c r="G1203">
        <v>2</v>
      </c>
      <c r="H1203">
        <v>5</v>
      </c>
      <c r="I1203">
        <v>5</v>
      </c>
      <c r="J1203">
        <v>5</v>
      </c>
      <c r="K1203">
        <v>3</v>
      </c>
      <c r="L1203">
        <v>7</v>
      </c>
    </row>
    <row r="1204" spans="1:12" x14ac:dyDescent="0.2">
      <c r="A1204">
        <v>1</v>
      </c>
      <c r="B1204">
        <v>2</v>
      </c>
      <c r="C1204">
        <v>1</v>
      </c>
      <c r="D1204">
        <v>4</v>
      </c>
      <c r="E1204">
        <v>2</v>
      </c>
      <c r="F1204">
        <v>5</v>
      </c>
      <c r="G1204">
        <v>1</v>
      </c>
      <c r="H1204">
        <v>6</v>
      </c>
      <c r="I1204">
        <v>8</v>
      </c>
      <c r="J1204">
        <v>6</v>
      </c>
      <c r="K1204">
        <v>3</v>
      </c>
      <c r="L1204">
        <v>5</v>
      </c>
    </row>
    <row r="1205" spans="1:12" x14ac:dyDescent="0.2">
      <c r="A1205">
        <v>1</v>
      </c>
      <c r="B1205">
        <v>2</v>
      </c>
      <c r="C1205">
        <v>1</v>
      </c>
      <c r="D1205">
        <v>4</v>
      </c>
      <c r="E1205">
        <v>4</v>
      </c>
      <c r="F1205">
        <v>2</v>
      </c>
      <c r="G1205">
        <v>3</v>
      </c>
      <c r="H1205">
        <v>6</v>
      </c>
      <c r="I1205">
        <v>5</v>
      </c>
      <c r="J1205">
        <v>2</v>
      </c>
      <c r="K1205">
        <v>7</v>
      </c>
      <c r="L1205">
        <v>1</v>
      </c>
    </row>
    <row r="1206" spans="1:12" x14ac:dyDescent="0.2">
      <c r="A1206">
        <v>1</v>
      </c>
      <c r="B1206">
        <v>2</v>
      </c>
      <c r="C1206">
        <v>2</v>
      </c>
      <c r="D1206">
        <v>4</v>
      </c>
      <c r="E1206">
        <v>1</v>
      </c>
      <c r="F1206">
        <v>6</v>
      </c>
      <c r="G1206">
        <v>3</v>
      </c>
      <c r="H1206">
        <v>6</v>
      </c>
      <c r="I1206">
        <v>6</v>
      </c>
      <c r="J1206">
        <v>4</v>
      </c>
      <c r="K1206">
        <v>9</v>
      </c>
      <c r="L1206">
        <v>11</v>
      </c>
    </row>
    <row r="1207" spans="1:12" x14ac:dyDescent="0.2">
      <c r="A1207">
        <v>1</v>
      </c>
      <c r="B1207">
        <v>2</v>
      </c>
      <c r="C1207">
        <v>1</v>
      </c>
      <c r="D1207">
        <v>1</v>
      </c>
      <c r="E1207">
        <v>4</v>
      </c>
      <c r="F1207">
        <v>1</v>
      </c>
      <c r="G1207">
        <v>3</v>
      </c>
      <c r="H1207">
        <v>5</v>
      </c>
      <c r="I1207">
        <v>3</v>
      </c>
      <c r="J1207">
        <v>6</v>
      </c>
      <c r="K1207">
        <v>5</v>
      </c>
      <c r="L1207">
        <v>2</v>
      </c>
    </row>
    <row r="1208" spans="1:12" x14ac:dyDescent="0.2">
      <c r="A1208">
        <v>1</v>
      </c>
      <c r="B1208">
        <v>1</v>
      </c>
      <c r="C1208">
        <v>3</v>
      </c>
      <c r="D1208">
        <v>1</v>
      </c>
      <c r="E1208">
        <v>3</v>
      </c>
      <c r="F1208">
        <v>6</v>
      </c>
      <c r="G1208">
        <v>1</v>
      </c>
      <c r="H1208">
        <v>8</v>
      </c>
      <c r="I1208">
        <v>9</v>
      </c>
      <c r="J1208">
        <v>5</v>
      </c>
      <c r="K1208">
        <v>7</v>
      </c>
      <c r="L1208">
        <v>11</v>
      </c>
    </row>
    <row r="1209" spans="1:12" x14ac:dyDescent="0.2">
      <c r="A1209">
        <v>1</v>
      </c>
      <c r="B1209">
        <v>1</v>
      </c>
      <c r="C1209">
        <v>1</v>
      </c>
      <c r="D1209">
        <v>2</v>
      </c>
      <c r="E1209">
        <v>3</v>
      </c>
      <c r="F1209">
        <v>2</v>
      </c>
      <c r="G1209">
        <v>6</v>
      </c>
      <c r="H1209">
        <v>3</v>
      </c>
      <c r="I1209">
        <v>7</v>
      </c>
      <c r="J1209">
        <v>6</v>
      </c>
      <c r="K1209">
        <v>4</v>
      </c>
      <c r="L1209">
        <v>11</v>
      </c>
    </row>
    <row r="1210" spans="1:12" x14ac:dyDescent="0.2">
      <c r="A1210">
        <v>1</v>
      </c>
      <c r="B1210">
        <v>1</v>
      </c>
      <c r="C1210">
        <v>2</v>
      </c>
      <c r="D1210">
        <v>1</v>
      </c>
      <c r="E1210">
        <v>5</v>
      </c>
      <c r="F1210">
        <v>3</v>
      </c>
      <c r="G1210">
        <v>6</v>
      </c>
      <c r="H1210">
        <v>8</v>
      </c>
      <c r="I1210">
        <v>8</v>
      </c>
      <c r="J1210">
        <v>8</v>
      </c>
      <c r="K1210">
        <v>3</v>
      </c>
      <c r="L1210">
        <v>7</v>
      </c>
    </row>
    <row r="1211" spans="1:12" x14ac:dyDescent="0.2">
      <c r="A1211">
        <v>1</v>
      </c>
      <c r="B1211">
        <v>2</v>
      </c>
      <c r="C1211">
        <v>3</v>
      </c>
      <c r="D1211">
        <v>4</v>
      </c>
      <c r="E1211">
        <v>5</v>
      </c>
      <c r="F1211">
        <v>5</v>
      </c>
      <c r="G1211">
        <v>2</v>
      </c>
      <c r="H1211">
        <v>6</v>
      </c>
      <c r="I1211">
        <v>5</v>
      </c>
      <c r="J1211">
        <v>1</v>
      </c>
      <c r="K1211">
        <v>8</v>
      </c>
      <c r="L1211">
        <v>9</v>
      </c>
    </row>
    <row r="1212" spans="1:12" x14ac:dyDescent="0.2">
      <c r="A1212">
        <v>1</v>
      </c>
      <c r="B1212">
        <v>2</v>
      </c>
      <c r="C1212">
        <v>2</v>
      </c>
      <c r="D1212">
        <v>3</v>
      </c>
      <c r="E1212">
        <v>5</v>
      </c>
      <c r="F1212">
        <v>2</v>
      </c>
      <c r="G1212">
        <v>2</v>
      </c>
      <c r="H1212">
        <v>7</v>
      </c>
      <c r="I1212">
        <v>5</v>
      </c>
      <c r="J1212">
        <v>2</v>
      </c>
      <c r="K1212">
        <v>5</v>
      </c>
      <c r="L1212">
        <v>1</v>
      </c>
    </row>
    <row r="1213" spans="1:12" x14ac:dyDescent="0.2">
      <c r="A1213">
        <v>1</v>
      </c>
      <c r="B1213">
        <v>2</v>
      </c>
      <c r="C1213">
        <v>3</v>
      </c>
      <c r="D1213">
        <v>1</v>
      </c>
      <c r="E1213">
        <v>5</v>
      </c>
      <c r="F1213">
        <v>3</v>
      </c>
      <c r="G1213">
        <v>3</v>
      </c>
      <c r="H1213">
        <v>2</v>
      </c>
      <c r="I1213">
        <v>6</v>
      </c>
      <c r="J1213">
        <v>5</v>
      </c>
      <c r="K1213">
        <v>10</v>
      </c>
      <c r="L1213">
        <v>3</v>
      </c>
    </row>
    <row r="1214" spans="1:12" x14ac:dyDescent="0.2">
      <c r="A1214">
        <v>1</v>
      </c>
      <c r="B1214">
        <v>2</v>
      </c>
      <c r="C1214">
        <v>1</v>
      </c>
      <c r="D1214">
        <v>2</v>
      </c>
      <c r="E1214">
        <v>5</v>
      </c>
      <c r="F1214">
        <v>3</v>
      </c>
      <c r="G1214">
        <v>7</v>
      </c>
      <c r="H1214">
        <v>5</v>
      </c>
      <c r="I1214">
        <v>1</v>
      </c>
      <c r="J1214">
        <v>1</v>
      </c>
      <c r="K1214">
        <v>1</v>
      </c>
      <c r="L1214">
        <v>8</v>
      </c>
    </row>
    <row r="1215" spans="1:12" x14ac:dyDescent="0.2">
      <c r="A1215">
        <v>1</v>
      </c>
      <c r="B1215">
        <v>2</v>
      </c>
      <c r="C1215">
        <v>1</v>
      </c>
      <c r="D1215">
        <v>2</v>
      </c>
      <c r="E1215">
        <v>4</v>
      </c>
      <c r="F1215">
        <v>4</v>
      </c>
      <c r="G1215">
        <v>4</v>
      </c>
      <c r="H1215">
        <v>4</v>
      </c>
      <c r="I1215">
        <v>3</v>
      </c>
      <c r="J1215">
        <v>10</v>
      </c>
      <c r="K1215">
        <v>3</v>
      </c>
      <c r="L1215">
        <v>2</v>
      </c>
    </row>
    <row r="1216" spans="1:12" x14ac:dyDescent="0.2">
      <c r="A1216">
        <v>1</v>
      </c>
      <c r="B1216">
        <v>1</v>
      </c>
      <c r="C1216">
        <v>1</v>
      </c>
      <c r="D1216">
        <v>2</v>
      </c>
      <c r="E1216">
        <v>2</v>
      </c>
      <c r="F1216">
        <v>1</v>
      </c>
      <c r="G1216">
        <v>7</v>
      </c>
      <c r="H1216">
        <v>5</v>
      </c>
      <c r="I1216">
        <v>8</v>
      </c>
      <c r="J1216">
        <v>1</v>
      </c>
      <c r="K1216">
        <v>10</v>
      </c>
      <c r="L1216">
        <v>5</v>
      </c>
    </row>
    <row r="1217" spans="1:12" x14ac:dyDescent="0.2">
      <c r="A1217">
        <v>1</v>
      </c>
      <c r="B1217">
        <v>2</v>
      </c>
      <c r="C1217">
        <v>3</v>
      </c>
      <c r="D1217">
        <v>3</v>
      </c>
      <c r="E1217">
        <v>2</v>
      </c>
      <c r="F1217">
        <v>4</v>
      </c>
      <c r="G1217">
        <v>1</v>
      </c>
      <c r="H1217">
        <v>3</v>
      </c>
      <c r="I1217">
        <v>7</v>
      </c>
      <c r="J1217">
        <v>2</v>
      </c>
      <c r="K1217">
        <v>6</v>
      </c>
      <c r="L1217">
        <v>6</v>
      </c>
    </row>
    <row r="1218" spans="1:12" x14ac:dyDescent="0.2">
      <c r="A1218">
        <v>1</v>
      </c>
      <c r="B1218">
        <v>1</v>
      </c>
      <c r="C1218">
        <v>1</v>
      </c>
      <c r="D1218">
        <v>1</v>
      </c>
      <c r="E1218">
        <v>3</v>
      </c>
      <c r="F1218">
        <v>3</v>
      </c>
      <c r="G1218">
        <v>7</v>
      </c>
      <c r="H1218">
        <v>4</v>
      </c>
      <c r="I1218">
        <v>4</v>
      </c>
      <c r="J1218">
        <v>1</v>
      </c>
      <c r="K1218">
        <v>11</v>
      </c>
      <c r="L1218">
        <v>9</v>
      </c>
    </row>
    <row r="1219" spans="1:12" x14ac:dyDescent="0.2">
      <c r="A1219">
        <v>1</v>
      </c>
      <c r="B1219">
        <v>1</v>
      </c>
      <c r="C1219">
        <v>1</v>
      </c>
      <c r="D1219">
        <v>4</v>
      </c>
      <c r="E1219">
        <v>5</v>
      </c>
      <c r="F1219">
        <v>5</v>
      </c>
      <c r="G1219">
        <v>2</v>
      </c>
      <c r="H1219">
        <v>3</v>
      </c>
      <c r="I1219">
        <v>1</v>
      </c>
      <c r="J1219">
        <v>7</v>
      </c>
      <c r="K1219">
        <v>9</v>
      </c>
      <c r="L1219">
        <v>8</v>
      </c>
    </row>
    <row r="1220" spans="1:12" x14ac:dyDescent="0.2">
      <c r="A1220">
        <v>1</v>
      </c>
      <c r="B1220">
        <v>2</v>
      </c>
      <c r="C1220">
        <v>1</v>
      </c>
      <c r="D1220">
        <v>2</v>
      </c>
      <c r="E1220">
        <v>5</v>
      </c>
      <c r="F1220">
        <v>2</v>
      </c>
      <c r="G1220">
        <v>4</v>
      </c>
      <c r="H1220">
        <v>8</v>
      </c>
      <c r="I1220">
        <v>8</v>
      </c>
      <c r="J1220">
        <v>1</v>
      </c>
      <c r="K1220">
        <v>1</v>
      </c>
      <c r="L1220">
        <v>8</v>
      </c>
    </row>
    <row r="1221" spans="1:12" x14ac:dyDescent="0.2">
      <c r="A1221">
        <v>1</v>
      </c>
      <c r="B1221">
        <v>2</v>
      </c>
      <c r="C1221">
        <v>2</v>
      </c>
      <c r="D1221">
        <v>4</v>
      </c>
      <c r="E1221">
        <v>5</v>
      </c>
      <c r="F1221">
        <v>6</v>
      </c>
      <c r="G1221">
        <v>6</v>
      </c>
      <c r="H1221">
        <v>4</v>
      </c>
      <c r="I1221">
        <v>9</v>
      </c>
      <c r="J1221">
        <v>5</v>
      </c>
      <c r="K1221">
        <v>1</v>
      </c>
      <c r="L1221">
        <v>8</v>
      </c>
    </row>
    <row r="1222" spans="1:12" x14ac:dyDescent="0.2">
      <c r="A1222">
        <v>1</v>
      </c>
      <c r="B1222">
        <v>2</v>
      </c>
      <c r="C1222">
        <v>1</v>
      </c>
      <c r="D1222">
        <v>4</v>
      </c>
      <c r="E1222">
        <v>1</v>
      </c>
      <c r="F1222">
        <v>4</v>
      </c>
      <c r="G1222">
        <v>2</v>
      </c>
      <c r="H1222">
        <v>6</v>
      </c>
      <c r="I1222">
        <v>2</v>
      </c>
      <c r="J1222">
        <v>2</v>
      </c>
      <c r="K1222">
        <v>4</v>
      </c>
      <c r="L1222">
        <v>7</v>
      </c>
    </row>
    <row r="1223" spans="1:12" x14ac:dyDescent="0.2">
      <c r="A1223">
        <v>1</v>
      </c>
      <c r="B1223">
        <v>2</v>
      </c>
      <c r="C1223">
        <v>3</v>
      </c>
      <c r="D1223">
        <v>3</v>
      </c>
      <c r="E1223">
        <v>2</v>
      </c>
      <c r="F1223">
        <v>2</v>
      </c>
      <c r="G1223">
        <v>6</v>
      </c>
      <c r="H1223">
        <v>5</v>
      </c>
      <c r="I1223">
        <v>1</v>
      </c>
      <c r="J1223">
        <v>7</v>
      </c>
      <c r="K1223">
        <v>10</v>
      </c>
      <c r="L1223">
        <v>10</v>
      </c>
    </row>
    <row r="1224" spans="1:12" x14ac:dyDescent="0.2">
      <c r="A1224">
        <v>1</v>
      </c>
      <c r="B1224">
        <v>1</v>
      </c>
      <c r="C1224">
        <v>2</v>
      </c>
      <c r="D1224">
        <v>4</v>
      </c>
      <c r="E1224">
        <v>3</v>
      </c>
      <c r="F1224">
        <v>6</v>
      </c>
      <c r="G1224">
        <v>4</v>
      </c>
      <c r="H1224">
        <v>1</v>
      </c>
      <c r="I1224">
        <v>3</v>
      </c>
      <c r="J1224">
        <v>2</v>
      </c>
      <c r="K1224">
        <v>3</v>
      </c>
      <c r="L1224">
        <v>9</v>
      </c>
    </row>
    <row r="1225" spans="1:12" x14ac:dyDescent="0.2">
      <c r="A1225">
        <v>1</v>
      </c>
      <c r="B1225">
        <v>2</v>
      </c>
      <c r="C1225">
        <v>2</v>
      </c>
      <c r="D1225">
        <v>2</v>
      </c>
      <c r="E1225">
        <v>4</v>
      </c>
      <c r="F1225">
        <v>2</v>
      </c>
      <c r="G1225">
        <v>4</v>
      </c>
      <c r="H1225">
        <v>2</v>
      </c>
      <c r="I1225">
        <v>3</v>
      </c>
      <c r="J1225">
        <v>10</v>
      </c>
      <c r="K1225">
        <v>2</v>
      </c>
      <c r="L1225">
        <v>10</v>
      </c>
    </row>
    <row r="1226" spans="1:12" x14ac:dyDescent="0.2">
      <c r="A1226">
        <v>1</v>
      </c>
      <c r="B1226">
        <v>2</v>
      </c>
      <c r="C1226">
        <v>3</v>
      </c>
      <c r="D1226">
        <v>1</v>
      </c>
      <c r="E1226">
        <v>4</v>
      </c>
      <c r="F1226">
        <v>4</v>
      </c>
      <c r="G1226">
        <v>6</v>
      </c>
      <c r="H1226">
        <v>1</v>
      </c>
      <c r="I1226">
        <v>6</v>
      </c>
      <c r="J1226">
        <v>9</v>
      </c>
      <c r="K1226">
        <v>7</v>
      </c>
      <c r="L1226">
        <v>10</v>
      </c>
    </row>
    <row r="1227" spans="1:12" x14ac:dyDescent="0.2">
      <c r="A1227">
        <v>1</v>
      </c>
      <c r="B1227">
        <v>1</v>
      </c>
      <c r="C1227">
        <v>3</v>
      </c>
      <c r="D1227">
        <v>2</v>
      </c>
      <c r="E1227">
        <v>5</v>
      </c>
      <c r="F1227">
        <v>4</v>
      </c>
      <c r="G1227">
        <v>2</v>
      </c>
      <c r="H1227">
        <v>5</v>
      </c>
      <c r="I1227">
        <v>2</v>
      </c>
      <c r="J1227">
        <v>6</v>
      </c>
      <c r="K1227">
        <v>11</v>
      </c>
      <c r="L1227">
        <v>5</v>
      </c>
    </row>
    <row r="1228" spans="1:12" x14ac:dyDescent="0.2">
      <c r="A1228">
        <v>1</v>
      </c>
      <c r="B1228">
        <v>1</v>
      </c>
      <c r="C1228">
        <v>1</v>
      </c>
      <c r="D1228">
        <v>1</v>
      </c>
      <c r="E1228">
        <v>4</v>
      </c>
      <c r="F1228">
        <v>4</v>
      </c>
      <c r="G1228">
        <v>1</v>
      </c>
      <c r="H1228">
        <v>8</v>
      </c>
      <c r="I1228">
        <v>8</v>
      </c>
      <c r="J1228">
        <v>3</v>
      </c>
      <c r="K1228">
        <v>2</v>
      </c>
      <c r="L1228">
        <v>12</v>
      </c>
    </row>
    <row r="1229" spans="1:12" x14ac:dyDescent="0.2">
      <c r="A1229">
        <v>1</v>
      </c>
      <c r="B1229">
        <v>2</v>
      </c>
      <c r="C1229">
        <v>1</v>
      </c>
      <c r="D1229">
        <v>1</v>
      </c>
      <c r="E1229">
        <v>1</v>
      </c>
      <c r="F1229">
        <v>1</v>
      </c>
      <c r="G1229">
        <v>5</v>
      </c>
      <c r="H1229">
        <v>1</v>
      </c>
      <c r="I1229">
        <v>9</v>
      </c>
      <c r="J1229">
        <v>9</v>
      </c>
      <c r="K1229">
        <v>6</v>
      </c>
      <c r="L1229">
        <v>4</v>
      </c>
    </row>
    <row r="1230" spans="1:12" x14ac:dyDescent="0.2">
      <c r="A1230">
        <v>1</v>
      </c>
      <c r="B1230">
        <v>2</v>
      </c>
      <c r="C1230">
        <v>3</v>
      </c>
      <c r="D1230">
        <v>2</v>
      </c>
      <c r="E1230">
        <v>4</v>
      </c>
      <c r="F1230">
        <v>5</v>
      </c>
      <c r="G1230">
        <v>2</v>
      </c>
      <c r="H1230">
        <v>7</v>
      </c>
      <c r="I1230">
        <v>2</v>
      </c>
      <c r="J1230">
        <v>5</v>
      </c>
      <c r="K1230">
        <v>6</v>
      </c>
      <c r="L1230">
        <v>9</v>
      </c>
    </row>
    <row r="1231" spans="1:12" x14ac:dyDescent="0.2">
      <c r="A1231">
        <v>1</v>
      </c>
      <c r="B1231">
        <v>1</v>
      </c>
      <c r="C1231">
        <v>2</v>
      </c>
      <c r="D1231">
        <v>1</v>
      </c>
      <c r="E1231">
        <v>1</v>
      </c>
      <c r="F1231">
        <v>5</v>
      </c>
      <c r="G1231">
        <v>3</v>
      </c>
      <c r="H1231">
        <v>2</v>
      </c>
      <c r="I1231">
        <v>2</v>
      </c>
      <c r="J1231">
        <v>2</v>
      </c>
      <c r="K1231">
        <v>2</v>
      </c>
      <c r="L1231">
        <v>9</v>
      </c>
    </row>
    <row r="1232" spans="1:12" x14ac:dyDescent="0.2">
      <c r="A1232">
        <v>1</v>
      </c>
      <c r="B1232">
        <v>1</v>
      </c>
      <c r="C1232">
        <v>2</v>
      </c>
      <c r="D1232">
        <v>4</v>
      </c>
      <c r="E1232">
        <v>1</v>
      </c>
      <c r="F1232">
        <v>1</v>
      </c>
      <c r="G1232">
        <v>2</v>
      </c>
      <c r="H1232">
        <v>8</v>
      </c>
      <c r="I1232">
        <v>4</v>
      </c>
      <c r="J1232">
        <v>4</v>
      </c>
      <c r="K1232">
        <v>4</v>
      </c>
      <c r="L1232">
        <v>1</v>
      </c>
    </row>
    <row r="1233" spans="1:12" x14ac:dyDescent="0.2">
      <c r="A1233">
        <v>1</v>
      </c>
      <c r="B1233">
        <v>2</v>
      </c>
      <c r="C1233">
        <v>2</v>
      </c>
      <c r="D1233">
        <v>3</v>
      </c>
      <c r="E1233">
        <v>1</v>
      </c>
      <c r="F1233">
        <v>2</v>
      </c>
      <c r="G1233">
        <v>5</v>
      </c>
      <c r="H1233">
        <v>1</v>
      </c>
      <c r="I1233">
        <v>1</v>
      </c>
      <c r="J1233">
        <v>5</v>
      </c>
      <c r="K1233">
        <v>3</v>
      </c>
      <c r="L1233">
        <v>5</v>
      </c>
    </row>
    <row r="1234" spans="1:12" x14ac:dyDescent="0.2">
      <c r="A1234">
        <v>1</v>
      </c>
      <c r="B1234">
        <v>1</v>
      </c>
      <c r="C1234">
        <v>1</v>
      </c>
      <c r="D1234">
        <v>4</v>
      </c>
      <c r="E1234">
        <v>3</v>
      </c>
      <c r="F1234">
        <v>5</v>
      </c>
      <c r="G1234">
        <v>4</v>
      </c>
      <c r="H1234">
        <v>6</v>
      </c>
      <c r="I1234">
        <v>8</v>
      </c>
      <c r="J1234">
        <v>9</v>
      </c>
      <c r="K1234">
        <v>5</v>
      </c>
      <c r="L1234">
        <v>3</v>
      </c>
    </row>
    <row r="1235" spans="1:12" x14ac:dyDescent="0.2">
      <c r="A1235">
        <v>1</v>
      </c>
      <c r="B1235">
        <v>1</v>
      </c>
      <c r="C1235">
        <v>2</v>
      </c>
      <c r="D1235">
        <v>2</v>
      </c>
      <c r="E1235">
        <v>3</v>
      </c>
      <c r="F1235">
        <v>4</v>
      </c>
      <c r="G1235">
        <v>1</v>
      </c>
      <c r="H1235">
        <v>4</v>
      </c>
      <c r="I1235">
        <v>4</v>
      </c>
      <c r="J1235">
        <v>6</v>
      </c>
      <c r="K1235">
        <v>2</v>
      </c>
      <c r="L1235">
        <v>11</v>
      </c>
    </row>
    <row r="1236" spans="1:12" x14ac:dyDescent="0.2">
      <c r="A1236">
        <v>1</v>
      </c>
      <c r="B1236">
        <v>1</v>
      </c>
      <c r="C1236">
        <v>2</v>
      </c>
      <c r="D1236">
        <v>2</v>
      </c>
      <c r="E1236">
        <v>5</v>
      </c>
      <c r="F1236">
        <v>3</v>
      </c>
      <c r="G1236">
        <v>6</v>
      </c>
      <c r="H1236">
        <v>7</v>
      </c>
      <c r="I1236">
        <v>4</v>
      </c>
      <c r="J1236">
        <v>1</v>
      </c>
      <c r="K1236">
        <v>1</v>
      </c>
      <c r="L1236">
        <v>1</v>
      </c>
    </row>
    <row r="1237" spans="1:12" x14ac:dyDescent="0.2">
      <c r="A1237">
        <v>1</v>
      </c>
      <c r="B1237">
        <v>2</v>
      </c>
      <c r="C1237">
        <v>1</v>
      </c>
      <c r="D1237">
        <v>2</v>
      </c>
      <c r="E1237">
        <v>4</v>
      </c>
      <c r="F1237">
        <v>3</v>
      </c>
      <c r="G1237">
        <v>4</v>
      </c>
      <c r="H1237">
        <v>2</v>
      </c>
      <c r="I1237">
        <v>9</v>
      </c>
      <c r="J1237">
        <v>2</v>
      </c>
      <c r="K1237">
        <v>2</v>
      </c>
      <c r="L1237">
        <v>6</v>
      </c>
    </row>
    <row r="1238" spans="1:12" x14ac:dyDescent="0.2">
      <c r="A1238">
        <v>1</v>
      </c>
      <c r="B1238">
        <v>2</v>
      </c>
      <c r="C1238">
        <v>2</v>
      </c>
      <c r="D1238">
        <v>3</v>
      </c>
      <c r="E1238">
        <v>4</v>
      </c>
      <c r="F1238">
        <v>3</v>
      </c>
      <c r="G1238">
        <v>1</v>
      </c>
      <c r="H1238">
        <v>8</v>
      </c>
      <c r="I1238">
        <v>5</v>
      </c>
      <c r="J1238">
        <v>2</v>
      </c>
      <c r="K1238">
        <v>5</v>
      </c>
      <c r="L1238">
        <v>5</v>
      </c>
    </row>
    <row r="1239" spans="1:12" x14ac:dyDescent="0.2">
      <c r="A1239">
        <v>1</v>
      </c>
      <c r="B1239">
        <v>1</v>
      </c>
      <c r="C1239">
        <v>2</v>
      </c>
      <c r="D1239">
        <v>1</v>
      </c>
      <c r="E1239">
        <v>5</v>
      </c>
      <c r="F1239">
        <v>5</v>
      </c>
      <c r="G1239">
        <v>1</v>
      </c>
      <c r="H1239">
        <v>1</v>
      </c>
      <c r="I1239">
        <v>1</v>
      </c>
      <c r="J1239">
        <v>6</v>
      </c>
      <c r="K1239">
        <v>10</v>
      </c>
      <c r="L1239">
        <v>6</v>
      </c>
    </row>
    <row r="1240" spans="1:12" x14ac:dyDescent="0.2">
      <c r="A1240">
        <v>1</v>
      </c>
      <c r="B1240">
        <v>1</v>
      </c>
      <c r="C1240">
        <v>1</v>
      </c>
      <c r="D1240">
        <v>4</v>
      </c>
      <c r="E1240">
        <v>5</v>
      </c>
      <c r="F1240">
        <v>6</v>
      </c>
      <c r="G1240">
        <v>7</v>
      </c>
      <c r="H1240">
        <v>4</v>
      </c>
      <c r="I1240">
        <v>4</v>
      </c>
      <c r="J1240">
        <v>6</v>
      </c>
      <c r="K1240">
        <v>4</v>
      </c>
      <c r="L1240">
        <v>12</v>
      </c>
    </row>
    <row r="1241" spans="1:12" x14ac:dyDescent="0.2">
      <c r="A1241">
        <v>1</v>
      </c>
      <c r="B1241">
        <v>1</v>
      </c>
      <c r="C1241">
        <v>2</v>
      </c>
      <c r="D1241">
        <v>3</v>
      </c>
      <c r="E1241">
        <v>3</v>
      </c>
      <c r="F1241">
        <v>4</v>
      </c>
      <c r="G1241">
        <v>7</v>
      </c>
      <c r="H1241">
        <v>2</v>
      </c>
      <c r="I1241">
        <v>1</v>
      </c>
      <c r="J1241">
        <v>5</v>
      </c>
      <c r="K1241">
        <v>3</v>
      </c>
      <c r="L1241">
        <v>1</v>
      </c>
    </row>
    <row r="1242" spans="1:12" x14ac:dyDescent="0.2">
      <c r="A1242">
        <v>1</v>
      </c>
      <c r="B1242">
        <v>2</v>
      </c>
      <c r="C1242">
        <v>3</v>
      </c>
      <c r="D1242">
        <v>3</v>
      </c>
      <c r="E1242">
        <v>5</v>
      </c>
      <c r="F1242">
        <v>1</v>
      </c>
      <c r="G1242">
        <v>6</v>
      </c>
      <c r="H1242">
        <v>8</v>
      </c>
      <c r="I1242">
        <v>4</v>
      </c>
      <c r="J1242">
        <v>3</v>
      </c>
      <c r="K1242">
        <v>7</v>
      </c>
      <c r="L1242">
        <v>10</v>
      </c>
    </row>
    <row r="1243" spans="1:12" x14ac:dyDescent="0.2">
      <c r="A1243">
        <v>1</v>
      </c>
      <c r="B1243">
        <v>2</v>
      </c>
      <c r="C1243">
        <v>3</v>
      </c>
      <c r="D1243">
        <v>2</v>
      </c>
      <c r="E1243">
        <v>3</v>
      </c>
      <c r="F1243">
        <v>6</v>
      </c>
      <c r="G1243">
        <v>4</v>
      </c>
      <c r="H1243">
        <v>4</v>
      </c>
      <c r="I1243">
        <v>5</v>
      </c>
      <c r="J1243">
        <v>1</v>
      </c>
      <c r="K1243">
        <v>2</v>
      </c>
      <c r="L1243">
        <v>3</v>
      </c>
    </row>
    <row r="1244" spans="1:12" x14ac:dyDescent="0.2">
      <c r="A1244">
        <v>1</v>
      </c>
      <c r="B1244">
        <v>2</v>
      </c>
      <c r="C1244">
        <v>2</v>
      </c>
      <c r="D1244">
        <v>4</v>
      </c>
      <c r="E1244">
        <v>4</v>
      </c>
      <c r="F1244">
        <v>6</v>
      </c>
      <c r="G1244">
        <v>6</v>
      </c>
      <c r="H1244">
        <v>1</v>
      </c>
      <c r="I1244">
        <v>9</v>
      </c>
      <c r="J1244">
        <v>1</v>
      </c>
      <c r="K1244">
        <v>4</v>
      </c>
      <c r="L1244">
        <v>9</v>
      </c>
    </row>
    <row r="1245" spans="1:12" x14ac:dyDescent="0.2">
      <c r="A1245">
        <v>1</v>
      </c>
      <c r="B1245">
        <v>2</v>
      </c>
      <c r="C1245">
        <v>3</v>
      </c>
      <c r="D1245">
        <v>2</v>
      </c>
      <c r="E1245">
        <v>3</v>
      </c>
      <c r="F1245">
        <v>4</v>
      </c>
      <c r="G1245">
        <v>5</v>
      </c>
      <c r="H1245">
        <v>2</v>
      </c>
      <c r="I1245">
        <v>3</v>
      </c>
      <c r="J1245">
        <v>8</v>
      </c>
      <c r="K1245">
        <v>5</v>
      </c>
      <c r="L1245">
        <v>5</v>
      </c>
    </row>
    <row r="1246" spans="1:12" x14ac:dyDescent="0.2">
      <c r="A1246">
        <v>1</v>
      </c>
      <c r="B1246">
        <v>1</v>
      </c>
      <c r="C1246">
        <v>3</v>
      </c>
      <c r="D1246">
        <v>3</v>
      </c>
      <c r="E1246">
        <v>5</v>
      </c>
      <c r="F1246">
        <v>5</v>
      </c>
      <c r="G1246">
        <v>6</v>
      </c>
      <c r="H1246">
        <v>8</v>
      </c>
      <c r="I1246">
        <v>7</v>
      </c>
      <c r="J1246">
        <v>2</v>
      </c>
      <c r="K1246">
        <v>1</v>
      </c>
      <c r="L1246">
        <v>9</v>
      </c>
    </row>
    <row r="1247" spans="1:12" x14ac:dyDescent="0.2">
      <c r="A1247">
        <v>1</v>
      </c>
      <c r="B1247">
        <v>2</v>
      </c>
      <c r="C1247">
        <v>2</v>
      </c>
      <c r="D1247">
        <v>4</v>
      </c>
      <c r="E1247">
        <v>5</v>
      </c>
      <c r="F1247">
        <v>1</v>
      </c>
      <c r="G1247">
        <v>3</v>
      </c>
      <c r="H1247">
        <v>4</v>
      </c>
      <c r="I1247">
        <v>6</v>
      </c>
      <c r="J1247">
        <v>10</v>
      </c>
      <c r="K1247">
        <v>2</v>
      </c>
      <c r="L1247">
        <v>6</v>
      </c>
    </row>
    <row r="1248" spans="1:12" x14ac:dyDescent="0.2">
      <c r="A1248">
        <v>1</v>
      </c>
      <c r="B1248">
        <v>2</v>
      </c>
      <c r="C1248">
        <v>1</v>
      </c>
      <c r="D1248">
        <v>2</v>
      </c>
      <c r="E1248">
        <v>3</v>
      </c>
      <c r="F1248">
        <v>3</v>
      </c>
      <c r="G1248">
        <v>3</v>
      </c>
      <c r="H1248">
        <v>1</v>
      </c>
      <c r="I1248">
        <v>7</v>
      </c>
      <c r="J1248">
        <v>8</v>
      </c>
      <c r="K1248">
        <v>4</v>
      </c>
      <c r="L1248">
        <v>9</v>
      </c>
    </row>
    <row r="1249" spans="1:12" x14ac:dyDescent="0.2">
      <c r="A1249">
        <v>1</v>
      </c>
      <c r="B1249">
        <v>1</v>
      </c>
      <c r="C1249">
        <v>1</v>
      </c>
      <c r="D1249">
        <v>1</v>
      </c>
      <c r="E1249">
        <v>4</v>
      </c>
      <c r="F1249">
        <v>3</v>
      </c>
      <c r="G1249">
        <v>2</v>
      </c>
      <c r="H1249">
        <v>8</v>
      </c>
      <c r="I1249">
        <v>4</v>
      </c>
      <c r="J1249">
        <v>1</v>
      </c>
      <c r="K1249">
        <v>10</v>
      </c>
      <c r="L1249">
        <v>4</v>
      </c>
    </row>
    <row r="1250" spans="1:12" x14ac:dyDescent="0.2">
      <c r="A1250">
        <v>1</v>
      </c>
      <c r="B1250">
        <v>1</v>
      </c>
      <c r="C1250">
        <v>2</v>
      </c>
      <c r="D1250">
        <v>1</v>
      </c>
      <c r="E1250">
        <v>4</v>
      </c>
      <c r="F1250">
        <v>6</v>
      </c>
      <c r="G1250">
        <v>2</v>
      </c>
      <c r="H1250">
        <v>1</v>
      </c>
      <c r="I1250">
        <v>5</v>
      </c>
      <c r="J1250">
        <v>10</v>
      </c>
      <c r="K1250">
        <v>4</v>
      </c>
      <c r="L1250">
        <v>5</v>
      </c>
    </row>
    <row r="1251" spans="1:12" x14ac:dyDescent="0.2">
      <c r="A1251">
        <v>1</v>
      </c>
      <c r="B1251">
        <v>1</v>
      </c>
      <c r="C1251">
        <v>1</v>
      </c>
      <c r="D1251">
        <v>2</v>
      </c>
      <c r="E1251">
        <v>5</v>
      </c>
      <c r="F1251">
        <v>5</v>
      </c>
      <c r="G1251">
        <v>4</v>
      </c>
      <c r="H1251">
        <v>7</v>
      </c>
      <c r="I1251">
        <v>5</v>
      </c>
      <c r="J1251">
        <v>7</v>
      </c>
      <c r="K1251">
        <v>8</v>
      </c>
      <c r="L1251">
        <v>8</v>
      </c>
    </row>
    <row r="1252" spans="1:12" x14ac:dyDescent="0.2">
      <c r="A1252">
        <v>1</v>
      </c>
      <c r="B1252">
        <v>1</v>
      </c>
      <c r="C1252">
        <v>3</v>
      </c>
      <c r="D1252">
        <v>2</v>
      </c>
      <c r="E1252">
        <v>4</v>
      </c>
      <c r="F1252">
        <v>6</v>
      </c>
      <c r="G1252">
        <v>5</v>
      </c>
      <c r="H1252">
        <v>6</v>
      </c>
      <c r="I1252">
        <v>5</v>
      </c>
      <c r="J1252">
        <v>4</v>
      </c>
      <c r="K1252">
        <v>8</v>
      </c>
      <c r="L1252">
        <v>4</v>
      </c>
    </row>
    <row r="1253" spans="1:12" x14ac:dyDescent="0.2">
      <c r="A1253">
        <v>1</v>
      </c>
      <c r="B1253">
        <v>1</v>
      </c>
      <c r="C1253">
        <v>1</v>
      </c>
      <c r="D1253">
        <v>2</v>
      </c>
      <c r="E1253">
        <v>3</v>
      </c>
      <c r="F1253">
        <v>2</v>
      </c>
      <c r="G1253">
        <v>2</v>
      </c>
      <c r="H1253">
        <v>7</v>
      </c>
      <c r="I1253">
        <v>1</v>
      </c>
      <c r="J1253">
        <v>7</v>
      </c>
      <c r="K1253">
        <v>6</v>
      </c>
      <c r="L1253">
        <v>8</v>
      </c>
    </row>
    <row r="1254" spans="1:12" x14ac:dyDescent="0.2">
      <c r="A1254">
        <v>1</v>
      </c>
      <c r="B1254">
        <v>2</v>
      </c>
      <c r="C1254">
        <v>2</v>
      </c>
      <c r="D1254">
        <v>4</v>
      </c>
      <c r="E1254">
        <v>4</v>
      </c>
      <c r="F1254">
        <v>3</v>
      </c>
      <c r="G1254">
        <v>2</v>
      </c>
      <c r="H1254">
        <v>6</v>
      </c>
      <c r="I1254">
        <v>3</v>
      </c>
      <c r="J1254">
        <v>3</v>
      </c>
      <c r="K1254">
        <v>2</v>
      </c>
      <c r="L1254">
        <v>11</v>
      </c>
    </row>
    <row r="1255" spans="1:12" x14ac:dyDescent="0.2">
      <c r="A1255">
        <v>1</v>
      </c>
      <c r="B1255">
        <v>2</v>
      </c>
      <c r="C1255">
        <v>2</v>
      </c>
      <c r="D1255">
        <v>2</v>
      </c>
      <c r="E1255">
        <v>2</v>
      </c>
      <c r="F1255">
        <v>1</v>
      </c>
      <c r="G1255">
        <v>5</v>
      </c>
      <c r="H1255">
        <v>2</v>
      </c>
      <c r="I1255">
        <v>7</v>
      </c>
      <c r="J1255">
        <v>8</v>
      </c>
      <c r="K1255">
        <v>10</v>
      </c>
      <c r="L1255">
        <v>7</v>
      </c>
    </row>
    <row r="1256" spans="1:12" x14ac:dyDescent="0.2">
      <c r="A1256">
        <v>1</v>
      </c>
      <c r="B1256">
        <v>1</v>
      </c>
      <c r="C1256">
        <v>1</v>
      </c>
      <c r="D1256">
        <v>4</v>
      </c>
      <c r="E1256">
        <v>4</v>
      </c>
      <c r="F1256">
        <v>2</v>
      </c>
      <c r="G1256">
        <v>5</v>
      </c>
      <c r="H1256">
        <v>1</v>
      </c>
      <c r="I1256">
        <v>6</v>
      </c>
      <c r="J1256">
        <v>3</v>
      </c>
      <c r="K1256">
        <v>9</v>
      </c>
      <c r="L1256">
        <v>8</v>
      </c>
    </row>
    <row r="1257" spans="1:12" x14ac:dyDescent="0.2">
      <c r="A1257">
        <v>1</v>
      </c>
      <c r="B1257">
        <v>1</v>
      </c>
      <c r="C1257">
        <v>1</v>
      </c>
      <c r="D1257">
        <v>4</v>
      </c>
      <c r="E1257">
        <v>4</v>
      </c>
      <c r="F1257">
        <v>2</v>
      </c>
      <c r="G1257">
        <v>5</v>
      </c>
      <c r="H1257">
        <v>8</v>
      </c>
      <c r="I1257">
        <v>8</v>
      </c>
      <c r="J1257">
        <v>4</v>
      </c>
      <c r="K1257">
        <v>2</v>
      </c>
      <c r="L1257">
        <v>9</v>
      </c>
    </row>
    <row r="1258" spans="1:12" x14ac:dyDescent="0.2">
      <c r="A1258">
        <v>1</v>
      </c>
      <c r="B1258">
        <v>2</v>
      </c>
      <c r="C1258">
        <v>3</v>
      </c>
      <c r="D1258">
        <v>2</v>
      </c>
      <c r="E1258">
        <v>2</v>
      </c>
      <c r="F1258">
        <v>1</v>
      </c>
      <c r="G1258">
        <v>5</v>
      </c>
      <c r="H1258">
        <v>8</v>
      </c>
      <c r="I1258">
        <v>4</v>
      </c>
      <c r="J1258">
        <v>8</v>
      </c>
      <c r="K1258">
        <v>5</v>
      </c>
      <c r="L1258">
        <v>3</v>
      </c>
    </row>
    <row r="1259" spans="1:12" x14ac:dyDescent="0.2">
      <c r="A1259">
        <v>1</v>
      </c>
      <c r="B1259">
        <v>1</v>
      </c>
      <c r="C1259">
        <v>1</v>
      </c>
      <c r="D1259">
        <v>4</v>
      </c>
      <c r="E1259">
        <v>1</v>
      </c>
      <c r="F1259">
        <v>5</v>
      </c>
      <c r="G1259">
        <v>2</v>
      </c>
      <c r="H1259">
        <v>2</v>
      </c>
      <c r="I1259">
        <v>2</v>
      </c>
      <c r="J1259">
        <v>4</v>
      </c>
      <c r="K1259">
        <v>9</v>
      </c>
      <c r="L1259">
        <v>9</v>
      </c>
    </row>
    <row r="1260" spans="1:12" x14ac:dyDescent="0.2">
      <c r="A1260">
        <v>1</v>
      </c>
      <c r="B1260">
        <v>2</v>
      </c>
      <c r="C1260">
        <v>2</v>
      </c>
      <c r="D1260">
        <v>3</v>
      </c>
      <c r="E1260">
        <v>3</v>
      </c>
      <c r="F1260">
        <v>2</v>
      </c>
      <c r="G1260">
        <v>7</v>
      </c>
      <c r="H1260">
        <v>3</v>
      </c>
      <c r="I1260">
        <v>7</v>
      </c>
      <c r="J1260">
        <v>4</v>
      </c>
      <c r="K1260">
        <v>1</v>
      </c>
      <c r="L1260">
        <v>2</v>
      </c>
    </row>
    <row r="1261" spans="1:12" x14ac:dyDescent="0.2">
      <c r="A1261">
        <v>1</v>
      </c>
      <c r="B1261">
        <v>2</v>
      </c>
      <c r="C1261">
        <v>2</v>
      </c>
      <c r="D1261">
        <v>4</v>
      </c>
      <c r="E1261">
        <v>1</v>
      </c>
      <c r="F1261">
        <v>4</v>
      </c>
      <c r="G1261">
        <v>7</v>
      </c>
      <c r="H1261">
        <v>7</v>
      </c>
      <c r="I1261">
        <v>3</v>
      </c>
      <c r="J1261">
        <v>7</v>
      </c>
      <c r="K1261">
        <v>2</v>
      </c>
      <c r="L1261">
        <v>1</v>
      </c>
    </row>
    <row r="1262" spans="1:12" x14ac:dyDescent="0.2">
      <c r="A1262">
        <v>1</v>
      </c>
      <c r="B1262">
        <v>2</v>
      </c>
      <c r="C1262">
        <v>1</v>
      </c>
      <c r="D1262">
        <v>2</v>
      </c>
      <c r="E1262">
        <v>5</v>
      </c>
      <c r="F1262">
        <v>4</v>
      </c>
      <c r="G1262">
        <v>6</v>
      </c>
      <c r="H1262">
        <v>8</v>
      </c>
      <c r="I1262">
        <v>7</v>
      </c>
      <c r="J1262">
        <v>6</v>
      </c>
      <c r="K1262">
        <v>7</v>
      </c>
      <c r="L1262">
        <v>9</v>
      </c>
    </row>
    <row r="1263" spans="1:12" x14ac:dyDescent="0.2">
      <c r="A1263">
        <v>1</v>
      </c>
      <c r="B1263">
        <v>1</v>
      </c>
      <c r="C1263">
        <v>1</v>
      </c>
      <c r="D1263">
        <v>3</v>
      </c>
      <c r="E1263">
        <v>4</v>
      </c>
      <c r="F1263">
        <v>1</v>
      </c>
      <c r="G1263">
        <v>3</v>
      </c>
      <c r="H1263">
        <v>1</v>
      </c>
      <c r="I1263">
        <v>9</v>
      </c>
      <c r="J1263">
        <v>9</v>
      </c>
      <c r="K1263">
        <v>6</v>
      </c>
      <c r="L1263">
        <v>5</v>
      </c>
    </row>
    <row r="1264" spans="1:12" x14ac:dyDescent="0.2">
      <c r="A1264">
        <v>1</v>
      </c>
      <c r="B1264">
        <v>2</v>
      </c>
      <c r="C1264">
        <v>1</v>
      </c>
      <c r="D1264">
        <v>2</v>
      </c>
      <c r="E1264">
        <v>2</v>
      </c>
      <c r="F1264">
        <v>1</v>
      </c>
      <c r="G1264">
        <v>3</v>
      </c>
      <c r="H1264">
        <v>2</v>
      </c>
      <c r="I1264">
        <v>4</v>
      </c>
      <c r="J1264">
        <v>1</v>
      </c>
      <c r="K1264">
        <v>8</v>
      </c>
      <c r="L1264">
        <v>7</v>
      </c>
    </row>
    <row r="1265" spans="1:12" x14ac:dyDescent="0.2">
      <c r="A1265">
        <v>1</v>
      </c>
      <c r="B1265">
        <v>2</v>
      </c>
      <c r="C1265">
        <v>3</v>
      </c>
      <c r="D1265">
        <v>1</v>
      </c>
      <c r="E1265">
        <v>5</v>
      </c>
      <c r="F1265">
        <v>2</v>
      </c>
      <c r="G1265">
        <v>6</v>
      </c>
      <c r="H1265">
        <v>5</v>
      </c>
      <c r="I1265">
        <v>2</v>
      </c>
      <c r="J1265">
        <v>5</v>
      </c>
      <c r="K1265">
        <v>11</v>
      </c>
      <c r="L1265">
        <v>11</v>
      </c>
    </row>
    <row r="1266" spans="1:12" x14ac:dyDescent="0.2">
      <c r="A1266">
        <v>1</v>
      </c>
      <c r="B1266">
        <v>1</v>
      </c>
      <c r="C1266">
        <v>1</v>
      </c>
      <c r="D1266">
        <v>2</v>
      </c>
      <c r="E1266">
        <v>3</v>
      </c>
      <c r="F1266">
        <v>6</v>
      </c>
      <c r="G1266">
        <v>4</v>
      </c>
      <c r="H1266">
        <v>2</v>
      </c>
      <c r="I1266">
        <v>8</v>
      </c>
      <c r="J1266">
        <v>9</v>
      </c>
      <c r="K1266">
        <v>5</v>
      </c>
      <c r="L1266">
        <v>11</v>
      </c>
    </row>
    <row r="1267" spans="1:12" x14ac:dyDescent="0.2">
      <c r="A1267">
        <v>1</v>
      </c>
      <c r="B1267">
        <v>1</v>
      </c>
      <c r="C1267">
        <v>3</v>
      </c>
      <c r="D1267">
        <v>3</v>
      </c>
      <c r="E1267">
        <v>2</v>
      </c>
      <c r="F1267">
        <v>3</v>
      </c>
      <c r="G1267">
        <v>1</v>
      </c>
      <c r="H1267">
        <v>5</v>
      </c>
      <c r="I1267">
        <v>4</v>
      </c>
      <c r="J1267">
        <v>8</v>
      </c>
      <c r="K1267">
        <v>11</v>
      </c>
      <c r="L1267">
        <v>4</v>
      </c>
    </row>
    <row r="1268" spans="1:12" x14ac:dyDescent="0.2">
      <c r="A1268">
        <v>1</v>
      </c>
      <c r="B1268">
        <v>1</v>
      </c>
      <c r="C1268">
        <v>3</v>
      </c>
      <c r="D1268">
        <v>2</v>
      </c>
      <c r="E1268">
        <v>4</v>
      </c>
      <c r="F1268">
        <v>5</v>
      </c>
      <c r="G1268">
        <v>4</v>
      </c>
      <c r="H1268">
        <v>1</v>
      </c>
      <c r="I1268">
        <v>1</v>
      </c>
      <c r="J1268">
        <v>10</v>
      </c>
      <c r="K1268">
        <v>11</v>
      </c>
      <c r="L1268">
        <v>2</v>
      </c>
    </row>
    <row r="1269" spans="1:12" x14ac:dyDescent="0.2">
      <c r="A1269">
        <v>1</v>
      </c>
      <c r="B1269">
        <v>1</v>
      </c>
      <c r="C1269">
        <v>2</v>
      </c>
      <c r="D1269">
        <v>2</v>
      </c>
      <c r="E1269">
        <v>3</v>
      </c>
      <c r="F1269">
        <v>3</v>
      </c>
      <c r="G1269">
        <v>2</v>
      </c>
      <c r="H1269">
        <v>6</v>
      </c>
      <c r="I1269">
        <v>5</v>
      </c>
      <c r="J1269">
        <v>3</v>
      </c>
      <c r="K1269">
        <v>10</v>
      </c>
      <c r="L1269">
        <v>7</v>
      </c>
    </row>
    <row r="1270" spans="1:12" x14ac:dyDescent="0.2">
      <c r="A1270">
        <v>1</v>
      </c>
      <c r="B1270">
        <v>1</v>
      </c>
      <c r="C1270">
        <v>2</v>
      </c>
      <c r="D1270">
        <v>2</v>
      </c>
      <c r="E1270">
        <v>1</v>
      </c>
      <c r="F1270">
        <v>6</v>
      </c>
      <c r="G1270">
        <v>7</v>
      </c>
      <c r="H1270">
        <v>4</v>
      </c>
      <c r="I1270">
        <v>3</v>
      </c>
      <c r="J1270">
        <v>10</v>
      </c>
      <c r="K1270">
        <v>2</v>
      </c>
      <c r="L1270">
        <v>3</v>
      </c>
    </row>
    <row r="1271" spans="1:12" x14ac:dyDescent="0.2">
      <c r="A1271">
        <v>1</v>
      </c>
      <c r="B1271">
        <v>2</v>
      </c>
      <c r="C1271">
        <v>2</v>
      </c>
      <c r="D1271">
        <v>3</v>
      </c>
      <c r="E1271">
        <v>3</v>
      </c>
      <c r="F1271">
        <v>1</v>
      </c>
      <c r="G1271">
        <v>3</v>
      </c>
      <c r="H1271">
        <v>4</v>
      </c>
      <c r="I1271">
        <v>4</v>
      </c>
      <c r="J1271">
        <v>7</v>
      </c>
      <c r="K1271">
        <v>4</v>
      </c>
      <c r="L1271">
        <v>10</v>
      </c>
    </row>
    <row r="1272" spans="1:12" x14ac:dyDescent="0.2">
      <c r="A1272">
        <v>1</v>
      </c>
      <c r="B1272">
        <v>1</v>
      </c>
      <c r="C1272">
        <v>1</v>
      </c>
      <c r="D1272">
        <v>1</v>
      </c>
      <c r="E1272">
        <v>1</v>
      </c>
      <c r="F1272">
        <v>3</v>
      </c>
      <c r="G1272">
        <v>7</v>
      </c>
      <c r="H1272">
        <v>6</v>
      </c>
      <c r="I1272">
        <v>9</v>
      </c>
      <c r="J1272">
        <v>8</v>
      </c>
      <c r="K1272">
        <v>1</v>
      </c>
      <c r="L1272">
        <v>1</v>
      </c>
    </row>
    <row r="1273" spans="1:12" x14ac:dyDescent="0.2">
      <c r="A1273">
        <v>1</v>
      </c>
      <c r="B1273">
        <v>2</v>
      </c>
      <c r="C1273">
        <v>2</v>
      </c>
      <c r="D1273">
        <v>2</v>
      </c>
      <c r="E1273">
        <v>3</v>
      </c>
      <c r="F1273">
        <v>1</v>
      </c>
      <c r="G1273">
        <v>7</v>
      </c>
      <c r="H1273">
        <v>8</v>
      </c>
      <c r="I1273">
        <v>9</v>
      </c>
      <c r="J1273">
        <v>10</v>
      </c>
      <c r="K1273">
        <v>11</v>
      </c>
      <c r="L1273">
        <v>2</v>
      </c>
    </row>
    <row r="1274" spans="1:12" x14ac:dyDescent="0.2">
      <c r="A1274">
        <v>1</v>
      </c>
      <c r="B1274">
        <v>2</v>
      </c>
      <c r="C1274">
        <v>1</v>
      </c>
      <c r="D1274">
        <v>2</v>
      </c>
      <c r="E1274">
        <v>1</v>
      </c>
      <c r="F1274">
        <v>4</v>
      </c>
      <c r="G1274">
        <v>2</v>
      </c>
      <c r="H1274">
        <v>6</v>
      </c>
      <c r="I1274">
        <v>3</v>
      </c>
      <c r="J1274">
        <v>8</v>
      </c>
      <c r="K1274">
        <v>9</v>
      </c>
      <c r="L1274">
        <v>5</v>
      </c>
    </row>
    <row r="1275" spans="1:12" x14ac:dyDescent="0.2">
      <c r="A1275">
        <v>1</v>
      </c>
      <c r="B1275">
        <v>2</v>
      </c>
      <c r="C1275">
        <v>2</v>
      </c>
      <c r="D1275">
        <v>4</v>
      </c>
      <c r="E1275">
        <v>2</v>
      </c>
      <c r="F1275">
        <v>4</v>
      </c>
      <c r="G1275">
        <v>3</v>
      </c>
      <c r="H1275">
        <v>8</v>
      </c>
      <c r="I1275">
        <v>8</v>
      </c>
      <c r="J1275">
        <v>1</v>
      </c>
      <c r="K1275">
        <v>8</v>
      </c>
      <c r="L1275">
        <v>6</v>
      </c>
    </row>
    <row r="1276" spans="1:12" x14ac:dyDescent="0.2">
      <c r="A1276">
        <v>1</v>
      </c>
      <c r="B1276">
        <v>1</v>
      </c>
      <c r="C1276">
        <v>3</v>
      </c>
      <c r="D1276">
        <v>4</v>
      </c>
      <c r="E1276">
        <v>2</v>
      </c>
      <c r="F1276">
        <v>2</v>
      </c>
      <c r="G1276">
        <v>4</v>
      </c>
      <c r="H1276">
        <v>7</v>
      </c>
      <c r="I1276">
        <v>8</v>
      </c>
      <c r="J1276">
        <v>6</v>
      </c>
      <c r="K1276">
        <v>3</v>
      </c>
      <c r="L1276">
        <v>5</v>
      </c>
    </row>
    <row r="1277" spans="1:12" x14ac:dyDescent="0.2">
      <c r="A1277">
        <v>1</v>
      </c>
      <c r="B1277">
        <v>1</v>
      </c>
      <c r="C1277">
        <v>2</v>
      </c>
      <c r="D1277">
        <v>2</v>
      </c>
      <c r="E1277">
        <v>4</v>
      </c>
      <c r="F1277">
        <v>6</v>
      </c>
      <c r="G1277">
        <v>6</v>
      </c>
      <c r="H1277">
        <v>7</v>
      </c>
      <c r="I1277">
        <v>8</v>
      </c>
      <c r="J1277">
        <v>4</v>
      </c>
      <c r="K1277">
        <v>1</v>
      </c>
      <c r="L1277">
        <v>12</v>
      </c>
    </row>
    <row r="1278" spans="1:12" x14ac:dyDescent="0.2">
      <c r="A1278">
        <v>1</v>
      </c>
      <c r="B1278">
        <v>1</v>
      </c>
      <c r="C1278">
        <v>1</v>
      </c>
      <c r="D1278">
        <v>1</v>
      </c>
      <c r="E1278">
        <v>1</v>
      </c>
      <c r="F1278">
        <v>1</v>
      </c>
      <c r="G1278">
        <v>5</v>
      </c>
      <c r="H1278">
        <v>5</v>
      </c>
      <c r="I1278">
        <v>6</v>
      </c>
      <c r="J1278">
        <v>8</v>
      </c>
      <c r="K1278">
        <v>1</v>
      </c>
      <c r="L1278">
        <v>2</v>
      </c>
    </row>
    <row r="1279" spans="1:12" x14ac:dyDescent="0.2">
      <c r="A1279">
        <v>1</v>
      </c>
      <c r="B1279">
        <v>1</v>
      </c>
      <c r="C1279">
        <v>3</v>
      </c>
      <c r="D1279">
        <v>4</v>
      </c>
      <c r="E1279">
        <v>2</v>
      </c>
      <c r="F1279">
        <v>2</v>
      </c>
      <c r="G1279">
        <v>3</v>
      </c>
      <c r="H1279">
        <v>4</v>
      </c>
      <c r="I1279">
        <v>4</v>
      </c>
      <c r="J1279">
        <v>5</v>
      </c>
      <c r="K1279">
        <v>8</v>
      </c>
      <c r="L1279">
        <v>7</v>
      </c>
    </row>
    <row r="1280" spans="1:12" x14ac:dyDescent="0.2">
      <c r="A1280">
        <v>1</v>
      </c>
      <c r="B1280">
        <v>1</v>
      </c>
      <c r="C1280">
        <v>1</v>
      </c>
      <c r="D1280">
        <v>1</v>
      </c>
      <c r="E1280">
        <v>4</v>
      </c>
      <c r="F1280">
        <v>5</v>
      </c>
      <c r="G1280">
        <v>4</v>
      </c>
      <c r="H1280">
        <v>5</v>
      </c>
      <c r="I1280">
        <v>2</v>
      </c>
      <c r="J1280">
        <v>1</v>
      </c>
      <c r="K1280">
        <v>3</v>
      </c>
      <c r="L1280">
        <v>6</v>
      </c>
    </row>
    <row r="1281" spans="1:12" x14ac:dyDescent="0.2">
      <c r="A1281">
        <v>1</v>
      </c>
      <c r="B1281">
        <v>2</v>
      </c>
      <c r="C1281">
        <v>1</v>
      </c>
      <c r="D1281">
        <v>2</v>
      </c>
      <c r="E1281">
        <v>5</v>
      </c>
      <c r="F1281">
        <v>5</v>
      </c>
      <c r="G1281">
        <v>1</v>
      </c>
      <c r="H1281">
        <v>7</v>
      </c>
      <c r="I1281">
        <v>3</v>
      </c>
      <c r="J1281">
        <v>8</v>
      </c>
      <c r="K1281">
        <v>4</v>
      </c>
      <c r="L1281">
        <v>6</v>
      </c>
    </row>
    <row r="1282" spans="1:12" x14ac:dyDescent="0.2">
      <c r="A1282">
        <v>1</v>
      </c>
      <c r="B1282">
        <v>2</v>
      </c>
      <c r="C1282">
        <v>2</v>
      </c>
      <c r="D1282">
        <v>1</v>
      </c>
      <c r="E1282">
        <v>5</v>
      </c>
      <c r="F1282">
        <v>3</v>
      </c>
      <c r="G1282">
        <v>3</v>
      </c>
      <c r="H1282">
        <v>3</v>
      </c>
      <c r="I1282">
        <v>7</v>
      </c>
      <c r="J1282">
        <v>1</v>
      </c>
      <c r="K1282">
        <v>7</v>
      </c>
      <c r="L1282">
        <v>3</v>
      </c>
    </row>
    <row r="1283" spans="1:12" x14ac:dyDescent="0.2">
      <c r="A1283">
        <v>1</v>
      </c>
      <c r="B1283">
        <v>2</v>
      </c>
      <c r="C1283">
        <v>1</v>
      </c>
      <c r="D1283">
        <v>3</v>
      </c>
      <c r="E1283">
        <v>4</v>
      </c>
      <c r="F1283">
        <v>4</v>
      </c>
      <c r="G1283">
        <v>5</v>
      </c>
      <c r="H1283">
        <v>5</v>
      </c>
      <c r="I1283">
        <v>1</v>
      </c>
      <c r="J1283">
        <v>5</v>
      </c>
      <c r="K1283">
        <v>2</v>
      </c>
      <c r="L1283">
        <v>4</v>
      </c>
    </row>
    <row r="1284" spans="1:12" x14ac:dyDescent="0.2">
      <c r="A1284">
        <v>1</v>
      </c>
      <c r="B1284">
        <v>2</v>
      </c>
      <c r="C1284">
        <v>1</v>
      </c>
      <c r="D1284">
        <v>1</v>
      </c>
      <c r="E1284">
        <v>5</v>
      </c>
      <c r="F1284">
        <v>4</v>
      </c>
      <c r="G1284">
        <v>7</v>
      </c>
      <c r="H1284">
        <v>3</v>
      </c>
      <c r="I1284">
        <v>4</v>
      </c>
      <c r="J1284">
        <v>4</v>
      </c>
      <c r="K1284">
        <v>4</v>
      </c>
      <c r="L1284">
        <v>11</v>
      </c>
    </row>
    <row r="1285" spans="1:12" x14ac:dyDescent="0.2">
      <c r="A1285">
        <v>1</v>
      </c>
      <c r="B1285">
        <v>1</v>
      </c>
      <c r="C1285">
        <v>1</v>
      </c>
      <c r="D1285">
        <v>4</v>
      </c>
      <c r="E1285">
        <v>2</v>
      </c>
      <c r="F1285">
        <v>6</v>
      </c>
      <c r="G1285">
        <v>7</v>
      </c>
      <c r="H1285">
        <v>7</v>
      </c>
      <c r="I1285">
        <v>1</v>
      </c>
      <c r="J1285">
        <v>10</v>
      </c>
      <c r="K1285">
        <v>8</v>
      </c>
      <c r="L1285">
        <v>6</v>
      </c>
    </row>
    <row r="1286" spans="1:12" x14ac:dyDescent="0.2">
      <c r="A1286">
        <v>1</v>
      </c>
      <c r="B1286">
        <v>1</v>
      </c>
      <c r="C1286">
        <v>1</v>
      </c>
      <c r="D1286">
        <v>4</v>
      </c>
      <c r="E1286">
        <v>1</v>
      </c>
      <c r="F1286">
        <v>5</v>
      </c>
      <c r="G1286">
        <v>5</v>
      </c>
      <c r="H1286">
        <v>6</v>
      </c>
      <c r="I1286">
        <v>4</v>
      </c>
      <c r="J1286">
        <v>6</v>
      </c>
      <c r="K1286">
        <v>3</v>
      </c>
      <c r="L1286">
        <v>3</v>
      </c>
    </row>
    <row r="1287" spans="1:12" x14ac:dyDescent="0.2">
      <c r="A1287">
        <v>1</v>
      </c>
      <c r="B1287">
        <v>1</v>
      </c>
      <c r="C1287">
        <v>2</v>
      </c>
      <c r="D1287">
        <v>3</v>
      </c>
      <c r="E1287">
        <v>4</v>
      </c>
      <c r="F1287">
        <v>5</v>
      </c>
      <c r="G1287">
        <v>5</v>
      </c>
      <c r="H1287">
        <v>4</v>
      </c>
      <c r="I1287">
        <v>6</v>
      </c>
      <c r="J1287">
        <v>5</v>
      </c>
      <c r="K1287">
        <v>10</v>
      </c>
      <c r="L1287">
        <v>10</v>
      </c>
    </row>
    <row r="1288" spans="1:12" x14ac:dyDescent="0.2">
      <c r="A1288">
        <v>1</v>
      </c>
      <c r="B1288">
        <v>1</v>
      </c>
      <c r="C1288">
        <v>1</v>
      </c>
      <c r="D1288">
        <v>2</v>
      </c>
      <c r="E1288">
        <v>2</v>
      </c>
      <c r="F1288">
        <v>4</v>
      </c>
      <c r="G1288">
        <v>3</v>
      </c>
      <c r="H1288">
        <v>6</v>
      </c>
      <c r="I1288">
        <v>1</v>
      </c>
      <c r="J1288">
        <v>6</v>
      </c>
      <c r="K1288">
        <v>9</v>
      </c>
      <c r="L1288">
        <v>12</v>
      </c>
    </row>
    <row r="1289" spans="1:12" x14ac:dyDescent="0.2">
      <c r="A1289">
        <v>1</v>
      </c>
      <c r="B1289">
        <v>2</v>
      </c>
      <c r="C1289">
        <v>3</v>
      </c>
      <c r="D1289">
        <v>3</v>
      </c>
      <c r="E1289">
        <v>4</v>
      </c>
      <c r="F1289">
        <v>3</v>
      </c>
      <c r="G1289">
        <v>6</v>
      </c>
      <c r="H1289">
        <v>4</v>
      </c>
      <c r="I1289">
        <v>4</v>
      </c>
      <c r="J1289">
        <v>10</v>
      </c>
      <c r="K1289">
        <v>2</v>
      </c>
      <c r="L1289">
        <v>6</v>
      </c>
    </row>
    <row r="1290" spans="1:12" x14ac:dyDescent="0.2">
      <c r="A1290">
        <v>1</v>
      </c>
      <c r="B1290">
        <v>1</v>
      </c>
      <c r="C1290">
        <v>2</v>
      </c>
      <c r="D1290">
        <v>4</v>
      </c>
      <c r="E1290">
        <v>2</v>
      </c>
      <c r="F1290">
        <v>2</v>
      </c>
      <c r="G1290">
        <v>7</v>
      </c>
      <c r="H1290">
        <v>3</v>
      </c>
      <c r="I1290">
        <v>4</v>
      </c>
      <c r="J1290">
        <v>9</v>
      </c>
      <c r="K1290">
        <v>9</v>
      </c>
      <c r="L1290">
        <v>3</v>
      </c>
    </row>
    <row r="1291" spans="1:12" x14ac:dyDescent="0.2">
      <c r="A1291">
        <v>1</v>
      </c>
      <c r="B1291">
        <v>1</v>
      </c>
      <c r="C1291">
        <v>2</v>
      </c>
      <c r="D1291">
        <v>1</v>
      </c>
      <c r="E1291">
        <v>2</v>
      </c>
      <c r="F1291">
        <v>6</v>
      </c>
      <c r="G1291">
        <v>6</v>
      </c>
      <c r="H1291">
        <v>7</v>
      </c>
      <c r="I1291">
        <v>7</v>
      </c>
      <c r="J1291">
        <v>9</v>
      </c>
      <c r="K1291">
        <v>8</v>
      </c>
      <c r="L1291">
        <v>4</v>
      </c>
    </row>
    <row r="1292" spans="1:12" x14ac:dyDescent="0.2">
      <c r="A1292">
        <v>1</v>
      </c>
      <c r="B1292">
        <v>1</v>
      </c>
      <c r="C1292">
        <v>3</v>
      </c>
      <c r="D1292">
        <v>3</v>
      </c>
      <c r="E1292">
        <v>3</v>
      </c>
      <c r="F1292">
        <v>6</v>
      </c>
      <c r="G1292">
        <v>6</v>
      </c>
      <c r="H1292">
        <v>6</v>
      </c>
      <c r="I1292">
        <v>6</v>
      </c>
      <c r="J1292">
        <v>4</v>
      </c>
      <c r="K1292">
        <v>4</v>
      </c>
      <c r="L1292">
        <v>6</v>
      </c>
    </row>
    <row r="1293" spans="1:12" x14ac:dyDescent="0.2">
      <c r="A1293">
        <v>1</v>
      </c>
      <c r="B1293">
        <v>1</v>
      </c>
      <c r="C1293">
        <v>1</v>
      </c>
      <c r="D1293">
        <v>1</v>
      </c>
      <c r="E1293">
        <v>5</v>
      </c>
      <c r="F1293">
        <v>5</v>
      </c>
      <c r="G1293">
        <v>6</v>
      </c>
      <c r="H1293">
        <v>8</v>
      </c>
      <c r="I1293">
        <v>2</v>
      </c>
      <c r="J1293">
        <v>1</v>
      </c>
      <c r="K1293">
        <v>3</v>
      </c>
      <c r="L1293">
        <v>12</v>
      </c>
    </row>
    <row r="1294" spans="1:12" x14ac:dyDescent="0.2">
      <c r="A1294">
        <v>1</v>
      </c>
      <c r="B1294">
        <v>2</v>
      </c>
      <c r="C1294">
        <v>2</v>
      </c>
      <c r="D1294">
        <v>3</v>
      </c>
      <c r="E1294">
        <v>5</v>
      </c>
      <c r="F1294">
        <v>6</v>
      </c>
      <c r="G1294">
        <v>2</v>
      </c>
      <c r="H1294">
        <v>8</v>
      </c>
      <c r="I1294">
        <v>6</v>
      </c>
      <c r="J1294">
        <v>5</v>
      </c>
      <c r="K1294">
        <v>3</v>
      </c>
      <c r="L1294">
        <v>8</v>
      </c>
    </row>
    <row r="1295" spans="1:12" x14ac:dyDescent="0.2">
      <c r="A1295">
        <v>1</v>
      </c>
      <c r="B1295">
        <v>1</v>
      </c>
      <c r="C1295">
        <v>2</v>
      </c>
      <c r="D1295">
        <v>3</v>
      </c>
      <c r="E1295">
        <v>1</v>
      </c>
      <c r="F1295">
        <v>4</v>
      </c>
      <c r="G1295">
        <v>3</v>
      </c>
      <c r="H1295">
        <v>4</v>
      </c>
      <c r="I1295">
        <v>3</v>
      </c>
      <c r="J1295">
        <v>5</v>
      </c>
      <c r="K1295">
        <v>6</v>
      </c>
      <c r="L1295">
        <v>9</v>
      </c>
    </row>
    <row r="1296" spans="1:12" x14ac:dyDescent="0.2">
      <c r="A1296">
        <v>1</v>
      </c>
      <c r="B1296">
        <v>1</v>
      </c>
      <c r="C1296">
        <v>1</v>
      </c>
      <c r="D1296">
        <v>3</v>
      </c>
      <c r="E1296">
        <v>1</v>
      </c>
      <c r="F1296">
        <v>5</v>
      </c>
      <c r="G1296">
        <v>2</v>
      </c>
      <c r="H1296">
        <v>7</v>
      </c>
      <c r="I1296">
        <v>4</v>
      </c>
      <c r="J1296">
        <v>2</v>
      </c>
      <c r="K1296">
        <v>4</v>
      </c>
      <c r="L1296">
        <v>6</v>
      </c>
    </row>
    <row r="1297" spans="1:12" x14ac:dyDescent="0.2">
      <c r="A1297">
        <v>1</v>
      </c>
      <c r="B1297">
        <v>1</v>
      </c>
      <c r="C1297">
        <v>1</v>
      </c>
      <c r="D1297">
        <v>1</v>
      </c>
      <c r="E1297">
        <v>2</v>
      </c>
      <c r="F1297">
        <v>2</v>
      </c>
      <c r="G1297">
        <v>2</v>
      </c>
      <c r="H1297">
        <v>2</v>
      </c>
      <c r="I1297">
        <v>3</v>
      </c>
      <c r="J1297">
        <v>8</v>
      </c>
      <c r="K1297">
        <v>4</v>
      </c>
      <c r="L1297">
        <v>9</v>
      </c>
    </row>
    <row r="1298" spans="1:12" x14ac:dyDescent="0.2">
      <c r="A1298">
        <v>1</v>
      </c>
      <c r="B1298">
        <v>1</v>
      </c>
      <c r="C1298">
        <v>2</v>
      </c>
      <c r="D1298">
        <v>2</v>
      </c>
      <c r="E1298">
        <v>3</v>
      </c>
      <c r="F1298">
        <v>4</v>
      </c>
      <c r="G1298">
        <v>6</v>
      </c>
      <c r="H1298">
        <v>8</v>
      </c>
      <c r="I1298">
        <v>9</v>
      </c>
      <c r="J1298">
        <v>3</v>
      </c>
      <c r="K1298">
        <v>4</v>
      </c>
      <c r="L1298">
        <v>5</v>
      </c>
    </row>
    <row r="1299" spans="1:12" x14ac:dyDescent="0.2">
      <c r="A1299">
        <v>1</v>
      </c>
      <c r="B1299">
        <v>2</v>
      </c>
      <c r="C1299">
        <v>1</v>
      </c>
      <c r="D1299">
        <v>4</v>
      </c>
      <c r="E1299">
        <v>1</v>
      </c>
      <c r="F1299">
        <v>3</v>
      </c>
      <c r="G1299">
        <v>1</v>
      </c>
      <c r="H1299">
        <v>3</v>
      </c>
      <c r="I1299">
        <v>9</v>
      </c>
      <c r="J1299">
        <v>6</v>
      </c>
      <c r="K1299">
        <v>4</v>
      </c>
      <c r="L1299">
        <v>12</v>
      </c>
    </row>
    <row r="1300" spans="1:12" x14ac:dyDescent="0.2">
      <c r="A1300">
        <v>1</v>
      </c>
      <c r="B1300">
        <v>2</v>
      </c>
      <c r="C1300">
        <v>1</v>
      </c>
      <c r="D1300">
        <v>1</v>
      </c>
      <c r="E1300">
        <v>1</v>
      </c>
      <c r="F1300">
        <v>3</v>
      </c>
      <c r="G1300">
        <v>7</v>
      </c>
      <c r="H1300">
        <v>8</v>
      </c>
      <c r="I1300">
        <v>5</v>
      </c>
      <c r="J1300">
        <v>1</v>
      </c>
      <c r="K1300">
        <v>6</v>
      </c>
      <c r="L1300">
        <v>7</v>
      </c>
    </row>
    <row r="1301" spans="1:12" x14ac:dyDescent="0.2">
      <c r="A1301">
        <v>1</v>
      </c>
      <c r="B1301">
        <v>2</v>
      </c>
      <c r="C1301">
        <v>3</v>
      </c>
      <c r="D1301">
        <v>2</v>
      </c>
      <c r="E1301">
        <v>3</v>
      </c>
      <c r="F1301">
        <v>2</v>
      </c>
      <c r="G1301">
        <v>1</v>
      </c>
      <c r="H1301">
        <v>3</v>
      </c>
      <c r="I1301">
        <v>2</v>
      </c>
      <c r="J1301">
        <v>10</v>
      </c>
      <c r="K1301">
        <v>10</v>
      </c>
      <c r="L1301">
        <v>5</v>
      </c>
    </row>
    <row r="1302" spans="1:12" x14ac:dyDescent="0.2">
      <c r="A1302">
        <v>1</v>
      </c>
      <c r="B1302">
        <v>1</v>
      </c>
      <c r="C1302">
        <v>3</v>
      </c>
      <c r="D1302">
        <v>2</v>
      </c>
      <c r="E1302">
        <v>4</v>
      </c>
      <c r="F1302">
        <v>5</v>
      </c>
      <c r="G1302">
        <v>5</v>
      </c>
      <c r="H1302">
        <v>6</v>
      </c>
      <c r="I1302">
        <v>4</v>
      </c>
      <c r="J1302">
        <v>3</v>
      </c>
      <c r="K1302">
        <v>5</v>
      </c>
      <c r="L1302">
        <v>3</v>
      </c>
    </row>
    <row r="1303" spans="1:12" x14ac:dyDescent="0.2">
      <c r="A1303">
        <v>1</v>
      </c>
      <c r="B1303">
        <v>1</v>
      </c>
      <c r="C1303">
        <v>2</v>
      </c>
      <c r="D1303">
        <v>2</v>
      </c>
      <c r="E1303">
        <v>2</v>
      </c>
      <c r="F1303">
        <v>2</v>
      </c>
      <c r="G1303">
        <v>3</v>
      </c>
      <c r="H1303">
        <v>5</v>
      </c>
      <c r="I1303">
        <v>9</v>
      </c>
      <c r="J1303">
        <v>2</v>
      </c>
      <c r="K1303">
        <v>8</v>
      </c>
      <c r="L1303">
        <v>11</v>
      </c>
    </row>
    <row r="1304" spans="1:12" x14ac:dyDescent="0.2">
      <c r="A1304">
        <v>1</v>
      </c>
      <c r="B1304">
        <v>1</v>
      </c>
      <c r="C1304">
        <v>3</v>
      </c>
      <c r="D1304">
        <v>3</v>
      </c>
      <c r="E1304">
        <v>3</v>
      </c>
      <c r="F1304">
        <v>6</v>
      </c>
      <c r="G1304">
        <v>3</v>
      </c>
      <c r="H1304">
        <v>4</v>
      </c>
      <c r="I1304">
        <v>8</v>
      </c>
      <c r="J1304">
        <v>10</v>
      </c>
      <c r="K1304">
        <v>9</v>
      </c>
      <c r="L1304">
        <v>4</v>
      </c>
    </row>
    <row r="1305" spans="1:12" x14ac:dyDescent="0.2">
      <c r="A1305">
        <v>1</v>
      </c>
      <c r="B1305">
        <v>2</v>
      </c>
      <c r="C1305">
        <v>2</v>
      </c>
      <c r="D1305">
        <v>3</v>
      </c>
      <c r="E1305">
        <v>5</v>
      </c>
      <c r="F1305">
        <v>5</v>
      </c>
      <c r="G1305">
        <v>2</v>
      </c>
      <c r="H1305">
        <v>7</v>
      </c>
      <c r="I1305">
        <v>2</v>
      </c>
      <c r="J1305">
        <v>6</v>
      </c>
      <c r="K1305">
        <v>2</v>
      </c>
      <c r="L1305">
        <v>7</v>
      </c>
    </row>
    <row r="1306" spans="1:12" x14ac:dyDescent="0.2">
      <c r="A1306">
        <v>1</v>
      </c>
      <c r="B1306">
        <v>2</v>
      </c>
      <c r="C1306">
        <v>1</v>
      </c>
      <c r="D1306">
        <v>1</v>
      </c>
      <c r="E1306">
        <v>3</v>
      </c>
      <c r="F1306">
        <v>1</v>
      </c>
      <c r="G1306">
        <v>7</v>
      </c>
      <c r="H1306">
        <v>2</v>
      </c>
      <c r="I1306">
        <v>2</v>
      </c>
      <c r="J1306">
        <v>2</v>
      </c>
      <c r="K1306">
        <v>4</v>
      </c>
      <c r="L1306">
        <v>1</v>
      </c>
    </row>
    <row r="1307" spans="1:12" x14ac:dyDescent="0.2">
      <c r="A1307">
        <v>1</v>
      </c>
      <c r="B1307">
        <v>1</v>
      </c>
      <c r="C1307">
        <v>1</v>
      </c>
      <c r="D1307">
        <v>2</v>
      </c>
      <c r="E1307">
        <v>5</v>
      </c>
      <c r="F1307">
        <v>1</v>
      </c>
      <c r="G1307">
        <v>1</v>
      </c>
      <c r="H1307">
        <v>1</v>
      </c>
      <c r="I1307">
        <v>7</v>
      </c>
      <c r="J1307">
        <v>10</v>
      </c>
      <c r="K1307">
        <v>9</v>
      </c>
      <c r="L1307">
        <v>8</v>
      </c>
    </row>
    <row r="1308" spans="1:12" x14ac:dyDescent="0.2">
      <c r="A1308">
        <v>1</v>
      </c>
      <c r="B1308">
        <v>2</v>
      </c>
      <c r="C1308">
        <v>1</v>
      </c>
      <c r="D1308">
        <v>4</v>
      </c>
      <c r="E1308">
        <v>1</v>
      </c>
      <c r="F1308">
        <v>3</v>
      </c>
      <c r="G1308">
        <v>6</v>
      </c>
      <c r="H1308">
        <v>6</v>
      </c>
      <c r="I1308">
        <v>9</v>
      </c>
      <c r="J1308">
        <v>3</v>
      </c>
      <c r="K1308">
        <v>1</v>
      </c>
      <c r="L1308">
        <v>7</v>
      </c>
    </row>
    <row r="1309" spans="1:12" x14ac:dyDescent="0.2">
      <c r="A1309">
        <v>1</v>
      </c>
      <c r="B1309">
        <v>2</v>
      </c>
      <c r="C1309">
        <v>1</v>
      </c>
      <c r="D1309">
        <v>1</v>
      </c>
      <c r="E1309">
        <v>1</v>
      </c>
      <c r="F1309">
        <v>6</v>
      </c>
      <c r="G1309">
        <v>1</v>
      </c>
      <c r="H1309">
        <v>8</v>
      </c>
      <c r="I1309">
        <v>6</v>
      </c>
      <c r="J1309">
        <v>4</v>
      </c>
      <c r="K1309">
        <v>9</v>
      </c>
      <c r="L1309">
        <v>8</v>
      </c>
    </row>
    <row r="1310" spans="1:12" x14ac:dyDescent="0.2">
      <c r="A1310">
        <v>1</v>
      </c>
      <c r="B1310">
        <v>1</v>
      </c>
      <c r="C1310">
        <v>3</v>
      </c>
      <c r="D1310">
        <v>3</v>
      </c>
      <c r="E1310">
        <v>5</v>
      </c>
      <c r="F1310">
        <v>2</v>
      </c>
      <c r="G1310">
        <v>6</v>
      </c>
      <c r="H1310">
        <v>4</v>
      </c>
      <c r="I1310">
        <v>7</v>
      </c>
      <c r="J1310">
        <v>7</v>
      </c>
      <c r="K1310">
        <v>7</v>
      </c>
      <c r="L1310">
        <v>3</v>
      </c>
    </row>
    <row r="1311" spans="1:12" x14ac:dyDescent="0.2">
      <c r="A1311">
        <v>1</v>
      </c>
      <c r="B1311">
        <v>2</v>
      </c>
      <c r="C1311">
        <v>1</v>
      </c>
      <c r="D1311">
        <v>3</v>
      </c>
      <c r="E1311">
        <v>2</v>
      </c>
      <c r="F1311">
        <v>1</v>
      </c>
      <c r="G1311">
        <v>4</v>
      </c>
      <c r="H1311">
        <v>1</v>
      </c>
      <c r="I1311">
        <v>2</v>
      </c>
      <c r="J1311">
        <v>10</v>
      </c>
      <c r="K1311">
        <v>11</v>
      </c>
      <c r="L1311">
        <v>12</v>
      </c>
    </row>
    <row r="1312" spans="1:12" x14ac:dyDescent="0.2">
      <c r="A1312">
        <v>1</v>
      </c>
      <c r="B1312">
        <v>2</v>
      </c>
      <c r="C1312">
        <v>1</v>
      </c>
      <c r="D1312">
        <v>1</v>
      </c>
      <c r="E1312">
        <v>4</v>
      </c>
      <c r="F1312">
        <v>2</v>
      </c>
      <c r="G1312">
        <v>7</v>
      </c>
      <c r="H1312">
        <v>6</v>
      </c>
      <c r="I1312">
        <v>2</v>
      </c>
      <c r="J1312">
        <v>1</v>
      </c>
      <c r="K1312">
        <v>10</v>
      </c>
      <c r="L1312">
        <v>11</v>
      </c>
    </row>
    <row r="1313" spans="1:12" x14ac:dyDescent="0.2">
      <c r="A1313">
        <v>1</v>
      </c>
      <c r="B1313">
        <v>1</v>
      </c>
      <c r="C1313">
        <v>1</v>
      </c>
      <c r="D1313">
        <v>3</v>
      </c>
      <c r="E1313">
        <v>4</v>
      </c>
      <c r="F1313">
        <v>6</v>
      </c>
      <c r="G1313">
        <v>4</v>
      </c>
      <c r="H1313">
        <v>4</v>
      </c>
      <c r="I1313">
        <v>7</v>
      </c>
      <c r="J1313">
        <v>7</v>
      </c>
      <c r="K1313">
        <v>4</v>
      </c>
      <c r="L1313">
        <v>7</v>
      </c>
    </row>
    <row r="1314" spans="1:12" x14ac:dyDescent="0.2">
      <c r="A1314">
        <v>1</v>
      </c>
      <c r="B1314">
        <v>1</v>
      </c>
      <c r="C1314">
        <v>2</v>
      </c>
      <c r="D1314">
        <v>2</v>
      </c>
      <c r="E1314">
        <v>5</v>
      </c>
      <c r="F1314">
        <v>1</v>
      </c>
      <c r="G1314">
        <v>6</v>
      </c>
      <c r="H1314">
        <v>3</v>
      </c>
      <c r="I1314">
        <v>8</v>
      </c>
      <c r="J1314">
        <v>4</v>
      </c>
      <c r="K1314">
        <v>3</v>
      </c>
      <c r="L1314">
        <v>2</v>
      </c>
    </row>
    <row r="1315" spans="1:12" x14ac:dyDescent="0.2">
      <c r="A1315">
        <v>1</v>
      </c>
      <c r="B1315">
        <v>1</v>
      </c>
      <c r="C1315">
        <v>1</v>
      </c>
      <c r="D1315">
        <v>1</v>
      </c>
      <c r="E1315">
        <v>4</v>
      </c>
      <c r="F1315">
        <v>3</v>
      </c>
      <c r="G1315">
        <v>1</v>
      </c>
      <c r="H1315">
        <v>3</v>
      </c>
      <c r="I1315">
        <v>6</v>
      </c>
      <c r="J1315">
        <v>9</v>
      </c>
      <c r="K1315">
        <v>7</v>
      </c>
      <c r="L1315">
        <v>11</v>
      </c>
    </row>
    <row r="1316" spans="1:12" x14ac:dyDescent="0.2">
      <c r="A1316">
        <v>1</v>
      </c>
      <c r="B1316">
        <v>2</v>
      </c>
      <c r="C1316">
        <v>2</v>
      </c>
      <c r="D1316">
        <v>1</v>
      </c>
      <c r="E1316">
        <v>1</v>
      </c>
      <c r="F1316">
        <v>1</v>
      </c>
      <c r="G1316">
        <v>5</v>
      </c>
      <c r="H1316">
        <v>6</v>
      </c>
      <c r="I1316">
        <v>1</v>
      </c>
      <c r="J1316">
        <v>5</v>
      </c>
      <c r="K1316">
        <v>1</v>
      </c>
      <c r="L1316">
        <v>5</v>
      </c>
    </row>
    <row r="1317" spans="1:12" x14ac:dyDescent="0.2">
      <c r="A1317">
        <v>1</v>
      </c>
      <c r="B1317">
        <v>1</v>
      </c>
      <c r="C1317">
        <v>2</v>
      </c>
      <c r="D1317">
        <v>3</v>
      </c>
      <c r="E1317">
        <v>3</v>
      </c>
      <c r="F1317">
        <v>6</v>
      </c>
      <c r="G1317">
        <v>4</v>
      </c>
      <c r="H1317">
        <v>1</v>
      </c>
      <c r="I1317">
        <v>8</v>
      </c>
      <c r="J1317">
        <v>3</v>
      </c>
      <c r="K1317">
        <v>8</v>
      </c>
      <c r="L1317">
        <v>1</v>
      </c>
    </row>
    <row r="1318" spans="1:12" x14ac:dyDescent="0.2">
      <c r="A1318">
        <v>1</v>
      </c>
      <c r="B1318">
        <v>1</v>
      </c>
      <c r="C1318">
        <v>1</v>
      </c>
      <c r="D1318">
        <v>2</v>
      </c>
      <c r="E1318">
        <v>5</v>
      </c>
      <c r="F1318">
        <v>1</v>
      </c>
      <c r="G1318">
        <v>3</v>
      </c>
      <c r="H1318">
        <v>2</v>
      </c>
      <c r="I1318">
        <v>4</v>
      </c>
      <c r="J1318">
        <v>6</v>
      </c>
      <c r="K1318">
        <v>3</v>
      </c>
      <c r="L1318">
        <v>8</v>
      </c>
    </row>
    <row r="1319" spans="1:12" x14ac:dyDescent="0.2">
      <c r="A1319">
        <v>1</v>
      </c>
      <c r="B1319">
        <v>1</v>
      </c>
      <c r="C1319">
        <v>2</v>
      </c>
      <c r="D1319">
        <v>1</v>
      </c>
      <c r="E1319">
        <v>5</v>
      </c>
      <c r="F1319">
        <v>1</v>
      </c>
      <c r="G1319">
        <v>6</v>
      </c>
      <c r="H1319">
        <v>1</v>
      </c>
      <c r="I1319">
        <v>6</v>
      </c>
      <c r="J1319">
        <v>10</v>
      </c>
      <c r="K1319">
        <v>1</v>
      </c>
      <c r="L1319">
        <v>1</v>
      </c>
    </row>
    <row r="1320" spans="1:12" x14ac:dyDescent="0.2">
      <c r="A1320">
        <v>1</v>
      </c>
      <c r="B1320">
        <v>1</v>
      </c>
      <c r="C1320">
        <v>2</v>
      </c>
      <c r="D1320">
        <v>2</v>
      </c>
      <c r="E1320">
        <v>5</v>
      </c>
      <c r="F1320">
        <v>6</v>
      </c>
      <c r="G1320">
        <v>4</v>
      </c>
      <c r="H1320">
        <v>1</v>
      </c>
      <c r="I1320">
        <v>7</v>
      </c>
      <c r="J1320">
        <v>1</v>
      </c>
      <c r="K1320">
        <v>8</v>
      </c>
      <c r="L1320">
        <v>5</v>
      </c>
    </row>
    <row r="1321" spans="1:12" x14ac:dyDescent="0.2">
      <c r="A1321">
        <v>1</v>
      </c>
      <c r="B1321">
        <v>1</v>
      </c>
      <c r="C1321">
        <v>2</v>
      </c>
      <c r="D1321">
        <v>1</v>
      </c>
      <c r="E1321">
        <v>2</v>
      </c>
      <c r="F1321">
        <v>3</v>
      </c>
      <c r="G1321">
        <v>3</v>
      </c>
      <c r="H1321">
        <v>6</v>
      </c>
      <c r="I1321">
        <v>2</v>
      </c>
      <c r="J1321">
        <v>4</v>
      </c>
      <c r="K1321">
        <v>3</v>
      </c>
      <c r="L1321">
        <v>11</v>
      </c>
    </row>
    <row r="1322" spans="1:12" x14ac:dyDescent="0.2">
      <c r="A1322">
        <v>1</v>
      </c>
      <c r="B1322">
        <v>1</v>
      </c>
      <c r="C1322">
        <v>3</v>
      </c>
      <c r="D1322">
        <v>4</v>
      </c>
      <c r="E1322">
        <v>5</v>
      </c>
      <c r="F1322">
        <v>2</v>
      </c>
      <c r="G1322">
        <v>4</v>
      </c>
      <c r="H1322">
        <v>4</v>
      </c>
      <c r="I1322">
        <v>7</v>
      </c>
      <c r="J1322">
        <v>10</v>
      </c>
      <c r="K1322">
        <v>2</v>
      </c>
      <c r="L1322">
        <v>3</v>
      </c>
    </row>
    <row r="1323" spans="1:12" x14ac:dyDescent="0.2">
      <c r="A1323">
        <v>1</v>
      </c>
      <c r="B1323">
        <v>2</v>
      </c>
      <c r="C1323">
        <v>2</v>
      </c>
      <c r="D1323">
        <v>1</v>
      </c>
      <c r="E1323">
        <v>5</v>
      </c>
      <c r="F1323">
        <v>4</v>
      </c>
      <c r="G1323">
        <v>6</v>
      </c>
      <c r="H1323">
        <v>4</v>
      </c>
      <c r="I1323">
        <v>5</v>
      </c>
      <c r="J1323">
        <v>8</v>
      </c>
      <c r="K1323">
        <v>7</v>
      </c>
      <c r="L1323">
        <v>5</v>
      </c>
    </row>
    <row r="1324" spans="1:12" x14ac:dyDescent="0.2">
      <c r="A1324">
        <v>1</v>
      </c>
      <c r="B1324">
        <v>1</v>
      </c>
      <c r="C1324">
        <v>3</v>
      </c>
      <c r="D1324">
        <v>2</v>
      </c>
      <c r="E1324">
        <v>4</v>
      </c>
      <c r="F1324">
        <v>6</v>
      </c>
      <c r="G1324">
        <v>1</v>
      </c>
      <c r="H1324">
        <v>6</v>
      </c>
      <c r="I1324">
        <v>3</v>
      </c>
      <c r="J1324">
        <v>10</v>
      </c>
      <c r="K1324">
        <v>1</v>
      </c>
      <c r="L1324">
        <v>10</v>
      </c>
    </row>
    <row r="1325" spans="1:12" x14ac:dyDescent="0.2">
      <c r="A1325">
        <v>1</v>
      </c>
      <c r="B1325">
        <v>1</v>
      </c>
      <c r="C1325">
        <v>3</v>
      </c>
      <c r="D1325">
        <v>3</v>
      </c>
      <c r="E1325">
        <v>4</v>
      </c>
      <c r="F1325">
        <v>1</v>
      </c>
      <c r="G1325">
        <v>3</v>
      </c>
      <c r="H1325">
        <v>8</v>
      </c>
      <c r="I1325">
        <v>9</v>
      </c>
      <c r="J1325">
        <v>2</v>
      </c>
      <c r="K1325">
        <v>1</v>
      </c>
      <c r="L1325">
        <v>7</v>
      </c>
    </row>
    <row r="1326" spans="1:12" x14ac:dyDescent="0.2">
      <c r="A1326">
        <v>1</v>
      </c>
      <c r="B1326">
        <v>1</v>
      </c>
      <c r="C1326">
        <v>3</v>
      </c>
      <c r="D1326">
        <v>1</v>
      </c>
      <c r="E1326">
        <v>5</v>
      </c>
      <c r="F1326">
        <v>5</v>
      </c>
      <c r="G1326">
        <v>4</v>
      </c>
      <c r="H1326">
        <v>1</v>
      </c>
      <c r="I1326">
        <v>9</v>
      </c>
      <c r="J1326">
        <v>9</v>
      </c>
      <c r="K1326">
        <v>5</v>
      </c>
      <c r="L1326">
        <v>7</v>
      </c>
    </row>
    <row r="1327" spans="1:12" x14ac:dyDescent="0.2">
      <c r="A1327">
        <v>1</v>
      </c>
      <c r="B1327">
        <v>2</v>
      </c>
      <c r="C1327">
        <v>1</v>
      </c>
      <c r="D1327">
        <v>3</v>
      </c>
      <c r="E1327">
        <v>3</v>
      </c>
      <c r="F1327">
        <v>4</v>
      </c>
      <c r="G1327">
        <v>5</v>
      </c>
      <c r="H1327">
        <v>1</v>
      </c>
      <c r="I1327">
        <v>9</v>
      </c>
      <c r="J1327">
        <v>9</v>
      </c>
      <c r="K1327">
        <v>7</v>
      </c>
      <c r="L1327">
        <v>2</v>
      </c>
    </row>
    <row r="1328" spans="1:12" x14ac:dyDescent="0.2">
      <c r="A1328">
        <v>1</v>
      </c>
      <c r="B1328">
        <v>2</v>
      </c>
      <c r="C1328">
        <v>1</v>
      </c>
      <c r="D1328">
        <v>3</v>
      </c>
      <c r="E1328">
        <v>1</v>
      </c>
      <c r="F1328">
        <v>6</v>
      </c>
      <c r="G1328">
        <v>5</v>
      </c>
      <c r="H1328">
        <v>2</v>
      </c>
      <c r="I1328">
        <v>6</v>
      </c>
      <c r="J1328">
        <v>5</v>
      </c>
      <c r="K1328">
        <v>9</v>
      </c>
      <c r="L1328">
        <v>11</v>
      </c>
    </row>
    <row r="1329" spans="1:12" x14ac:dyDescent="0.2">
      <c r="A1329">
        <v>1</v>
      </c>
      <c r="B1329">
        <v>2</v>
      </c>
      <c r="C1329">
        <v>2</v>
      </c>
      <c r="D1329">
        <v>3</v>
      </c>
      <c r="E1329">
        <v>1</v>
      </c>
      <c r="F1329">
        <v>3</v>
      </c>
      <c r="G1329">
        <v>5</v>
      </c>
      <c r="H1329">
        <v>4</v>
      </c>
      <c r="I1329">
        <v>8</v>
      </c>
      <c r="J1329">
        <v>3</v>
      </c>
      <c r="K1329">
        <v>10</v>
      </c>
      <c r="L1329">
        <v>11</v>
      </c>
    </row>
    <row r="1330" spans="1:12" x14ac:dyDescent="0.2">
      <c r="A1330">
        <v>1</v>
      </c>
      <c r="B1330">
        <v>1</v>
      </c>
      <c r="C1330">
        <v>2</v>
      </c>
      <c r="D1330">
        <v>1</v>
      </c>
      <c r="E1330">
        <v>2</v>
      </c>
      <c r="F1330">
        <v>3</v>
      </c>
      <c r="G1330">
        <v>2</v>
      </c>
      <c r="H1330">
        <v>7</v>
      </c>
      <c r="I1330">
        <v>7</v>
      </c>
      <c r="J1330">
        <v>9</v>
      </c>
      <c r="K1330">
        <v>2</v>
      </c>
      <c r="L1330">
        <v>11</v>
      </c>
    </row>
    <row r="1331" spans="1:12" x14ac:dyDescent="0.2">
      <c r="A1331">
        <v>1</v>
      </c>
      <c r="B1331">
        <v>1</v>
      </c>
      <c r="C1331">
        <v>1</v>
      </c>
      <c r="D1331">
        <v>1</v>
      </c>
      <c r="E1331">
        <v>3</v>
      </c>
      <c r="F1331">
        <v>1</v>
      </c>
      <c r="G1331">
        <v>7</v>
      </c>
      <c r="H1331">
        <v>2</v>
      </c>
      <c r="I1331">
        <v>4</v>
      </c>
      <c r="J1331">
        <v>8</v>
      </c>
      <c r="K1331">
        <v>5</v>
      </c>
      <c r="L1331">
        <v>11</v>
      </c>
    </row>
    <row r="1332" spans="1:12" x14ac:dyDescent="0.2">
      <c r="A1332">
        <v>1</v>
      </c>
      <c r="B1332">
        <v>2</v>
      </c>
      <c r="C1332">
        <v>1</v>
      </c>
      <c r="D1332">
        <v>4</v>
      </c>
      <c r="E1332">
        <v>3</v>
      </c>
      <c r="F1332">
        <v>1</v>
      </c>
      <c r="G1332">
        <v>6</v>
      </c>
      <c r="H1332">
        <v>4</v>
      </c>
      <c r="I1332">
        <v>7</v>
      </c>
      <c r="J1332">
        <v>6</v>
      </c>
      <c r="K1332">
        <v>4</v>
      </c>
      <c r="L1332">
        <v>10</v>
      </c>
    </row>
    <row r="1333" spans="1:12" x14ac:dyDescent="0.2">
      <c r="A1333">
        <v>1</v>
      </c>
      <c r="B1333">
        <v>2</v>
      </c>
      <c r="C1333">
        <v>1</v>
      </c>
      <c r="D1333">
        <v>3</v>
      </c>
      <c r="E1333">
        <v>3</v>
      </c>
      <c r="F1333">
        <v>3</v>
      </c>
      <c r="G1333">
        <v>3</v>
      </c>
      <c r="H1333">
        <v>7</v>
      </c>
      <c r="I1333">
        <v>4</v>
      </c>
      <c r="J1333">
        <v>2</v>
      </c>
      <c r="K1333">
        <v>9</v>
      </c>
      <c r="L1333">
        <v>1</v>
      </c>
    </row>
    <row r="1334" spans="1:12" x14ac:dyDescent="0.2">
      <c r="A1334">
        <v>1</v>
      </c>
      <c r="B1334">
        <v>1</v>
      </c>
      <c r="C1334">
        <v>2</v>
      </c>
      <c r="D1334">
        <v>4</v>
      </c>
      <c r="E1334">
        <v>5</v>
      </c>
      <c r="F1334">
        <v>2</v>
      </c>
      <c r="G1334">
        <v>3</v>
      </c>
      <c r="H1334">
        <v>2</v>
      </c>
      <c r="I1334">
        <v>2</v>
      </c>
      <c r="J1334">
        <v>10</v>
      </c>
      <c r="K1334">
        <v>7</v>
      </c>
      <c r="L1334">
        <v>6</v>
      </c>
    </row>
    <row r="1335" spans="1:12" x14ac:dyDescent="0.2">
      <c r="A1335">
        <v>1</v>
      </c>
      <c r="B1335">
        <v>2</v>
      </c>
      <c r="C1335">
        <v>3</v>
      </c>
      <c r="D1335">
        <v>1</v>
      </c>
      <c r="E1335">
        <v>2</v>
      </c>
      <c r="F1335">
        <v>6</v>
      </c>
      <c r="G1335">
        <v>3</v>
      </c>
      <c r="H1335">
        <v>3</v>
      </c>
      <c r="I1335">
        <v>7</v>
      </c>
      <c r="J1335">
        <v>9</v>
      </c>
      <c r="K1335">
        <v>11</v>
      </c>
      <c r="L1335">
        <v>12</v>
      </c>
    </row>
    <row r="1336" spans="1:12" x14ac:dyDescent="0.2">
      <c r="A1336">
        <v>1</v>
      </c>
      <c r="B1336">
        <v>1</v>
      </c>
      <c r="C1336">
        <v>1</v>
      </c>
      <c r="D1336">
        <v>2</v>
      </c>
      <c r="E1336">
        <v>3</v>
      </c>
      <c r="F1336">
        <v>6</v>
      </c>
      <c r="G1336">
        <v>3</v>
      </c>
      <c r="H1336">
        <v>2</v>
      </c>
      <c r="I1336">
        <v>4</v>
      </c>
      <c r="J1336">
        <v>6</v>
      </c>
      <c r="K1336">
        <v>9</v>
      </c>
      <c r="L1336">
        <v>8</v>
      </c>
    </row>
    <row r="1337" spans="1:12" x14ac:dyDescent="0.2">
      <c r="A1337">
        <v>1</v>
      </c>
      <c r="B1337">
        <v>2</v>
      </c>
      <c r="C1337">
        <v>3</v>
      </c>
      <c r="D1337">
        <v>4</v>
      </c>
      <c r="E1337">
        <v>5</v>
      </c>
      <c r="F1337">
        <v>3</v>
      </c>
      <c r="G1337">
        <v>7</v>
      </c>
      <c r="H1337">
        <v>1</v>
      </c>
      <c r="I1337">
        <v>8</v>
      </c>
      <c r="J1337">
        <v>9</v>
      </c>
      <c r="K1337">
        <v>1</v>
      </c>
      <c r="L1337">
        <v>10</v>
      </c>
    </row>
    <row r="1338" spans="1:12" x14ac:dyDescent="0.2">
      <c r="A1338">
        <v>1</v>
      </c>
      <c r="B1338">
        <v>2</v>
      </c>
      <c r="C1338">
        <v>1</v>
      </c>
      <c r="D1338">
        <v>3</v>
      </c>
      <c r="E1338">
        <v>3</v>
      </c>
      <c r="F1338">
        <v>1</v>
      </c>
      <c r="G1338">
        <v>5</v>
      </c>
      <c r="H1338">
        <v>7</v>
      </c>
      <c r="I1338">
        <v>6</v>
      </c>
      <c r="J1338">
        <v>9</v>
      </c>
      <c r="K1338">
        <v>4</v>
      </c>
      <c r="L1338">
        <v>3</v>
      </c>
    </row>
    <row r="1339" spans="1:12" x14ac:dyDescent="0.2">
      <c r="A1339">
        <v>1</v>
      </c>
      <c r="B1339">
        <v>2</v>
      </c>
      <c r="C1339">
        <v>2</v>
      </c>
      <c r="D1339">
        <v>4</v>
      </c>
      <c r="E1339">
        <v>4</v>
      </c>
      <c r="F1339">
        <v>3</v>
      </c>
      <c r="G1339">
        <v>4</v>
      </c>
      <c r="H1339">
        <v>5</v>
      </c>
      <c r="I1339">
        <v>2</v>
      </c>
      <c r="J1339">
        <v>8</v>
      </c>
      <c r="K1339">
        <v>7</v>
      </c>
      <c r="L1339">
        <v>8</v>
      </c>
    </row>
    <row r="1340" spans="1:12" x14ac:dyDescent="0.2">
      <c r="A1340">
        <v>1</v>
      </c>
      <c r="B1340">
        <v>1</v>
      </c>
      <c r="C1340">
        <v>3</v>
      </c>
      <c r="D1340">
        <v>2</v>
      </c>
      <c r="E1340">
        <v>3</v>
      </c>
      <c r="F1340">
        <v>6</v>
      </c>
      <c r="G1340">
        <v>4</v>
      </c>
      <c r="H1340">
        <v>7</v>
      </c>
      <c r="I1340">
        <v>9</v>
      </c>
      <c r="J1340">
        <v>10</v>
      </c>
      <c r="K1340">
        <v>8</v>
      </c>
      <c r="L1340">
        <v>10</v>
      </c>
    </row>
    <row r="1341" spans="1:12" x14ac:dyDescent="0.2">
      <c r="A1341">
        <v>1</v>
      </c>
      <c r="B1341">
        <v>2</v>
      </c>
      <c r="C1341">
        <v>1</v>
      </c>
      <c r="D1341">
        <v>1</v>
      </c>
      <c r="E1341">
        <v>1</v>
      </c>
      <c r="F1341">
        <v>3</v>
      </c>
      <c r="G1341">
        <v>3</v>
      </c>
      <c r="H1341">
        <v>2</v>
      </c>
      <c r="I1341">
        <v>6</v>
      </c>
      <c r="J1341">
        <v>10</v>
      </c>
      <c r="K1341">
        <v>8</v>
      </c>
      <c r="L1341">
        <v>7</v>
      </c>
    </row>
    <row r="1342" spans="1:12" x14ac:dyDescent="0.2">
      <c r="A1342">
        <v>1</v>
      </c>
      <c r="B1342">
        <v>2</v>
      </c>
      <c r="C1342">
        <v>1</v>
      </c>
      <c r="D1342">
        <v>2</v>
      </c>
      <c r="E1342">
        <v>3</v>
      </c>
      <c r="F1342">
        <v>6</v>
      </c>
      <c r="G1342">
        <v>5</v>
      </c>
      <c r="H1342">
        <v>3</v>
      </c>
      <c r="I1342">
        <v>2</v>
      </c>
      <c r="J1342">
        <v>5</v>
      </c>
      <c r="K1342">
        <v>3</v>
      </c>
      <c r="L1342">
        <v>10</v>
      </c>
    </row>
    <row r="1343" spans="1:12" x14ac:dyDescent="0.2">
      <c r="A1343">
        <v>1</v>
      </c>
      <c r="B1343">
        <v>1</v>
      </c>
      <c r="C1343">
        <v>2</v>
      </c>
      <c r="D1343">
        <v>3</v>
      </c>
      <c r="E1343">
        <v>3</v>
      </c>
      <c r="F1343">
        <v>5</v>
      </c>
      <c r="G1343">
        <v>2</v>
      </c>
      <c r="H1343">
        <v>8</v>
      </c>
      <c r="I1343">
        <v>5</v>
      </c>
      <c r="J1343">
        <v>7</v>
      </c>
      <c r="K1343">
        <v>1</v>
      </c>
      <c r="L1343">
        <v>2</v>
      </c>
    </row>
    <row r="1344" spans="1:12" x14ac:dyDescent="0.2">
      <c r="A1344">
        <v>1</v>
      </c>
      <c r="B1344">
        <v>2</v>
      </c>
      <c r="C1344">
        <v>1</v>
      </c>
      <c r="D1344">
        <v>1</v>
      </c>
      <c r="E1344">
        <v>5</v>
      </c>
      <c r="F1344">
        <v>1</v>
      </c>
      <c r="G1344">
        <v>3</v>
      </c>
      <c r="H1344">
        <v>2</v>
      </c>
      <c r="I1344">
        <v>4</v>
      </c>
      <c r="J1344">
        <v>2</v>
      </c>
      <c r="K1344">
        <v>5</v>
      </c>
      <c r="L1344">
        <v>11</v>
      </c>
    </row>
    <row r="1345" spans="1:12" x14ac:dyDescent="0.2">
      <c r="A1345">
        <v>1</v>
      </c>
      <c r="B1345">
        <v>2</v>
      </c>
      <c r="C1345">
        <v>2</v>
      </c>
      <c r="D1345">
        <v>1</v>
      </c>
      <c r="E1345">
        <v>5</v>
      </c>
      <c r="F1345">
        <v>6</v>
      </c>
      <c r="G1345">
        <v>5</v>
      </c>
      <c r="H1345">
        <v>2</v>
      </c>
      <c r="I1345">
        <v>2</v>
      </c>
      <c r="J1345">
        <v>7</v>
      </c>
      <c r="K1345">
        <v>4</v>
      </c>
      <c r="L1345">
        <v>7</v>
      </c>
    </row>
    <row r="1346" spans="1:12" x14ac:dyDescent="0.2">
      <c r="A1346">
        <v>1</v>
      </c>
      <c r="B1346">
        <v>2</v>
      </c>
      <c r="C1346">
        <v>3</v>
      </c>
      <c r="D1346">
        <v>3</v>
      </c>
      <c r="E1346">
        <v>5</v>
      </c>
      <c r="F1346">
        <v>5</v>
      </c>
      <c r="G1346">
        <v>1</v>
      </c>
      <c r="H1346">
        <v>7</v>
      </c>
      <c r="I1346">
        <v>4</v>
      </c>
      <c r="J1346">
        <v>2</v>
      </c>
      <c r="K1346">
        <v>7</v>
      </c>
      <c r="L1346">
        <v>5</v>
      </c>
    </row>
    <row r="1347" spans="1:12" x14ac:dyDescent="0.2">
      <c r="A1347">
        <v>1</v>
      </c>
      <c r="B1347">
        <v>1</v>
      </c>
      <c r="C1347">
        <v>3</v>
      </c>
      <c r="D1347">
        <v>3</v>
      </c>
      <c r="E1347">
        <v>3</v>
      </c>
      <c r="F1347">
        <v>6</v>
      </c>
      <c r="G1347">
        <v>5</v>
      </c>
      <c r="H1347">
        <v>6</v>
      </c>
      <c r="I1347">
        <v>6</v>
      </c>
      <c r="J1347">
        <v>4</v>
      </c>
      <c r="K1347">
        <v>9</v>
      </c>
      <c r="L1347">
        <v>5</v>
      </c>
    </row>
    <row r="1348" spans="1:12" x14ac:dyDescent="0.2">
      <c r="A1348">
        <v>1</v>
      </c>
      <c r="B1348">
        <v>1</v>
      </c>
      <c r="C1348">
        <v>2</v>
      </c>
      <c r="D1348">
        <v>4</v>
      </c>
      <c r="E1348">
        <v>2</v>
      </c>
      <c r="F1348">
        <v>6</v>
      </c>
      <c r="G1348">
        <v>4</v>
      </c>
      <c r="H1348">
        <v>8</v>
      </c>
      <c r="I1348">
        <v>6</v>
      </c>
      <c r="J1348">
        <v>4</v>
      </c>
      <c r="K1348">
        <v>9</v>
      </c>
      <c r="L1348">
        <v>5</v>
      </c>
    </row>
    <row r="1349" spans="1:12" x14ac:dyDescent="0.2">
      <c r="A1349">
        <v>1</v>
      </c>
      <c r="B1349">
        <v>1</v>
      </c>
      <c r="C1349">
        <v>2</v>
      </c>
      <c r="D1349">
        <v>4</v>
      </c>
      <c r="E1349">
        <v>4</v>
      </c>
      <c r="F1349">
        <v>1</v>
      </c>
      <c r="G1349">
        <v>2</v>
      </c>
      <c r="H1349">
        <v>3</v>
      </c>
      <c r="I1349">
        <v>7</v>
      </c>
      <c r="J1349">
        <v>5</v>
      </c>
      <c r="K1349">
        <v>8</v>
      </c>
      <c r="L1349">
        <v>12</v>
      </c>
    </row>
    <row r="1350" spans="1:12" x14ac:dyDescent="0.2">
      <c r="A1350">
        <v>1</v>
      </c>
      <c r="B1350">
        <v>2</v>
      </c>
      <c r="C1350">
        <v>2</v>
      </c>
      <c r="D1350">
        <v>3</v>
      </c>
      <c r="E1350">
        <v>3</v>
      </c>
      <c r="F1350">
        <v>3</v>
      </c>
      <c r="G1350">
        <v>5</v>
      </c>
      <c r="H1350">
        <v>7</v>
      </c>
      <c r="I1350">
        <v>9</v>
      </c>
      <c r="J1350">
        <v>4</v>
      </c>
      <c r="K1350">
        <v>2</v>
      </c>
      <c r="L1350">
        <v>9</v>
      </c>
    </row>
    <row r="1351" spans="1:12" x14ac:dyDescent="0.2">
      <c r="A1351">
        <v>1</v>
      </c>
      <c r="B1351">
        <v>1</v>
      </c>
      <c r="C1351">
        <v>3</v>
      </c>
      <c r="D1351">
        <v>3</v>
      </c>
      <c r="E1351">
        <v>1</v>
      </c>
      <c r="F1351">
        <v>6</v>
      </c>
      <c r="G1351">
        <v>4</v>
      </c>
      <c r="H1351">
        <v>2</v>
      </c>
      <c r="I1351">
        <v>5</v>
      </c>
      <c r="J1351">
        <v>9</v>
      </c>
      <c r="K1351">
        <v>10</v>
      </c>
      <c r="L1351">
        <v>12</v>
      </c>
    </row>
    <row r="1352" spans="1:12" x14ac:dyDescent="0.2">
      <c r="A1352">
        <v>1</v>
      </c>
      <c r="B1352">
        <v>2</v>
      </c>
      <c r="C1352">
        <v>2</v>
      </c>
      <c r="D1352">
        <v>4</v>
      </c>
      <c r="E1352">
        <v>1</v>
      </c>
      <c r="F1352">
        <v>4</v>
      </c>
      <c r="G1352">
        <v>1</v>
      </c>
      <c r="H1352">
        <v>8</v>
      </c>
      <c r="I1352">
        <v>5</v>
      </c>
      <c r="J1352">
        <v>3</v>
      </c>
      <c r="K1352">
        <v>8</v>
      </c>
      <c r="L1352">
        <v>1</v>
      </c>
    </row>
    <row r="1353" spans="1:12" x14ac:dyDescent="0.2">
      <c r="A1353">
        <v>1</v>
      </c>
      <c r="B1353">
        <v>2</v>
      </c>
      <c r="C1353">
        <v>1</v>
      </c>
      <c r="D1353">
        <v>3</v>
      </c>
      <c r="E1353">
        <v>1</v>
      </c>
      <c r="F1353">
        <v>4</v>
      </c>
      <c r="G1353">
        <v>4</v>
      </c>
      <c r="H1353">
        <v>4</v>
      </c>
      <c r="I1353">
        <v>5</v>
      </c>
      <c r="J1353">
        <v>10</v>
      </c>
      <c r="K1353">
        <v>4</v>
      </c>
      <c r="L1353">
        <v>11</v>
      </c>
    </row>
    <row r="1354" spans="1:12" x14ac:dyDescent="0.2">
      <c r="A1354">
        <v>1</v>
      </c>
      <c r="B1354">
        <v>1</v>
      </c>
      <c r="C1354">
        <v>3</v>
      </c>
      <c r="D1354">
        <v>1</v>
      </c>
      <c r="E1354">
        <v>1</v>
      </c>
      <c r="F1354">
        <v>6</v>
      </c>
      <c r="G1354">
        <v>7</v>
      </c>
      <c r="H1354">
        <v>7</v>
      </c>
      <c r="I1354">
        <v>9</v>
      </c>
      <c r="J1354">
        <v>5</v>
      </c>
      <c r="K1354">
        <v>7</v>
      </c>
      <c r="L1354">
        <v>4</v>
      </c>
    </row>
    <row r="1355" spans="1:12" x14ac:dyDescent="0.2">
      <c r="A1355">
        <v>1</v>
      </c>
      <c r="B1355">
        <v>1</v>
      </c>
      <c r="C1355">
        <v>1</v>
      </c>
      <c r="D1355">
        <v>4</v>
      </c>
      <c r="E1355">
        <v>4</v>
      </c>
      <c r="F1355">
        <v>3</v>
      </c>
      <c r="G1355">
        <v>7</v>
      </c>
      <c r="H1355">
        <v>6</v>
      </c>
      <c r="I1355">
        <v>5</v>
      </c>
      <c r="J1355">
        <v>10</v>
      </c>
      <c r="K1355">
        <v>1</v>
      </c>
      <c r="L1355">
        <v>7</v>
      </c>
    </row>
    <row r="1356" spans="1:12" x14ac:dyDescent="0.2">
      <c r="A1356">
        <v>1</v>
      </c>
      <c r="B1356">
        <v>1</v>
      </c>
      <c r="C1356">
        <v>3</v>
      </c>
      <c r="D1356">
        <v>3</v>
      </c>
      <c r="E1356">
        <v>3</v>
      </c>
      <c r="F1356">
        <v>5</v>
      </c>
      <c r="G1356">
        <v>5</v>
      </c>
      <c r="H1356">
        <v>5</v>
      </c>
      <c r="I1356">
        <v>3</v>
      </c>
      <c r="J1356">
        <v>3</v>
      </c>
      <c r="K1356">
        <v>1</v>
      </c>
      <c r="L1356">
        <v>3</v>
      </c>
    </row>
    <row r="1357" spans="1:12" x14ac:dyDescent="0.2">
      <c r="A1357">
        <v>1</v>
      </c>
      <c r="B1357">
        <v>2</v>
      </c>
      <c r="C1357">
        <v>3</v>
      </c>
      <c r="D1357">
        <v>2</v>
      </c>
      <c r="E1357">
        <v>2</v>
      </c>
      <c r="F1357">
        <v>2</v>
      </c>
      <c r="G1357">
        <v>6</v>
      </c>
      <c r="H1357">
        <v>2</v>
      </c>
      <c r="I1357">
        <v>9</v>
      </c>
      <c r="J1357">
        <v>8</v>
      </c>
      <c r="K1357">
        <v>2</v>
      </c>
      <c r="L1357">
        <v>12</v>
      </c>
    </row>
    <row r="1358" spans="1:12" x14ac:dyDescent="0.2">
      <c r="A1358">
        <v>1</v>
      </c>
      <c r="B1358">
        <v>2</v>
      </c>
      <c r="C1358">
        <v>1</v>
      </c>
      <c r="D1358">
        <v>1</v>
      </c>
      <c r="E1358">
        <v>4</v>
      </c>
      <c r="F1358">
        <v>5</v>
      </c>
      <c r="G1358">
        <v>6</v>
      </c>
      <c r="H1358">
        <v>8</v>
      </c>
      <c r="I1358">
        <v>4</v>
      </c>
      <c r="J1358">
        <v>8</v>
      </c>
      <c r="K1358">
        <v>8</v>
      </c>
      <c r="L1358">
        <v>5</v>
      </c>
    </row>
    <row r="1359" spans="1:12" x14ac:dyDescent="0.2">
      <c r="A1359">
        <v>1</v>
      </c>
      <c r="B1359">
        <v>2</v>
      </c>
      <c r="C1359">
        <v>2</v>
      </c>
      <c r="D1359">
        <v>2</v>
      </c>
      <c r="E1359">
        <v>4</v>
      </c>
      <c r="F1359">
        <v>3</v>
      </c>
      <c r="G1359">
        <v>7</v>
      </c>
      <c r="H1359">
        <v>8</v>
      </c>
      <c r="I1359">
        <v>1</v>
      </c>
      <c r="J1359">
        <v>7</v>
      </c>
      <c r="K1359">
        <v>2</v>
      </c>
      <c r="L1359">
        <v>10</v>
      </c>
    </row>
    <row r="1360" spans="1:12" x14ac:dyDescent="0.2">
      <c r="A1360">
        <v>1</v>
      </c>
      <c r="B1360">
        <v>1</v>
      </c>
      <c r="C1360">
        <v>2</v>
      </c>
      <c r="D1360">
        <v>2</v>
      </c>
      <c r="E1360">
        <v>4</v>
      </c>
      <c r="F1360">
        <v>3</v>
      </c>
      <c r="G1360">
        <v>3</v>
      </c>
      <c r="H1360">
        <v>7</v>
      </c>
      <c r="I1360">
        <v>7</v>
      </c>
      <c r="J1360">
        <v>2</v>
      </c>
      <c r="K1360">
        <v>8</v>
      </c>
      <c r="L1360">
        <v>9</v>
      </c>
    </row>
    <row r="1361" spans="1:12" x14ac:dyDescent="0.2">
      <c r="A1361">
        <v>1</v>
      </c>
      <c r="B1361">
        <v>2</v>
      </c>
      <c r="C1361">
        <v>2</v>
      </c>
      <c r="D1361">
        <v>1</v>
      </c>
      <c r="E1361">
        <v>4</v>
      </c>
      <c r="F1361">
        <v>4</v>
      </c>
      <c r="G1361">
        <v>4</v>
      </c>
      <c r="H1361">
        <v>2</v>
      </c>
      <c r="I1361">
        <v>1</v>
      </c>
      <c r="J1361">
        <v>2</v>
      </c>
      <c r="K1361">
        <v>11</v>
      </c>
      <c r="L1361">
        <v>1</v>
      </c>
    </row>
    <row r="1362" spans="1:12" x14ac:dyDescent="0.2">
      <c r="A1362">
        <v>1</v>
      </c>
      <c r="B1362">
        <v>2</v>
      </c>
      <c r="C1362">
        <v>1</v>
      </c>
      <c r="D1362">
        <v>1</v>
      </c>
      <c r="E1362">
        <v>5</v>
      </c>
      <c r="F1362">
        <v>6</v>
      </c>
      <c r="G1362">
        <v>4</v>
      </c>
      <c r="H1362">
        <v>2</v>
      </c>
      <c r="I1362">
        <v>5</v>
      </c>
      <c r="J1362">
        <v>3</v>
      </c>
      <c r="K1362">
        <v>1</v>
      </c>
      <c r="L1362">
        <v>10</v>
      </c>
    </row>
    <row r="1363" spans="1:12" x14ac:dyDescent="0.2">
      <c r="A1363">
        <v>1</v>
      </c>
      <c r="B1363">
        <v>1</v>
      </c>
      <c r="C1363">
        <v>1</v>
      </c>
      <c r="D1363">
        <v>4</v>
      </c>
      <c r="E1363">
        <v>2</v>
      </c>
      <c r="F1363">
        <v>5</v>
      </c>
      <c r="G1363">
        <v>3</v>
      </c>
      <c r="H1363">
        <v>7</v>
      </c>
      <c r="I1363">
        <v>8</v>
      </c>
      <c r="J1363">
        <v>5</v>
      </c>
      <c r="K1363">
        <v>6</v>
      </c>
      <c r="L1363">
        <v>2</v>
      </c>
    </row>
    <row r="1364" spans="1:12" x14ac:dyDescent="0.2">
      <c r="A1364">
        <v>1</v>
      </c>
      <c r="B1364">
        <v>2</v>
      </c>
      <c r="C1364">
        <v>1</v>
      </c>
      <c r="D1364">
        <v>1</v>
      </c>
      <c r="E1364">
        <v>3</v>
      </c>
      <c r="F1364">
        <v>6</v>
      </c>
      <c r="G1364">
        <v>7</v>
      </c>
      <c r="H1364">
        <v>7</v>
      </c>
      <c r="I1364">
        <v>7</v>
      </c>
      <c r="J1364">
        <v>6</v>
      </c>
      <c r="K1364">
        <v>10</v>
      </c>
      <c r="L1364">
        <v>11</v>
      </c>
    </row>
    <row r="1365" spans="1:12" x14ac:dyDescent="0.2">
      <c r="A1365">
        <v>1</v>
      </c>
      <c r="B1365">
        <v>2</v>
      </c>
      <c r="C1365">
        <v>1</v>
      </c>
      <c r="D1365">
        <v>3</v>
      </c>
      <c r="E1365">
        <v>1</v>
      </c>
      <c r="F1365">
        <v>1</v>
      </c>
      <c r="G1365">
        <v>4</v>
      </c>
      <c r="H1365">
        <v>2</v>
      </c>
      <c r="I1365">
        <v>2</v>
      </c>
      <c r="J1365">
        <v>9</v>
      </c>
      <c r="K1365">
        <v>8</v>
      </c>
      <c r="L1365">
        <v>4</v>
      </c>
    </row>
    <row r="1366" spans="1:12" x14ac:dyDescent="0.2">
      <c r="A1366">
        <v>1</v>
      </c>
      <c r="B1366">
        <v>1</v>
      </c>
      <c r="C1366">
        <v>3</v>
      </c>
      <c r="D1366">
        <v>4</v>
      </c>
      <c r="E1366">
        <v>1</v>
      </c>
      <c r="F1366">
        <v>1</v>
      </c>
      <c r="G1366">
        <v>1</v>
      </c>
      <c r="H1366">
        <v>1</v>
      </c>
      <c r="I1366">
        <v>5</v>
      </c>
      <c r="J1366">
        <v>7</v>
      </c>
      <c r="K1366">
        <v>11</v>
      </c>
      <c r="L1366">
        <v>5</v>
      </c>
    </row>
    <row r="1367" spans="1:12" x14ac:dyDescent="0.2">
      <c r="A1367">
        <v>1</v>
      </c>
      <c r="B1367">
        <v>2</v>
      </c>
      <c r="C1367">
        <v>1</v>
      </c>
      <c r="D1367">
        <v>3</v>
      </c>
      <c r="E1367">
        <v>5</v>
      </c>
      <c r="F1367">
        <v>1</v>
      </c>
      <c r="G1367">
        <v>1</v>
      </c>
      <c r="H1367">
        <v>1</v>
      </c>
      <c r="I1367">
        <v>2</v>
      </c>
      <c r="J1367">
        <v>4</v>
      </c>
      <c r="K1367">
        <v>7</v>
      </c>
      <c r="L1367">
        <v>1</v>
      </c>
    </row>
    <row r="1368" spans="1:12" x14ac:dyDescent="0.2">
      <c r="A1368">
        <v>1</v>
      </c>
      <c r="B1368">
        <v>2</v>
      </c>
      <c r="C1368">
        <v>1</v>
      </c>
      <c r="D1368">
        <v>1</v>
      </c>
      <c r="E1368">
        <v>1</v>
      </c>
      <c r="F1368">
        <v>6</v>
      </c>
      <c r="G1368">
        <v>2</v>
      </c>
      <c r="H1368">
        <v>5</v>
      </c>
      <c r="I1368">
        <v>3</v>
      </c>
      <c r="J1368">
        <v>7</v>
      </c>
      <c r="K1368">
        <v>6</v>
      </c>
      <c r="L1368">
        <v>7</v>
      </c>
    </row>
    <row r="1369" spans="1:12" x14ac:dyDescent="0.2">
      <c r="A1369">
        <v>1</v>
      </c>
      <c r="B1369">
        <v>2</v>
      </c>
      <c r="C1369">
        <v>3</v>
      </c>
      <c r="D1369">
        <v>2</v>
      </c>
      <c r="E1369">
        <v>1</v>
      </c>
      <c r="F1369">
        <v>6</v>
      </c>
      <c r="G1369">
        <v>3</v>
      </c>
      <c r="H1369">
        <v>3</v>
      </c>
      <c r="I1369">
        <v>2</v>
      </c>
      <c r="J1369">
        <v>1</v>
      </c>
      <c r="K1369">
        <v>1</v>
      </c>
      <c r="L1369">
        <v>1</v>
      </c>
    </row>
    <row r="1370" spans="1:12" x14ac:dyDescent="0.2">
      <c r="A1370">
        <v>1</v>
      </c>
      <c r="B1370">
        <v>2</v>
      </c>
      <c r="C1370">
        <v>3</v>
      </c>
      <c r="D1370">
        <v>3</v>
      </c>
      <c r="E1370">
        <v>2</v>
      </c>
      <c r="F1370">
        <v>5</v>
      </c>
      <c r="G1370">
        <v>7</v>
      </c>
      <c r="H1370">
        <v>1</v>
      </c>
      <c r="I1370">
        <v>6</v>
      </c>
      <c r="J1370">
        <v>10</v>
      </c>
      <c r="K1370">
        <v>11</v>
      </c>
      <c r="L1370">
        <v>10</v>
      </c>
    </row>
    <row r="1371" spans="1:12" x14ac:dyDescent="0.2">
      <c r="A1371">
        <v>1</v>
      </c>
      <c r="B1371">
        <v>1</v>
      </c>
      <c r="C1371">
        <v>2</v>
      </c>
      <c r="D1371">
        <v>4</v>
      </c>
      <c r="E1371">
        <v>3</v>
      </c>
      <c r="F1371">
        <v>4</v>
      </c>
      <c r="G1371">
        <v>5</v>
      </c>
      <c r="H1371">
        <v>8</v>
      </c>
      <c r="I1371">
        <v>6</v>
      </c>
      <c r="J1371">
        <v>2</v>
      </c>
      <c r="K1371">
        <v>1</v>
      </c>
      <c r="L1371">
        <v>4</v>
      </c>
    </row>
    <row r="1372" spans="1:12" x14ac:dyDescent="0.2">
      <c r="A1372">
        <v>1</v>
      </c>
      <c r="B1372">
        <v>1</v>
      </c>
      <c r="C1372">
        <v>2</v>
      </c>
      <c r="D1372">
        <v>4</v>
      </c>
      <c r="E1372">
        <v>2</v>
      </c>
      <c r="F1372">
        <v>2</v>
      </c>
      <c r="G1372">
        <v>6</v>
      </c>
      <c r="H1372">
        <v>3</v>
      </c>
      <c r="I1372">
        <v>6</v>
      </c>
      <c r="J1372">
        <v>9</v>
      </c>
      <c r="K1372">
        <v>6</v>
      </c>
      <c r="L1372">
        <v>3</v>
      </c>
    </row>
    <row r="1373" spans="1:12" x14ac:dyDescent="0.2">
      <c r="A1373">
        <v>1</v>
      </c>
      <c r="B1373">
        <v>1</v>
      </c>
      <c r="C1373">
        <v>2</v>
      </c>
      <c r="D1373">
        <v>2</v>
      </c>
      <c r="E1373">
        <v>1</v>
      </c>
      <c r="F1373">
        <v>2</v>
      </c>
      <c r="G1373">
        <v>1</v>
      </c>
      <c r="H1373">
        <v>7</v>
      </c>
      <c r="I1373">
        <v>6</v>
      </c>
      <c r="J1373">
        <v>6</v>
      </c>
      <c r="K1373">
        <v>3</v>
      </c>
      <c r="L1373">
        <v>7</v>
      </c>
    </row>
    <row r="1374" spans="1:12" x14ac:dyDescent="0.2">
      <c r="A1374">
        <v>1</v>
      </c>
      <c r="B1374">
        <v>1</v>
      </c>
      <c r="C1374">
        <v>1</v>
      </c>
      <c r="D1374">
        <v>2</v>
      </c>
      <c r="E1374">
        <v>4</v>
      </c>
      <c r="F1374">
        <v>4</v>
      </c>
      <c r="G1374">
        <v>5</v>
      </c>
      <c r="H1374">
        <v>1</v>
      </c>
      <c r="I1374">
        <v>1</v>
      </c>
      <c r="J1374">
        <v>10</v>
      </c>
      <c r="K1374">
        <v>10</v>
      </c>
      <c r="L1374">
        <v>5</v>
      </c>
    </row>
    <row r="1375" spans="1:12" x14ac:dyDescent="0.2">
      <c r="A1375">
        <v>1</v>
      </c>
      <c r="B1375">
        <v>1</v>
      </c>
      <c r="C1375">
        <v>3</v>
      </c>
      <c r="D1375">
        <v>4</v>
      </c>
      <c r="E1375">
        <v>5</v>
      </c>
      <c r="F1375">
        <v>1</v>
      </c>
      <c r="G1375">
        <v>2</v>
      </c>
      <c r="H1375">
        <v>4</v>
      </c>
      <c r="I1375">
        <v>6</v>
      </c>
      <c r="J1375">
        <v>1</v>
      </c>
      <c r="K1375">
        <v>5</v>
      </c>
      <c r="L1375">
        <v>1</v>
      </c>
    </row>
    <row r="1376" spans="1:12" x14ac:dyDescent="0.2">
      <c r="A1376">
        <v>1</v>
      </c>
      <c r="B1376">
        <v>2</v>
      </c>
      <c r="C1376">
        <v>2</v>
      </c>
      <c r="D1376">
        <v>1</v>
      </c>
      <c r="E1376">
        <v>1</v>
      </c>
      <c r="F1376">
        <v>4</v>
      </c>
      <c r="G1376">
        <v>6</v>
      </c>
      <c r="H1376">
        <v>3</v>
      </c>
      <c r="I1376">
        <v>5</v>
      </c>
      <c r="J1376">
        <v>6</v>
      </c>
      <c r="K1376">
        <v>3</v>
      </c>
      <c r="L1376">
        <v>6</v>
      </c>
    </row>
    <row r="1377" spans="1:12" x14ac:dyDescent="0.2">
      <c r="A1377">
        <v>1</v>
      </c>
      <c r="B1377">
        <v>2</v>
      </c>
      <c r="C1377">
        <v>1</v>
      </c>
      <c r="D1377">
        <v>2</v>
      </c>
      <c r="E1377">
        <v>1</v>
      </c>
      <c r="F1377">
        <v>3</v>
      </c>
      <c r="G1377">
        <v>1</v>
      </c>
      <c r="H1377">
        <v>1</v>
      </c>
      <c r="I1377">
        <v>7</v>
      </c>
      <c r="J1377">
        <v>5</v>
      </c>
      <c r="K1377">
        <v>8</v>
      </c>
      <c r="L1377">
        <v>12</v>
      </c>
    </row>
    <row r="1378" spans="1:12" x14ac:dyDescent="0.2">
      <c r="A1378">
        <v>1</v>
      </c>
      <c r="B1378">
        <v>1</v>
      </c>
      <c r="C1378">
        <v>2</v>
      </c>
      <c r="D1378">
        <v>2</v>
      </c>
      <c r="E1378">
        <v>3</v>
      </c>
      <c r="F1378">
        <v>1</v>
      </c>
      <c r="G1378">
        <v>1</v>
      </c>
      <c r="H1378">
        <v>1</v>
      </c>
      <c r="I1378">
        <v>2</v>
      </c>
      <c r="J1378">
        <v>1</v>
      </c>
      <c r="K1378">
        <v>6</v>
      </c>
      <c r="L1378">
        <v>4</v>
      </c>
    </row>
    <row r="1379" spans="1:12" x14ac:dyDescent="0.2">
      <c r="A1379">
        <v>1</v>
      </c>
      <c r="B1379">
        <v>2</v>
      </c>
      <c r="C1379">
        <v>3</v>
      </c>
      <c r="D1379">
        <v>3</v>
      </c>
      <c r="E1379">
        <v>3</v>
      </c>
      <c r="F1379">
        <v>4</v>
      </c>
      <c r="G1379">
        <v>4</v>
      </c>
      <c r="H1379">
        <v>6</v>
      </c>
      <c r="I1379">
        <v>8</v>
      </c>
      <c r="J1379">
        <v>2</v>
      </c>
      <c r="K1379">
        <v>2</v>
      </c>
      <c r="L1379">
        <v>10</v>
      </c>
    </row>
    <row r="1380" spans="1:12" x14ac:dyDescent="0.2">
      <c r="A1380">
        <v>1</v>
      </c>
      <c r="B1380">
        <v>2</v>
      </c>
      <c r="C1380">
        <v>1</v>
      </c>
      <c r="D1380">
        <v>1</v>
      </c>
      <c r="E1380">
        <v>4</v>
      </c>
      <c r="F1380">
        <v>6</v>
      </c>
      <c r="G1380">
        <v>3</v>
      </c>
      <c r="H1380">
        <v>7</v>
      </c>
      <c r="I1380">
        <v>9</v>
      </c>
      <c r="J1380">
        <v>9</v>
      </c>
      <c r="K1380">
        <v>5</v>
      </c>
      <c r="L1380">
        <v>3</v>
      </c>
    </row>
    <row r="1381" spans="1:12" x14ac:dyDescent="0.2">
      <c r="A1381">
        <v>1</v>
      </c>
      <c r="B1381">
        <v>1</v>
      </c>
      <c r="C1381">
        <v>2</v>
      </c>
      <c r="D1381">
        <v>3</v>
      </c>
      <c r="E1381">
        <v>4</v>
      </c>
      <c r="F1381">
        <v>4</v>
      </c>
      <c r="G1381">
        <v>2</v>
      </c>
      <c r="H1381">
        <v>7</v>
      </c>
      <c r="I1381">
        <v>1</v>
      </c>
      <c r="J1381">
        <v>10</v>
      </c>
      <c r="K1381">
        <v>8</v>
      </c>
      <c r="L1381">
        <v>9</v>
      </c>
    </row>
    <row r="1382" spans="1:12" x14ac:dyDescent="0.2">
      <c r="A1382">
        <v>1</v>
      </c>
      <c r="B1382">
        <v>2</v>
      </c>
      <c r="C1382">
        <v>2</v>
      </c>
      <c r="D1382">
        <v>1</v>
      </c>
      <c r="E1382">
        <v>2</v>
      </c>
      <c r="F1382">
        <v>6</v>
      </c>
      <c r="G1382">
        <v>7</v>
      </c>
      <c r="H1382">
        <v>7</v>
      </c>
      <c r="I1382">
        <v>8</v>
      </c>
      <c r="J1382">
        <v>10</v>
      </c>
      <c r="K1382">
        <v>11</v>
      </c>
      <c r="L1382">
        <v>12</v>
      </c>
    </row>
    <row r="1383" spans="1:12" x14ac:dyDescent="0.2">
      <c r="A1383">
        <v>1</v>
      </c>
      <c r="B1383">
        <v>2</v>
      </c>
      <c r="C1383">
        <v>1</v>
      </c>
      <c r="D1383">
        <v>3</v>
      </c>
      <c r="E1383">
        <v>1</v>
      </c>
      <c r="F1383">
        <v>1</v>
      </c>
      <c r="G1383">
        <v>3</v>
      </c>
      <c r="H1383">
        <v>8</v>
      </c>
      <c r="I1383">
        <v>4</v>
      </c>
      <c r="J1383">
        <v>6</v>
      </c>
      <c r="K1383">
        <v>10</v>
      </c>
      <c r="L1383">
        <v>4</v>
      </c>
    </row>
    <row r="1384" spans="1:12" x14ac:dyDescent="0.2">
      <c r="A1384">
        <v>1</v>
      </c>
      <c r="B1384">
        <v>1</v>
      </c>
      <c r="C1384">
        <v>1</v>
      </c>
      <c r="D1384">
        <v>2</v>
      </c>
      <c r="E1384">
        <v>2</v>
      </c>
      <c r="F1384">
        <v>1</v>
      </c>
      <c r="G1384">
        <v>7</v>
      </c>
      <c r="H1384">
        <v>8</v>
      </c>
      <c r="I1384">
        <v>1</v>
      </c>
      <c r="J1384">
        <v>5</v>
      </c>
      <c r="K1384">
        <v>2</v>
      </c>
      <c r="L1384">
        <v>1</v>
      </c>
    </row>
    <row r="1385" spans="1:12" x14ac:dyDescent="0.2">
      <c r="A1385">
        <v>1</v>
      </c>
      <c r="B1385">
        <v>1</v>
      </c>
      <c r="C1385">
        <v>1</v>
      </c>
      <c r="D1385">
        <v>1</v>
      </c>
      <c r="E1385">
        <v>5</v>
      </c>
      <c r="F1385">
        <v>4</v>
      </c>
      <c r="G1385">
        <v>1</v>
      </c>
      <c r="H1385">
        <v>2</v>
      </c>
      <c r="I1385">
        <v>1</v>
      </c>
      <c r="J1385">
        <v>4</v>
      </c>
      <c r="K1385">
        <v>4</v>
      </c>
      <c r="L1385">
        <v>1</v>
      </c>
    </row>
    <row r="1386" spans="1:12" x14ac:dyDescent="0.2">
      <c r="A1386">
        <v>1</v>
      </c>
      <c r="B1386">
        <v>2</v>
      </c>
      <c r="C1386">
        <v>3</v>
      </c>
      <c r="D1386">
        <v>3</v>
      </c>
      <c r="E1386">
        <v>3</v>
      </c>
      <c r="F1386">
        <v>3</v>
      </c>
      <c r="G1386">
        <v>2</v>
      </c>
      <c r="H1386">
        <v>3</v>
      </c>
      <c r="I1386">
        <v>2</v>
      </c>
      <c r="J1386">
        <v>10</v>
      </c>
      <c r="K1386">
        <v>9</v>
      </c>
      <c r="L1386">
        <v>10</v>
      </c>
    </row>
    <row r="1387" spans="1:12" x14ac:dyDescent="0.2">
      <c r="A1387">
        <v>1</v>
      </c>
      <c r="B1387">
        <v>1</v>
      </c>
      <c r="C1387">
        <v>3</v>
      </c>
      <c r="D1387">
        <v>4</v>
      </c>
      <c r="E1387">
        <v>3</v>
      </c>
      <c r="F1387">
        <v>5</v>
      </c>
      <c r="G1387">
        <v>7</v>
      </c>
      <c r="H1387">
        <v>6</v>
      </c>
      <c r="I1387">
        <v>1</v>
      </c>
      <c r="J1387">
        <v>9</v>
      </c>
      <c r="K1387">
        <v>5</v>
      </c>
      <c r="L1387">
        <v>9</v>
      </c>
    </row>
    <row r="1388" spans="1:12" x14ac:dyDescent="0.2">
      <c r="A1388">
        <v>1</v>
      </c>
      <c r="B1388">
        <v>1</v>
      </c>
      <c r="C1388">
        <v>3</v>
      </c>
      <c r="D1388">
        <v>4</v>
      </c>
      <c r="E1388">
        <v>5</v>
      </c>
      <c r="F1388">
        <v>6</v>
      </c>
      <c r="G1388">
        <v>4</v>
      </c>
      <c r="H1388">
        <v>7</v>
      </c>
      <c r="I1388">
        <v>8</v>
      </c>
      <c r="J1388">
        <v>7</v>
      </c>
      <c r="K1388">
        <v>7</v>
      </c>
      <c r="L1388">
        <v>12</v>
      </c>
    </row>
    <row r="1389" spans="1:12" x14ac:dyDescent="0.2">
      <c r="A1389">
        <v>1</v>
      </c>
      <c r="B1389">
        <v>2</v>
      </c>
      <c r="C1389">
        <v>2</v>
      </c>
      <c r="D1389">
        <v>2</v>
      </c>
      <c r="E1389">
        <v>5</v>
      </c>
      <c r="F1389">
        <v>5</v>
      </c>
      <c r="G1389">
        <v>1</v>
      </c>
      <c r="H1389">
        <v>8</v>
      </c>
      <c r="I1389">
        <v>1</v>
      </c>
      <c r="J1389">
        <v>7</v>
      </c>
      <c r="K1389">
        <v>10</v>
      </c>
      <c r="L1389">
        <v>3</v>
      </c>
    </row>
    <row r="1390" spans="1:12" x14ac:dyDescent="0.2">
      <c r="A1390">
        <v>1</v>
      </c>
      <c r="B1390">
        <v>2</v>
      </c>
      <c r="C1390">
        <v>2</v>
      </c>
      <c r="D1390">
        <v>4</v>
      </c>
      <c r="E1390">
        <v>5</v>
      </c>
      <c r="F1390">
        <v>5</v>
      </c>
      <c r="G1390">
        <v>5</v>
      </c>
      <c r="H1390">
        <v>2</v>
      </c>
      <c r="I1390">
        <v>1</v>
      </c>
      <c r="J1390">
        <v>1</v>
      </c>
      <c r="K1390">
        <v>8</v>
      </c>
      <c r="L1390">
        <v>1</v>
      </c>
    </row>
    <row r="1391" spans="1:12" x14ac:dyDescent="0.2">
      <c r="A1391">
        <v>1</v>
      </c>
      <c r="B1391">
        <v>1</v>
      </c>
      <c r="C1391">
        <v>2</v>
      </c>
      <c r="D1391">
        <v>3</v>
      </c>
      <c r="E1391">
        <v>5</v>
      </c>
      <c r="F1391">
        <v>6</v>
      </c>
      <c r="G1391">
        <v>6</v>
      </c>
      <c r="H1391">
        <v>1</v>
      </c>
      <c r="I1391">
        <v>2</v>
      </c>
      <c r="J1391">
        <v>5</v>
      </c>
      <c r="K1391">
        <v>8</v>
      </c>
      <c r="L1391">
        <v>8</v>
      </c>
    </row>
    <row r="1392" spans="1:12" x14ac:dyDescent="0.2">
      <c r="A1392">
        <v>1</v>
      </c>
      <c r="B1392">
        <v>1</v>
      </c>
      <c r="C1392">
        <v>2</v>
      </c>
      <c r="D1392">
        <v>4</v>
      </c>
      <c r="E1392">
        <v>1</v>
      </c>
      <c r="F1392">
        <v>4</v>
      </c>
      <c r="G1392">
        <v>1</v>
      </c>
      <c r="H1392">
        <v>3</v>
      </c>
      <c r="I1392">
        <v>2</v>
      </c>
      <c r="J1392">
        <v>6</v>
      </c>
      <c r="K1392">
        <v>1</v>
      </c>
      <c r="L1392">
        <v>10</v>
      </c>
    </row>
    <row r="1393" spans="1:12" x14ac:dyDescent="0.2">
      <c r="A1393">
        <v>1</v>
      </c>
      <c r="B1393">
        <v>1</v>
      </c>
      <c r="C1393">
        <v>1</v>
      </c>
      <c r="D1393">
        <v>2</v>
      </c>
      <c r="E1393">
        <v>5</v>
      </c>
      <c r="F1393">
        <v>2</v>
      </c>
      <c r="G1393">
        <v>1</v>
      </c>
      <c r="H1393">
        <v>1</v>
      </c>
      <c r="I1393">
        <v>9</v>
      </c>
      <c r="J1393">
        <v>3</v>
      </c>
      <c r="K1393">
        <v>2</v>
      </c>
      <c r="L1393">
        <v>4</v>
      </c>
    </row>
    <row r="1394" spans="1:12" x14ac:dyDescent="0.2">
      <c r="A1394">
        <v>1</v>
      </c>
      <c r="B1394">
        <v>1</v>
      </c>
      <c r="C1394">
        <v>1</v>
      </c>
      <c r="D1394">
        <v>4</v>
      </c>
      <c r="E1394">
        <v>2</v>
      </c>
      <c r="F1394">
        <v>2</v>
      </c>
      <c r="G1394">
        <v>7</v>
      </c>
      <c r="H1394">
        <v>7</v>
      </c>
      <c r="I1394">
        <v>5</v>
      </c>
      <c r="J1394">
        <v>1</v>
      </c>
      <c r="K1394">
        <v>5</v>
      </c>
      <c r="L1394">
        <v>9</v>
      </c>
    </row>
    <row r="1395" spans="1:12" x14ac:dyDescent="0.2">
      <c r="A1395">
        <v>1</v>
      </c>
      <c r="B1395">
        <v>2</v>
      </c>
      <c r="C1395">
        <v>1</v>
      </c>
      <c r="D1395">
        <v>1</v>
      </c>
      <c r="E1395">
        <v>4</v>
      </c>
      <c r="F1395">
        <v>6</v>
      </c>
      <c r="G1395">
        <v>4</v>
      </c>
      <c r="H1395">
        <v>1</v>
      </c>
      <c r="I1395">
        <v>3</v>
      </c>
      <c r="J1395">
        <v>9</v>
      </c>
      <c r="K1395">
        <v>5</v>
      </c>
      <c r="L1395">
        <v>6</v>
      </c>
    </row>
    <row r="1396" spans="1:12" x14ac:dyDescent="0.2">
      <c r="A1396">
        <v>1</v>
      </c>
      <c r="B1396">
        <v>2</v>
      </c>
      <c r="C1396">
        <v>3</v>
      </c>
      <c r="D1396">
        <v>3</v>
      </c>
      <c r="E1396">
        <v>5</v>
      </c>
      <c r="F1396">
        <v>3</v>
      </c>
      <c r="G1396">
        <v>7</v>
      </c>
      <c r="H1396">
        <v>1</v>
      </c>
      <c r="I1396">
        <v>4</v>
      </c>
      <c r="J1396">
        <v>1</v>
      </c>
      <c r="K1396">
        <v>5</v>
      </c>
      <c r="L1396">
        <v>1</v>
      </c>
    </row>
    <row r="1397" spans="1:12" x14ac:dyDescent="0.2">
      <c r="A1397">
        <v>1</v>
      </c>
      <c r="B1397">
        <v>2</v>
      </c>
      <c r="C1397">
        <v>1</v>
      </c>
      <c r="D1397">
        <v>4</v>
      </c>
      <c r="E1397">
        <v>3</v>
      </c>
      <c r="F1397">
        <v>5</v>
      </c>
      <c r="G1397">
        <v>2</v>
      </c>
      <c r="H1397">
        <v>2</v>
      </c>
      <c r="I1397">
        <v>4</v>
      </c>
      <c r="J1397">
        <v>8</v>
      </c>
      <c r="K1397">
        <v>9</v>
      </c>
      <c r="L1397">
        <v>10</v>
      </c>
    </row>
    <row r="1398" spans="1:12" x14ac:dyDescent="0.2">
      <c r="A1398">
        <v>1</v>
      </c>
      <c r="B1398">
        <v>1</v>
      </c>
      <c r="C1398">
        <v>3</v>
      </c>
      <c r="D1398">
        <v>2</v>
      </c>
      <c r="E1398">
        <v>4</v>
      </c>
      <c r="F1398">
        <v>2</v>
      </c>
      <c r="G1398">
        <v>6</v>
      </c>
      <c r="H1398">
        <v>8</v>
      </c>
      <c r="I1398">
        <v>4</v>
      </c>
      <c r="J1398">
        <v>3</v>
      </c>
      <c r="K1398">
        <v>10</v>
      </c>
      <c r="L1398">
        <v>6</v>
      </c>
    </row>
    <row r="1399" spans="1:12" x14ac:dyDescent="0.2">
      <c r="A1399">
        <v>1</v>
      </c>
      <c r="B1399">
        <v>1</v>
      </c>
      <c r="C1399">
        <v>1</v>
      </c>
      <c r="D1399">
        <v>4</v>
      </c>
      <c r="E1399">
        <v>2</v>
      </c>
      <c r="F1399">
        <v>1</v>
      </c>
      <c r="G1399">
        <v>6</v>
      </c>
      <c r="H1399">
        <v>8</v>
      </c>
      <c r="I1399">
        <v>8</v>
      </c>
      <c r="J1399">
        <v>7</v>
      </c>
      <c r="K1399">
        <v>4</v>
      </c>
      <c r="L1399">
        <v>5</v>
      </c>
    </row>
    <row r="1400" spans="1:12" x14ac:dyDescent="0.2">
      <c r="A1400">
        <v>1</v>
      </c>
      <c r="B1400">
        <v>1</v>
      </c>
      <c r="C1400">
        <v>1</v>
      </c>
      <c r="D1400">
        <v>3</v>
      </c>
      <c r="E1400">
        <v>1</v>
      </c>
      <c r="F1400">
        <v>2</v>
      </c>
      <c r="G1400">
        <v>6</v>
      </c>
      <c r="H1400">
        <v>2</v>
      </c>
      <c r="I1400">
        <v>2</v>
      </c>
      <c r="J1400">
        <v>4</v>
      </c>
      <c r="K1400">
        <v>1</v>
      </c>
      <c r="L1400">
        <v>2</v>
      </c>
    </row>
    <row r="1401" spans="1:12" x14ac:dyDescent="0.2">
      <c r="A1401">
        <v>1</v>
      </c>
      <c r="B1401">
        <v>1</v>
      </c>
      <c r="C1401">
        <v>3</v>
      </c>
      <c r="D1401">
        <v>4</v>
      </c>
      <c r="E1401">
        <v>3</v>
      </c>
      <c r="F1401">
        <v>6</v>
      </c>
      <c r="G1401">
        <v>3</v>
      </c>
      <c r="H1401">
        <v>6</v>
      </c>
      <c r="I1401">
        <v>9</v>
      </c>
      <c r="J1401">
        <v>10</v>
      </c>
      <c r="K1401">
        <v>6</v>
      </c>
      <c r="L1401">
        <v>2</v>
      </c>
    </row>
    <row r="1402" spans="1:12" x14ac:dyDescent="0.2">
      <c r="A1402">
        <v>1</v>
      </c>
      <c r="B1402">
        <v>1</v>
      </c>
      <c r="C1402">
        <v>1</v>
      </c>
      <c r="D1402">
        <v>1</v>
      </c>
      <c r="E1402">
        <v>3</v>
      </c>
      <c r="F1402">
        <v>6</v>
      </c>
      <c r="G1402">
        <v>3</v>
      </c>
      <c r="H1402">
        <v>8</v>
      </c>
      <c r="I1402">
        <v>9</v>
      </c>
      <c r="J1402">
        <v>5</v>
      </c>
      <c r="K1402">
        <v>7</v>
      </c>
      <c r="L1402">
        <v>8</v>
      </c>
    </row>
    <row r="1403" spans="1:12" x14ac:dyDescent="0.2">
      <c r="A1403">
        <v>1</v>
      </c>
      <c r="B1403">
        <v>1</v>
      </c>
      <c r="C1403">
        <v>1</v>
      </c>
      <c r="D1403">
        <v>3</v>
      </c>
      <c r="E1403">
        <v>5</v>
      </c>
      <c r="F1403">
        <v>4</v>
      </c>
      <c r="G1403">
        <v>4</v>
      </c>
      <c r="H1403">
        <v>1</v>
      </c>
      <c r="I1403">
        <v>5</v>
      </c>
      <c r="J1403">
        <v>10</v>
      </c>
      <c r="K1403">
        <v>8</v>
      </c>
      <c r="L1403">
        <v>10</v>
      </c>
    </row>
    <row r="1404" spans="1:12" x14ac:dyDescent="0.2">
      <c r="A1404">
        <v>1</v>
      </c>
      <c r="B1404">
        <v>2</v>
      </c>
      <c r="C1404">
        <v>3</v>
      </c>
      <c r="D1404">
        <v>1</v>
      </c>
      <c r="E1404">
        <v>5</v>
      </c>
      <c r="F1404">
        <v>1</v>
      </c>
      <c r="G1404">
        <v>7</v>
      </c>
      <c r="H1404">
        <v>5</v>
      </c>
      <c r="I1404">
        <v>7</v>
      </c>
      <c r="J1404">
        <v>6</v>
      </c>
      <c r="K1404">
        <v>10</v>
      </c>
      <c r="L1404">
        <v>4</v>
      </c>
    </row>
    <row r="1405" spans="1:12" x14ac:dyDescent="0.2">
      <c r="A1405">
        <v>1</v>
      </c>
      <c r="B1405">
        <v>1</v>
      </c>
      <c r="C1405">
        <v>3</v>
      </c>
      <c r="D1405">
        <v>2</v>
      </c>
      <c r="E1405">
        <v>4</v>
      </c>
      <c r="F1405">
        <v>6</v>
      </c>
      <c r="G1405">
        <v>7</v>
      </c>
      <c r="H1405">
        <v>8</v>
      </c>
      <c r="I1405">
        <v>1</v>
      </c>
      <c r="J1405">
        <v>1</v>
      </c>
      <c r="K1405">
        <v>2</v>
      </c>
      <c r="L1405">
        <v>10</v>
      </c>
    </row>
    <row r="1406" spans="1:12" x14ac:dyDescent="0.2">
      <c r="A1406">
        <v>1</v>
      </c>
      <c r="B1406">
        <v>2</v>
      </c>
      <c r="C1406">
        <v>3</v>
      </c>
      <c r="D1406">
        <v>3</v>
      </c>
      <c r="E1406">
        <v>3</v>
      </c>
      <c r="F1406">
        <v>6</v>
      </c>
      <c r="G1406">
        <v>1</v>
      </c>
      <c r="H1406">
        <v>6</v>
      </c>
      <c r="I1406">
        <v>8</v>
      </c>
      <c r="J1406">
        <v>2</v>
      </c>
      <c r="K1406">
        <v>6</v>
      </c>
      <c r="L1406">
        <v>3</v>
      </c>
    </row>
    <row r="1407" spans="1:12" x14ac:dyDescent="0.2">
      <c r="A1407">
        <v>1</v>
      </c>
      <c r="B1407">
        <v>2</v>
      </c>
      <c r="C1407">
        <v>3</v>
      </c>
      <c r="D1407">
        <v>4</v>
      </c>
      <c r="E1407">
        <v>2</v>
      </c>
      <c r="F1407">
        <v>5</v>
      </c>
      <c r="G1407">
        <v>2</v>
      </c>
      <c r="H1407">
        <v>1</v>
      </c>
      <c r="I1407">
        <v>8</v>
      </c>
      <c r="J1407">
        <v>5</v>
      </c>
      <c r="K1407">
        <v>1</v>
      </c>
      <c r="L1407">
        <v>6</v>
      </c>
    </row>
    <row r="1408" spans="1:12" x14ac:dyDescent="0.2">
      <c r="A1408">
        <v>1</v>
      </c>
      <c r="B1408">
        <v>1</v>
      </c>
      <c r="C1408">
        <v>3</v>
      </c>
      <c r="D1408">
        <v>3</v>
      </c>
      <c r="E1408">
        <v>5</v>
      </c>
      <c r="F1408">
        <v>5</v>
      </c>
      <c r="G1408">
        <v>5</v>
      </c>
      <c r="H1408">
        <v>6</v>
      </c>
      <c r="I1408">
        <v>2</v>
      </c>
      <c r="J1408">
        <v>8</v>
      </c>
      <c r="K1408">
        <v>11</v>
      </c>
      <c r="L1408">
        <v>2</v>
      </c>
    </row>
    <row r="1409" spans="1:12" x14ac:dyDescent="0.2">
      <c r="A1409">
        <v>1</v>
      </c>
      <c r="B1409">
        <v>1</v>
      </c>
      <c r="C1409">
        <v>2</v>
      </c>
      <c r="D1409">
        <v>3</v>
      </c>
      <c r="E1409">
        <v>4</v>
      </c>
      <c r="F1409">
        <v>3</v>
      </c>
      <c r="G1409">
        <v>7</v>
      </c>
      <c r="H1409">
        <v>5</v>
      </c>
      <c r="I1409">
        <v>4</v>
      </c>
      <c r="J1409">
        <v>10</v>
      </c>
      <c r="K1409">
        <v>8</v>
      </c>
      <c r="L1409">
        <v>4</v>
      </c>
    </row>
    <row r="1410" spans="1:12" x14ac:dyDescent="0.2">
      <c r="A1410">
        <v>1</v>
      </c>
      <c r="B1410">
        <v>2</v>
      </c>
      <c r="C1410">
        <v>1</v>
      </c>
      <c r="D1410">
        <v>3</v>
      </c>
      <c r="E1410">
        <v>4</v>
      </c>
      <c r="F1410">
        <v>2</v>
      </c>
      <c r="G1410">
        <v>6</v>
      </c>
      <c r="H1410">
        <v>8</v>
      </c>
      <c r="I1410">
        <v>6</v>
      </c>
      <c r="J1410">
        <v>3</v>
      </c>
      <c r="K1410">
        <v>6</v>
      </c>
      <c r="L1410">
        <v>9</v>
      </c>
    </row>
    <row r="1411" spans="1:12" x14ac:dyDescent="0.2">
      <c r="A1411">
        <v>1</v>
      </c>
      <c r="B1411">
        <v>1</v>
      </c>
      <c r="C1411">
        <v>3</v>
      </c>
      <c r="D1411">
        <v>3</v>
      </c>
      <c r="E1411">
        <v>1</v>
      </c>
      <c r="F1411">
        <v>4</v>
      </c>
      <c r="G1411">
        <v>5</v>
      </c>
      <c r="H1411">
        <v>2</v>
      </c>
      <c r="I1411">
        <v>4</v>
      </c>
      <c r="J1411">
        <v>10</v>
      </c>
      <c r="K1411">
        <v>11</v>
      </c>
      <c r="L1411">
        <v>10</v>
      </c>
    </row>
    <row r="1412" spans="1:12" x14ac:dyDescent="0.2">
      <c r="A1412">
        <v>1</v>
      </c>
      <c r="B1412">
        <v>1</v>
      </c>
      <c r="C1412">
        <v>1</v>
      </c>
      <c r="D1412">
        <v>4</v>
      </c>
      <c r="E1412">
        <v>2</v>
      </c>
      <c r="F1412">
        <v>3</v>
      </c>
      <c r="G1412">
        <v>5</v>
      </c>
      <c r="H1412">
        <v>6</v>
      </c>
      <c r="I1412">
        <v>2</v>
      </c>
      <c r="J1412">
        <v>4</v>
      </c>
      <c r="K1412">
        <v>8</v>
      </c>
      <c r="L1412">
        <v>11</v>
      </c>
    </row>
    <row r="1413" spans="1:12" x14ac:dyDescent="0.2">
      <c r="A1413">
        <v>1</v>
      </c>
      <c r="B1413">
        <v>2</v>
      </c>
      <c r="C1413">
        <v>1</v>
      </c>
      <c r="D1413">
        <v>2</v>
      </c>
      <c r="E1413">
        <v>3</v>
      </c>
      <c r="F1413">
        <v>1</v>
      </c>
      <c r="G1413">
        <v>5</v>
      </c>
      <c r="H1413">
        <v>2</v>
      </c>
      <c r="I1413">
        <v>3</v>
      </c>
      <c r="J1413">
        <v>10</v>
      </c>
      <c r="K1413">
        <v>6</v>
      </c>
      <c r="L1413">
        <v>6</v>
      </c>
    </row>
    <row r="1414" spans="1:12" x14ac:dyDescent="0.2">
      <c r="A1414">
        <v>1</v>
      </c>
      <c r="B1414">
        <v>2</v>
      </c>
      <c r="C1414">
        <v>3</v>
      </c>
      <c r="D1414">
        <v>4</v>
      </c>
      <c r="E1414">
        <v>4</v>
      </c>
      <c r="F1414">
        <v>2</v>
      </c>
      <c r="G1414">
        <v>3</v>
      </c>
      <c r="H1414">
        <v>4</v>
      </c>
      <c r="I1414">
        <v>5</v>
      </c>
      <c r="J1414">
        <v>7</v>
      </c>
      <c r="K1414">
        <v>10</v>
      </c>
      <c r="L1414">
        <v>11</v>
      </c>
    </row>
    <row r="1415" spans="1:12" x14ac:dyDescent="0.2">
      <c r="A1415">
        <v>1</v>
      </c>
      <c r="B1415">
        <v>2</v>
      </c>
      <c r="C1415">
        <v>1</v>
      </c>
      <c r="D1415">
        <v>4</v>
      </c>
      <c r="E1415">
        <v>3</v>
      </c>
      <c r="F1415">
        <v>1</v>
      </c>
      <c r="G1415">
        <v>4</v>
      </c>
      <c r="H1415">
        <v>1</v>
      </c>
      <c r="I1415">
        <v>2</v>
      </c>
      <c r="J1415">
        <v>6</v>
      </c>
      <c r="K1415">
        <v>11</v>
      </c>
      <c r="L1415">
        <v>10</v>
      </c>
    </row>
    <row r="1416" spans="1:12" x14ac:dyDescent="0.2">
      <c r="A1416">
        <v>1</v>
      </c>
      <c r="B1416">
        <v>1</v>
      </c>
      <c r="C1416">
        <v>1</v>
      </c>
      <c r="D1416">
        <v>4</v>
      </c>
      <c r="E1416">
        <v>2</v>
      </c>
      <c r="F1416">
        <v>2</v>
      </c>
      <c r="G1416">
        <v>3</v>
      </c>
      <c r="H1416">
        <v>4</v>
      </c>
      <c r="I1416">
        <v>1</v>
      </c>
      <c r="J1416">
        <v>10</v>
      </c>
      <c r="K1416">
        <v>2</v>
      </c>
      <c r="L1416">
        <v>8</v>
      </c>
    </row>
    <row r="1417" spans="1:12" x14ac:dyDescent="0.2">
      <c r="A1417">
        <v>1</v>
      </c>
      <c r="B1417">
        <v>1</v>
      </c>
      <c r="C1417">
        <v>3</v>
      </c>
      <c r="D1417">
        <v>2</v>
      </c>
      <c r="E1417">
        <v>5</v>
      </c>
      <c r="F1417">
        <v>4</v>
      </c>
      <c r="G1417">
        <v>2</v>
      </c>
      <c r="H1417">
        <v>6</v>
      </c>
      <c r="I1417">
        <v>6</v>
      </c>
      <c r="J1417">
        <v>3</v>
      </c>
      <c r="K1417">
        <v>6</v>
      </c>
      <c r="L1417">
        <v>1</v>
      </c>
    </row>
    <row r="1418" spans="1:12" x14ac:dyDescent="0.2">
      <c r="A1418">
        <v>1</v>
      </c>
      <c r="B1418">
        <v>1</v>
      </c>
      <c r="C1418">
        <v>1</v>
      </c>
      <c r="D1418">
        <v>1</v>
      </c>
      <c r="E1418">
        <v>1</v>
      </c>
      <c r="F1418">
        <v>6</v>
      </c>
      <c r="G1418">
        <v>4</v>
      </c>
      <c r="H1418">
        <v>1</v>
      </c>
      <c r="I1418">
        <v>6</v>
      </c>
      <c r="J1418">
        <v>3</v>
      </c>
      <c r="K1418">
        <v>11</v>
      </c>
      <c r="L1418">
        <v>1</v>
      </c>
    </row>
    <row r="1419" spans="1:12" x14ac:dyDescent="0.2">
      <c r="A1419">
        <v>1</v>
      </c>
      <c r="B1419">
        <v>2</v>
      </c>
      <c r="C1419">
        <v>3</v>
      </c>
      <c r="D1419">
        <v>4</v>
      </c>
      <c r="E1419">
        <v>2</v>
      </c>
      <c r="F1419">
        <v>5</v>
      </c>
      <c r="G1419">
        <v>4</v>
      </c>
      <c r="H1419">
        <v>8</v>
      </c>
      <c r="I1419">
        <v>2</v>
      </c>
      <c r="J1419">
        <v>5</v>
      </c>
      <c r="K1419">
        <v>4</v>
      </c>
      <c r="L1419">
        <v>8</v>
      </c>
    </row>
    <row r="1420" spans="1:12" x14ac:dyDescent="0.2">
      <c r="A1420">
        <v>1</v>
      </c>
      <c r="B1420">
        <v>2</v>
      </c>
      <c r="C1420">
        <v>2</v>
      </c>
      <c r="D1420">
        <v>3</v>
      </c>
      <c r="E1420">
        <v>4</v>
      </c>
      <c r="F1420">
        <v>2</v>
      </c>
      <c r="G1420">
        <v>6</v>
      </c>
      <c r="H1420">
        <v>8</v>
      </c>
      <c r="I1420">
        <v>3</v>
      </c>
      <c r="J1420">
        <v>5</v>
      </c>
      <c r="K1420">
        <v>2</v>
      </c>
      <c r="L1420">
        <v>9</v>
      </c>
    </row>
    <row r="1421" spans="1:12" x14ac:dyDescent="0.2">
      <c r="A1421">
        <v>1</v>
      </c>
      <c r="B1421">
        <v>2</v>
      </c>
      <c r="C1421">
        <v>1</v>
      </c>
      <c r="D1421">
        <v>1</v>
      </c>
      <c r="E1421">
        <v>5</v>
      </c>
      <c r="F1421">
        <v>5</v>
      </c>
      <c r="G1421">
        <v>5</v>
      </c>
      <c r="H1421">
        <v>5</v>
      </c>
      <c r="I1421">
        <v>3</v>
      </c>
      <c r="J1421">
        <v>7</v>
      </c>
      <c r="K1421">
        <v>3</v>
      </c>
      <c r="L1421">
        <v>1</v>
      </c>
    </row>
    <row r="1422" spans="1:12" x14ac:dyDescent="0.2">
      <c r="A1422">
        <v>1</v>
      </c>
      <c r="B1422">
        <v>2</v>
      </c>
      <c r="C1422">
        <v>1</v>
      </c>
      <c r="D1422">
        <v>3</v>
      </c>
      <c r="E1422">
        <v>1</v>
      </c>
      <c r="F1422">
        <v>1</v>
      </c>
      <c r="G1422">
        <v>2</v>
      </c>
      <c r="H1422">
        <v>2</v>
      </c>
      <c r="I1422">
        <v>7</v>
      </c>
      <c r="J1422">
        <v>7</v>
      </c>
      <c r="K1422">
        <v>6</v>
      </c>
      <c r="L1422">
        <v>12</v>
      </c>
    </row>
    <row r="1423" spans="1:12" x14ac:dyDescent="0.2">
      <c r="A1423">
        <v>1</v>
      </c>
      <c r="B1423">
        <v>2</v>
      </c>
      <c r="C1423">
        <v>2</v>
      </c>
      <c r="D1423">
        <v>4</v>
      </c>
      <c r="E1423">
        <v>2</v>
      </c>
      <c r="F1423">
        <v>4</v>
      </c>
      <c r="G1423">
        <v>4</v>
      </c>
      <c r="H1423">
        <v>7</v>
      </c>
      <c r="I1423">
        <v>1</v>
      </c>
      <c r="J1423">
        <v>9</v>
      </c>
      <c r="K1423">
        <v>9</v>
      </c>
      <c r="L1423">
        <v>3</v>
      </c>
    </row>
    <row r="1424" spans="1:12" x14ac:dyDescent="0.2">
      <c r="A1424">
        <v>1</v>
      </c>
      <c r="B1424">
        <v>1</v>
      </c>
      <c r="C1424">
        <v>3</v>
      </c>
      <c r="D1424">
        <v>1</v>
      </c>
      <c r="E1424">
        <v>1</v>
      </c>
      <c r="F1424">
        <v>6</v>
      </c>
      <c r="G1424">
        <v>4</v>
      </c>
      <c r="H1424">
        <v>2</v>
      </c>
      <c r="I1424">
        <v>2</v>
      </c>
      <c r="J1424">
        <v>5</v>
      </c>
      <c r="K1424">
        <v>6</v>
      </c>
      <c r="L1424">
        <v>10</v>
      </c>
    </row>
    <row r="1425" spans="1:12" x14ac:dyDescent="0.2">
      <c r="A1425">
        <v>1</v>
      </c>
      <c r="B1425">
        <v>2</v>
      </c>
      <c r="C1425">
        <v>1</v>
      </c>
      <c r="D1425">
        <v>3</v>
      </c>
      <c r="E1425">
        <v>5</v>
      </c>
      <c r="F1425">
        <v>4</v>
      </c>
      <c r="G1425">
        <v>7</v>
      </c>
      <c r="H1425">
        <v>4</v>
      </c>
      <c r="I1425">
        <v>5</v>
      </c>
      <c r="J1425">
        <v>4</v>
      </c>
      <c r="K1425">
        <v>10</v>
      </c>
      <c r="L1425">
        <v>9</v>
      </c>
    </row>
    <row r="1426" spans="1:12" x14ac:dyDescent="0.2">
      <c r="A1426">
        <v>1</v>
      </c>
      <c r="B1426">
        <v>2</v>
      </c>
      <c r="C1426">
        <v>2</v>
      </c>
      <c r="D1426">
        <v>3</v>
      </c>
      <c r="E1426">
        <v>4</v>
      </c>
      <c r="F1426">
        <v>4</v>
      </c>
      <c r="G1426">
        <v>1</v>
      </c>
      <c r="H1426">
        <v>4</v>
      </c>
      <c r="I1426">
        <v>4</v>
      </c>
      <c r="J1426">
        <v>2</v>
      </c>
      <c r="K1426">
        <v>7</v>
      </c>
      <c r="L1426">
        <v>8</v>
      </c>
    </row>
    <row r="1427" spans="1:12" x14ac:dyDescent="0.2">
      <c r="A1427">
        <v>1</v>
      </c>
      <c r="B1427">
        <v>2</v>
      </c>
      <c r="C1427">
        <v>2</v>
      </c>
      <c r="D1427">
        <v>2</v>
      </c>
      <c r="E1427">
        <v>5</v>
      </c>
      <c r="F1427">
        <v>2</v>
      </c>
      <c r="G1427">
        <v>6</v>
      </c>
      <c r="H1427">
        <v>7</v>
      </c>
      <c r="I1427">
        <v>2</v>
      </c>
      <c r="J1427">
        <v>5</v>
      </c>
      <c r="K1427">
        <v>4</v>
      </c>
      <c r="L1427">
        <v>10</v>
      </c>
    </row>
    <row r="1428" spans="1:12" x14ac:dyDescent="0.2">
      <c r="A1428">
        <v>1</v>
      </c>
      <c r="B1428">
        <v>1</v>
      </c>
      <c r="C1428">
        <v>3</v>
      </c>
      <c r="D1428">
        <v>2</v>
      </c>
      <c r="E1428">
        <v>1</v>
      </c>
      <c r="F1428">
        <v>3</v>
      </c>
      <c r="G1428">
        <v>3</v>
      </c>
      <c r="H1428">
        <v>8</v>
      </c>
      <c r="I1428">
        <v>6</v>
      </c>
      <c r="J1428">
        <v>10</v>
      </c>
      <c r="K1428">
        <v>9</v>
      </c>
      <c r="L1428">
        <v>2</v>
      </c>
    </row>
    <row r="1429" spans="1:12" x14ac:dyDescent="0.2">
      <c r="A1429">
        <v>1</v>
      </c>
      <c r="B1429">
        <v>1</v>
      </c>
      <c r="C1429">
        <v>3</v>
      </c>
      <c r="D1429">
        <v>4</v>
      </c>
      <c r="E1429">
        <v>2</v>
      </c>
      <c r="F1429">
        <v>3</v>
      </c>
      <c r="G1429">
        <v>5</v>
      </c>
      <c r="H1429">
        <v>6</v>
      </c>
      <c r="I1429">
        <v>7</v>
      </c>
      <c r="J1429">
        <v>2</v>
      </c>
      <c r="K1429">
        <v>11</v>
      </c>
      <c r="L1429">
        <v>10</v>
      </c>
    </row>
    <row r="1430" spans="1:12" x14ac:dyDescent="0.2">
      <c r="A1430">
        <v>1</v>
      </c>
      <c r="B1430">
        <v>2</v>
      </c>
      <c r="C1430">
        <v>1</v>
      </c>
      <c r="D1430">
        <v>3</v>
      </c>
      <c r="E1430">
        <v>4</v>
      </c>
      <c r="F1430">
        <v>1</v>
      </c>
      <c r="G1430">
        <v>6</v>
      </c>
      <c r="H1430">
        <v>5</v>
      </c>
      <c r="I1430">
        <v>3</v>
      </c>
      <c r="J1430">
        <v>9</v>
      </c>
      <c r="K1430">
        <v>11</v>
      </c>
      <c r="L1430">
        <v>1</v>
      </c>
    </row>
    <row r="1431" spans="1:12" x14ac:dyDescent="0.2">
      <c r="A1431">
        <v>1</v>
      </c>
      <c r="B1431">
        <v>1</v>
      </c>
      <c r="C1431">
        <v>3</v>
      </c>
      <c r="D1431">
        <v>2</v>
      </c>
      <c r="E1431">
        <v>1</v>
      </c>
      <c r="F1431">
        <v>1</v>
      </c>
      <c r="G1431">
        <v>1</v>
      </c>
      <c r="H1431">
        <v>1</v>
      </c>
      <c r="I1431">
        <v>5</v>
      </c>
      <c r="J1431">
        <v>2</v>
      </c>
      <c r="K1431">
        <v>6</v>
      </c>
      <c r="L1431">
        <v>11</v>
      </c>
    </row>
    <row r="1432" spans="1:12" x14ac:dyDescent="0.2">
      <c r="A1432">
        <v>1</v>
      </c>
      <c r="B1432">
        <v>2</v>
      </c>
      <c r="C1432">
        <v>2</v>
      </c>
      <c r="D1432">
        <v>2</v>
      </c>
      <c r="E1432">
        <v>4</v>
      </c>
      <c r="F1432">
        <v>3</v>
      </c>
      <c r="G1432">
        <v>5</v>
      </c>
      <c r="H1432">
        <v>4</v>
      </c>
      <c r="I1432">
        <v>9</v>
      </c>
      <c r="J1432">
        <v>2</v>
      </c>
      <c r="K1432">
        <v>5</v>
      </c>
      <c r="L1432">
        <v>2</v>
      </c>
    </row>
    <row r="1433" spans="1:12" x14ac:dyDescent="0.2">
      <c r="A1433">
        <v>1</v>
      </c>
      <c r="B1433">
        <v>2</v>
      </c>
      <c r="C1433">
        <v>1</v>
      </c>
      <c r="D1433">
        <v>3</v>
      </c>
      <c r="E1433">
        <v>5</v>
      </c>
      <c r="F1433">
        <v>6</v>
      </c>
      <c r="G1433">
        <v>2</v>
      </c>
      <c r="H1433">
        <v>5</v>
      </c>
      <c r="I1433">
        <v>2</v>
      </c>
      <c r="J1433">
        <v>10</v>
      </c>
      <c r="K1433">
        <v>10</v>
      </c>
      <c r="L1433">
        <v>4</v>
      </c>
    </row>
    <row r="1434" spans="1:12" x14ac:dyDescent="0.2">
      <c r="A1434">
        <v>1</v>
      </c>
      <c r="B1434">
        <v>1</v>
      </c>
      <c r="C1434">
        <v>1</v>
      </c>
      <c r="D1434">
        <v>1</v>
      </c>
      <c r="E1434">
        <v>5</v>
      </c>
      <c r="F1434">
        <v>5</v>
      </c>
      <c r="G1434">
        <v>7</v>
      </c>
      <c r="H1434">
        <v>6</v>
      </c>
      <c r="I1434">
        <v>6</v>
      </c>
      <c r="J1434">
        <v>4</v>
      </c>
      <c r="K1434">
        <v>2</v>
      </c>
      <c r="L1434">
        <v>6</v>
      </c>
    </row>
    <row r="1435" spans="1:12" x14ac:dyDescent="0.2">
      <c r="A1435">
        <v>1</v>
      </c>
      <c r="B1435">
        <v>1</v>
      </c>
      <c r="C1435">
        <v>2</v>
      </c>
      <c r="D1435">
        <v>4</v>
      </c>
      <c r="E1435">
        <v>4</v>
      </c>
      <c r="F1435">
        <v>5</v>
      </c>
      <c r="G1435">
        <v>4</v>
      </c>
      <c r="H1435">
        <v>4</v>
      </c>
      <c r="I1435">
        <v>8</v>
      </c>
      <c r="J1435">
        <v>4</v>
      </c>
      <c r="K1435">
        <v>6</v>
      </c>
      <c r="L1435">
        <v>12</v>
      </c>
    </row>
    <row r="1436" spans="1:12" x14ac:dyDescent="0.2">
      <c r="A1436">
        <v>1</v>
      </c>
      <c r="B1436">
        <v>1</v>
      </c>
      <c r="C1436">
        <v>2</v>
      </c>
      <c r="D1436">
        <v>3</v>
      </c>
      <c r="E1436">
        <v>2</v>
      </c>
      <c r="F1436">
        <v>4</v>
      </c>
      <c r="G1436">
        <v>7</v>
      </c>
      <c r="H1436">
        <v>2</v>
      </c>
      <c r="I1436">
        <v>4</v>
      </c>
      <c r="J1436">
        <v>9</v>
      </c>
      <c r="K1436">
        <v>5</v>
      </c>
      <c r="L1436">
        <v>4</v>
      </c>
    </row>
    <row r="1437" spans="1:12" x14ac:dyDescent="0.2">
      <c r="A1437">
        <v>1</v>
      </c>
      <c r="B1437">
        <v>1</v>
      </c>
      <c r="C1437">
        <v>2</v>
      </c>
      <c r="D1437">
        <v>1</v>
      </c>
      <c r="E1437">
        <v>1</v>
      </c>
      <c r="F1437">
        <v>3</v>
      </c>
      <c r="G1437">
        <v>2</v>
      </c>
      <c r="H1437">
        <v>3</v>
      </c>
      <c r="I1437">
        <v>8</v>
      </c>
      <c r="J1437">
        <v>5</v>
      </c>
      <c r="K1437">
        <v>4</v>
      </c>
      <c r="L1437">
        <v>5</v>
      </c>
    </row>
    <row r="1438" spans="1:12" x14ac:dyDescent="0.2">
      <c r="A1438">
        <v>1</v>
      </c>
      <c r="B1438">
        <v>2</v>
      </c>
      <c r="C1438">
        <v>1</v>
      </c>
      <c r="D1438">
        <v>3</v>
      </c>
      <c r="E1438">
        <v>2</v>
      </c>
      <c r="F1438">
        <v>1</v>
      </c>
      <c r="G1438">
        <v>2</v>
      </c>
      <c r="H1438">
        <v>8</v>
      </c>
      <c r="I1438">
        <v>3</v>
      </c>
      <c r="J1438">
        <v>10</v>
      </c>
      <c r="K1438">
        <v>3</v>
      </c>
      <c r="L1438">
        <v>1</v>
      </c>
    </row>
    <row r="1439" spans="1:12" x14ac:dyDescent="0.2">
      <c r="A1439">
        <v>1</v>
      </c>
      <c r="B1439">
        <v>2</v>
      </c>
      <c r="C1439">
        <v>2</v>
      </c>
      <c r="D1439">
        <v>1</v>
      </c>
      <c r="E1439">
        <v>2</v>
      </c>
      <c r="F1439">
        <v>5</v>
      </c>
      <c r="G1439">
        <v>2</v>
      </c>
      <c r="H1439">
        <v>4</v>
      </c>
      <c r="I1439">
        <v>5</v>
      </c>
      <c r="J1439">
        <v>9</v>
      </c>
      <c r="K1439">
        <v>6</v>
      </c>
      <c r="L1439">
        <v>12</v>
      </c>
    </row>
    <row r="1440" spans="1:12" x14ac:dyDescent="0.2">
      <c r="A1440">
        <v>1</v>
      </c>
      <c r="B1440">
        <v>2</v>
      </c>
      <c r="C1440">
        <v>3</v>
      </c>
      <c r="D1440">
        <v>3</v>
      </c>
      <c r="E1440">
        <v>3</v>
      </c>
      <c r="F1440">
        <v>4</v>
      </c>
      <c r="G1440">
        <v>3</v>
      </c>
      <c r="H1440">
        <v>5</v>
      </c>
      <c r="I1440">
        <v>9</v>
      </c>
      <c r="J1440">
        <v>1</v>
      </c>
      <c r="K1440">
        <v>2</v>
      </c>
      <c r="L1440">
        <v>2</v>
      </c>
    </row>
    <row r="1441" spans="1:12" x14ac:dyDescent="0.2">
      <c r="A1441">
        <v>1</v>
      </c>
      <c r="B1441">
        <v>1</v>
      </c>
      <c r="C1441">
        <v>1</v>
      </c>
      <c r="D1441">
        <v>2</v>
      </c>
      <c r="E1441">
        <v>1</v>
      </c>
      <c r="F1441">
        <v>5</v>
      </c>
      <c r="G1441">
        <v>7</v>
      </c>
      <c r="H1441">
        <v>3</v>
      </c>
      <c r="I1441">
        <v>2</v>
      </c>
      <c r="J1441">
        <v>8</v>
      </c>
      <c r="K1441">
        <v>6</v>
      </c>
      <c r="L1441">
        <v>7</v>
      </c>
    </row>
    <row r="1442" spans="1:12" x14ac:dyDescent="0.2">
      <c r="A1442">
        <v>1</v>
      </c>
      <c r="B1442">
        <v>1</v>
      </c>
      <c r="C1442">
        <v>3</v>
      </c>
      <c r="D1442">
        <v>1</v>
      </c>
      <c r="E1442">
        <v>1</v>
      </c>
      <c r="F1442">
        <v>3</v>
      </c>
      <c r="G1442">
        <v>5</v>
      </c>
      <c r="H1442">
        <v>3</v>
      </c>
      <c r="I1442">
        <v>4</v>
      </c>
      <c r="J1442">
        <v>1</v>
      </c>
      <c r="K1442">
        <v>11</v>
      </c>
      <c r="L1442">
        <v>2</v>
      </c>
    </row>
    <row r="1443" spans="1:12" x14ac:dyDescent="0.2">
      <c r="A1443">
        <v>1</v>
      </c>
      <c r="B1443">
        <v>2</v>
      </c>
      <c r="C1443">
        <v>1</v>
      </c>
      <c r="D1443">
        <v>4</v>
      </c>
      <c r="E1443">
        <v>4</v>
      </c>
      <c r="F1443">
        <v>2</v>
      </c>
      <c r="G1443">
        <v>1</v>
      </c>
      <c r="H1443">
        <v>4</v>
      </c>
      <c r="I1443">
        <v>8</v>
      </c>
      <c r="J1443">
        <v>9</v>
      </c>
      <c r="K1443">
        <v>8</v>
      </c>
      <c r="L1443">
        <v>3</v>
      </c>
    </row>
    <row r="1444" spans="1:12" x14ac:dyDescent="0.2">
      <c r="A1444">
        <v>1</v>
      </c>
      <c r="B1444">
        <v>2</v>
      </c>
      <c r="C1444">
        <v>2</v>
      </c>
      <c r="D1444">
        <v>3</v>
      </c>
      <c r="E1444">
        <v>4</v>
      </c>
      <c r="F1444">
        <v>4</v>
      </c>
      <c r="G1444">
        <v>6</v>
      </c>
      <c r="H1444">
        <v>6</v>
      </c>
      <c r="I1444">
        <v>9</v>
      </c>
      <c r="J1444">
        <v>7</v>
      </c>
      <c r="K1444">
        <v>11</v>
      </c>
      <c r="L1444">
        <v>4</v>
      </c>
    </row>
    <row r="1445" spans="1:12" x14ac:dyDescent="0.2">
      <c r="A1445">
        <v>1</v>
      </c>
      <c r="B1445">
        <v>1</v>
      </c>
      <c r="C1445">
        <v>3</v>
      </c>
      <c r="D1445">
        <v>3</v>
      </c>
      <c r="E1445">
        <v>1</v>
      </c>
      <c r="F1445">
        <v>2</v>
      </c>
      <c r="G1445">
        <v>1</v>
      </c>
      <c r="H1445">
        <v>8</v>
      </c>
      <c r="I1445">
        <v>6</v>
      </c>
      <c r="J1445">
        <v>5</v>
      </c>
      <c r="K1445">
        <v>11</v>
      </c>
      <c r="L1445">
        <v>11</v>
      </c>
    </row>
    <row r="1446" spans="1:12" x14ac:dyDescent="0.2">
      <c r="A1446">
        <v>1</v>
      </c>
      <c r="B1446">
        <v>1</v>
      </c>
      <c r="C1446">
        <v>2</v>
      </c>
      <c r="D1446">
        <v>2</v>
      </c>
      <c r="E1446">
        <v>2</v>
      </c>
      <c r="F1446">
        <v>5</v>
      </c>
      <c r="G1446">
        <v>4</v>
      </c>
      <c r="H1446">
        <v>8</v>
      </c>
      <c r="I1446">
        <v>8</v>
      </c>
      <c r="J1446">
        <v>6</v>
      </c>
      <c r="K1446">
        <v>5</v>
      </c>
      <c r="L1446">
        <v>6</v>
      </c>
    </row>
    <row r="1447" spans="1:12" x14ac:dyDescent="0.2">
      <c r="A1447">
        <v>1</v>
      </c>
      <c r="B1447">
        <v>2</v>
      </c>
      <c r="C1447">
        <v>3</v>
      </c>
      <c r="D1447">
        <v>1</v>
      </c>
      <c r="E1447">
        <v>2</v>
      </c>
      <c r="F1447">
        <v>6</v>
      </c>
      <c r="G1447">
        <v>7</v>
      </c>
      <c r="H1447">
        <v>7</v>
      </c>
      <c r="I1447">
        <v>2</v>
      </c>
      <c r="J1447">
        <v>4</v>
      </c>
      <c r="K1447">
        <v>11</v>
      </c>
      <c r="L1447">
        <v>5</v>
      </c>
    </row>
    <row r="1448" spans="1:12" x14ac:dyDescent="0.2">
      <c r="A1448">
        <v>1</v>
      </c>
      <c r="B1448">
        <v>2</v>
      </c>
      <c r="C1448">
        <v>3</v>
      </c>
      <c r="D1448">
        <v>4</v>
      </c>
      <c r="E1448">
        <v>5</v>
      </c>
      <c r="F1448">
        <v>3</v>
      </c>
      <c r="G1448">
        <v>6</v>
      </c>
      <c r="H1448">
        <v>5</v>
      </c>
      <c r="I1448">
        <v>9</v>
      </c>
      <c r="J1448">
        <v>1</v>
      </c>
      <c r="K1448">
        <v>1</v>
      </c>
      <c r="L1448">
        <v>8</v>
      </c>
    </row>
    <row r="1449" spans="1:12" x14ac:dyDescent="0.2">
      <c r="A1449">
        <v>1</v>
      </c>
      <c r="B1449">
        <v>2</v>
      </c>
      <c r="C1449">
        <v>2</v>
      </c>
      <c r="D1449">
        <v>1</v>
      </c>
      <c r="E1449">
        <v>4</v>
      </c>
      <c r="F1449">
        <v>5</v>
      </c>
      <c r="G1449">
        <v>2</v>
      </c>
      <c r="H1449">
        <v>1</v>
      </c>
      <c r="I1449">
        <v>5</v>
      </c>
      <c r="J1449">
        <v>1</v>
      </c>
      <c r="K1449">
        <v>6</v>
      </c>
      <c r="L1449">
        <v>6</v>
      </c>
    </row>
    <row r="1450" spans="1:12" x14ac:dyDescent="0.2">
      <c r="A1450">
        <v>1</v>
      </c>
      <c r="B1450">
        <v>1</v>
      </c>
      <c r="C1450">
        <v>1</v>
      </c>
      <c r="D1450">
        <v>3</v>
      </c>
      <c r="E1450">
        <v>1</v>
      </c>
      <c r="F1450">
        <v>4</v>
      </c>
      <c r="G1450">
        <v>7</v>
      </c>
      <c r="H1450">
        <v>6</v>
      </c>
      <c r="I1450">
        <v>4</v>
      </c>
      <c r="J1450">
        <v>7</v>
      </c>
      <c r="K1450">
        <v>11</v>
      </c>
      <c r="L1450">
        <v>12</v>
      </c>
    </row>
    <row r="1451" spans="1:12" x14ac:dyDescent="0.2">
      <c r="A1451">
        <v>1</v>
      </c>
      <c r="B1451">
        <v>2</v>
      </c>
      <c r="C1451">
        <v>2</v>
      </c>
      <c r="D1451">
        <v>4</v>
      </c>
      <c r="E1451">
        <v>4</v>
      </c>
      <c r="F1451">
        <v>6</v>
      </c>
      <c r="G1451">
        <v>7</v>
      </c>
      <c r="H1451">
        <v>8</v>
      </c>
      <c r="I1451">
        <v>4</v>
      </c>
      <c r="J1451">
        <v>8</v>
      </c>
      <c r="K1451">
        <v>4</v>
      </c>
      <c r="L1451">
        <v>9</v>
      </c>
    </row>
    <row r="1452" spans="1:12" x14ac:dyDescent="0.2">
      <c r="A1452">
        <v>1</v>
      </c>
      <c r="B1452">
        <v>1</v>
      </c>
      <c r="C1452">
        <v>2</v>
      </c>
      <c r="D1452">
        <v>4</v>
      </c>
      <c r="E1452">
        <v>2</v>
      </c>
      <c r="F1452">
        <v>6</v>
      </c>
      <c r="G1452">
        <v>1</v>
      </c>
      <c r="H1452">
        <v>5</v>
      </c>
      <c r="I1452">
        <v>6</v>
      </c>
      <c r="J1452">
        <v>5</v>
      </c>
      <c r="K1452">
        <v>5</v>
      </c>
      <c r="L1452">
        <v>12</v>
      </c>
    </row>
    <row r="1453" spans="1:12" x14ac:dyDescent="0.2">
      <c r="A1453">
        <v>1</v>
      </c>
      <c r="B1453">
        <v>1</v>
      </c>
      <c r="C1453">
        <v>2</v>
      </c>
      <c r="D1453">
        <v>2</v>
      </c>
      <c r="E1453">
        <v>4</v>
      </c>
      <c r="F1453">
        <v>6</v>
      </c>
      <c r="G1453">
        <v>4</v>
      </c>
      <c r="H1453">
        <v>1</v>
      </c>
      <c r="I1453">
        <v>3</v>
      </c>
      <c r="J1453">
        <v>8</v>
      </c>
      <c r="K1453">
        <v>2</v>
      </c>
      <c r="L1453">
        <v>6</v>
      </c>
    </row>
    <row r="1454" spans="1:12" x14ac:dyDescent="0.2">
      <c r="A1454">
        <v>1</v>
      </c>
      <c r="B1454">
        <v>1</v>
      </c>
      <c r="C1454">
        <v>2</v>
      </c>
      <c r="D1454">
        <v>4</v>
      </c>
      <c r="E1454">
        <v>5</v>
      </c>
      <c r="F1454">
        <v>5</v>
      </c>
      <c r="G1454">
        <v>6</v>
      </c>
      <c r="H1454">
        <v>1</v>
      </c>
      <c r="I1454">
        <v>4</v>
      </c>
      <c r="J1454">
        <v>8</v>
      </c>
      <c r="K1454">
        <v>7</v>
      </c>
      <c r="L1454">
        <v>5</v>
      </c>
    </row>
    <row r="1455" spans="1:12" x14ac:dyDescent="0.2">
      <c r="A1455">
        <v>1</v>
      </c>
      <c r="B1455">
        <v>1</v>
      </c>
      <c r="C1455">
        <v>3</v>
      </c>
      <c r="D1455">
        <v>3</v>
      </c>
      <c r="E1455">
        <v>3</v>
      </c>
      <c r="F1455">
        <v>1</v>
      </c>
      <c r="G1455">
        <v>7</v>
      </c>
      <c r="H1455">
        <v>2</v>
      </c>
      <c r="I1455">
        <v>8</v>
      </c>
      <c r="J1455">
        <v>3</v>
      </c>
      <c r="K1455">
        <v>5</v>
      </c>
      <c r="L1455">
        <v>2</v>
      </c>
    </row>
    <row r="1456" spans="1:12" x14ac:dyDescent="0.2">
      <c r="A1456">
        <v>1</v>
      </c>
      <c r="B1456">
        <v>1</v>
      </c>
      <c r="C1456">
        <v>1</v>
      </c>
      <c r="D1456">
        <v>1</v>
      </c>
      <c r="E1456">
        <v>5</v>
      </c>
      <c r="F1456">
        <v>3</v>
      </c>
      <c r="G1456">
        <v>6</v>
      </c>
      <c r="H1456">
        <v>6</v>
      </c>
      <c r="I1456">
        <v>6</v>
      </c>
      <c r="J1456">
        <v>10</v>
      </c>
      <c r="K1456">
        <v>9</v>
      </c>
      <c r="L1456">
        <v>4</v>
      </c>
    </row>
    <row r="1457" spans="1:12" x14ac:dyDescent="0.2">
      <c r="A1457">
        <v>1</v>
      </c>
      <c r="B1457">
        <v>2</v>
      </c>
      <c r="C1457">
        <v>1</v>
      </c>
      <c r="D1457">
        <v>1</v>
      </c>
      <c r="E1457">
        <v>1</v>
      </c>
      <c r="F1457">
        <v>1</v>
      </c>
      <c r="G1457">
        <v>5</v>
      </c>
      <c r="H1457">
        <v>1</v>
      </c>
      <c r="I1457">
        <v>1</v>
      </c>
      <c r="J1457">
        <v>10</v>
      </c>
      <c r="K1457">
        <v>4</v>
      </c>
      <c r="L1457">
        <v>4</v>
      </c>
    </row>
    <row r="1458" spans="1:12" x14ac:dyDescent="0.2">
      <c r="A1458">
        <v>1</v>
      </c>
      <c r="B1458">
        <v>1</v>
      </c>
      <c r="C1458">
        <v>1</v>
      </c>
      <c r="D1458">
        <v>4</v>
      </c>
      <c r="E1458">
        <v>4</v>
      </c>
      <c r="F1458">
        <v>5</v>
      </c>
      <c r="G1458">
        <v>2</v>
      </c>
      <c r="H1458">
        <v>4</v>
      </c>
      <c r="I1458">
        <v>7</v>
      </c>
      <c r="J1458">
        <v>8</v>
      </c>
      <c r="K1458">
        <v>11</v>
      </c>
      <c r="L1458">
        <v>7</v>
      </c>
    </row>
    <row r="1459" spans="1:12" x14ac:dyDescent="0.2">
      <c r="A1459">
        <v>1</v>
      </c>
      <c r="B1459">
        <v>2</v>
      </c>
      <c r="C1459">
        <v>2</v>
      </c>
      <c r="D1459">
        <v>4</v>
      </c>
      <c r="E1459">
        <v>3</v>
      </c>
      <c r="F1459">
        <v>1</v>
      </c>
      <c r="G1459">
        <v>1</v>
      </c>
      <c r="H1459">
        <v>4</v>
      </c>
      <c r="I1459">
        <v>4</v>
      </c>
      <c r="J1459">
        <v>2</v>
      </c>
      <c r="K1459">
        <v>11</v>
      </c>
      <c r="L1459">
        <v>8</v>
      </c>
    </row>
    <row r="1460" spans="1:12" x14ac:dyDescent="0.2">
      <c r="A1460">
        <v>1</v>
      </c>
      <c r="B1460">
        <v>2</v>
      </c>
      <c r="C1460">
        <v>1</v>
      </c>
      <c r="D1460">
        <v>2</v>
      </c>
      <c r="E1460">
        <v>5</v>
      </c>
      <c r="F1460">
        <v>4</v>
      </c>
      <c r="G1460">
        <v>7</v>
      </c>
      <c r="H1460">
        <v>8</v>
      </c>
      <c r="I1460">
        <v>7</v>
      </c>
      <c r="J1460">
        <v>8</v>
      </c>
      <c r="K1460">
        <v>7</v>
      </c>
      <c r="L1460">
        <v>7</v>
      </c>
    </row>
    <row r="1461" spans="1:12" x14ac:dyDescent="0.2">
      <c r="A1461">
        <v>1</v>
      </c>
      <c r="B1461">
        <v>2</v>
      </c>
      <c r="C1461">
        <v>3</v>
      </c>
      <c r="D1461">
        <v>3</v>
      </c>
      <c r="E1461">
        <v>5</v>
      </c>
      <c r="F1461">
        <v>5</v>
      </c>
      <c r="G1461">
        <v>4</v>
      </c>
      <c r="H1461">
        <v>4</v>
      </c>
      <c r="I1461">
        <v>4</v>
      </c>
      <c r="J1461">
        <v>10</v>
      </c>
      <c r="K1461">
        <v>7</v>
      </c>
      <c r="L1461">
        <v>6</v>
      </c>
    </row>
    <row r="1462" spans="1:12" x14ac:dyDescent="0.2">
      <c r="A1462">
        <v>1</v>
      </c>
      <c r="B1462">
        <v>2</v>
      </c>
      <c r="C1462">
        <v>3</v>
      </c>
      <c r="D1462">
        <v>1</v>
      </c>
      <c r="E1462">
        <v>1</v>
      </c>
      <c r="F1462">
        <v>2</v>
      </c>
      <c r="G1462">
        <v>5</v>
      </c>
      <c r="H1462">
        <v>2</v>
      </c>
      <c r="I1462">
        <v>9</v>
      </c>
      <c r="J1462">
        <v>2</v>
      </c>
      <c r="K1462">
        <v>7</v>
      </c>
      <c r="L1462">
        <v>8</v>
      </c>
    </row>
    <row r="1463" spans="1:12" x14ac:dyDescent="0.2">
      <c r="A1463">
        <v>1</v>
      </c>
      <c r="B1463">
        <v>1</v>
      </c>
      <c r="C1463">
        <v>3</v>
      </c>
      <c r="D1463">
        <v>3</v>
      </c>
      <c r="E1463">
        <v>3</v>
      </c>
      <c r="F1463">
        <v>1</v>
      </c>
      <c r="G1463">
        <v>3</v>
      </c>
      <c r="H1463">
        <v>1</v>
      </c>
      <c r="I1463">
        <v>5</v>
      </c>
      <c r="J1463">
        <v>2</v>
      </c>
      <c r="K1463">
        <v>8</v>
      </c>
      <c r="L1463">
        <v>3</v>
      </c>
    </row>
    <row r="1464" spans="1:12" x14ac:dyDescent="0.2">
      <c r="A1464">
        <v>1</v>
      </c>
      <c r="B1464">
        <v>2</v>
      </c>
      <c r="C1464">
        <v>2</v>
      </c>
      <c r="D1464">
        <v>4</v>
      </c>
      <c r="E1464">
        <v>1</v>
      </c>
      <c r="F1464">
        <v>3</v>
      </c>
      <c r="G1464">
        <v>7</v>
      </c>
      <c r="H1464">
        <v>2</v>
      </c>
      <c r="I1464">
        <v>5</v>
      </c>
      <c r="J1464">
        <v>6</v>
      </c>
      <c r="K1464">
        <v>9</v>
      </c>
      <c r="L1464">
        <v>6</v>
      </c>
    </row>
    <row r="1465" spans="1:12" x14ac:dyDescent="0.2">
      <c r="A1465">
        <v>1</v>
      </c>
      <c r="B1465">
        <v>1</v>
      </c>
      <c r="C1465">
        <v>2</v>
      </c>
      <c r="D1465">
        <v>4</v>
      </c>
      <c r="E1465">
        <v>5</v>
      </c>
      <c r="F1465">
        <v>5</v>
      </c>
      <c r="G1465">
        <v>5</v>
      </c>
      <c r="H1465">
        <v>2</v>
      </c>
      <c r="I1465">
        <v>8</v>
      </c>
      <c r="J1465">
        <v>4</v>
      </c>
      <c r="K1465">
        <v>10</v>
      </c>
      <c r="L1465">
        <v>9</v>
      </c>
    </row>
    <row r="1466" spans="1:12" x14ac:dyDescent="0.2">
      <c r="A1466">
        <v>1</v>
      </c>
      <c r="B1466">
        <v>1</v>
      </c>
      <c r="C1466">
        <v>3</v>
      </c>
      <c r="D1466">
        <v>4</v>
      </c>
      <c r="E1466">
        <v>3</v>
      </c>
      <c r="F1466">
        <v>5</v>
      </c>
      <c r="G1466">
        <v>1</v>
      </c>
      <c r="H1466">
        <v>4</v>
      </c>
      <c r="I1466">
        <v>9</v>
      </c>
      <c r="J1466">
        <v>7</v>
      </c>
      <c r="K1466">
        <v>5</v>
      </c>
      <c r="L1466">
        <v>6</v>
      </c>
    </row>
    <row r="1467" spans="1:12" x14ac:dyDescent="0.2">
      <c r="A1467">
        <v>1</v>
      </c>
      <c r="B1467">
        <v>1</v>
      </c>
      <c r="C1467">
        <v>3</v>
      </c>
      <c r="D1467">
        <v>1</v>
      </c>
      <c r="E1467">
        <v>2</v>
      </c>
      <c r="F1467">
        <v>2</v>
      </c>
      <c r="G1467">
        <v>4</v>
      </c>
      <c r="H1467">
        <v>6</v>
      </c>
      <c r="I1467">
        <v>1</v>
      </c>
      <c r="J1467">
        <v>5</v>
      </c>
      <c r="K1467">
        <v>9</v>
      </c>
      <c r="L1467">
        <v>2</v>
      </c>
    </row>
    <row r="1468" spans="1:12" x14ac:dyDescent="0.2">
      <c r="A1468">
        <v>1</v>
      </c>
      <c r="B1468">
        <v>1</v>
      </c>
      <c r="C1468">
        <v>2</v>
      </c>
      <c r="D1468">
        <v>4</v>
      </c>
      <c r="E1468">
        <v>1</v>
      </c>
      <c r="F1468">
        <v>2</v>
      </c>
      <c r="G1468">
        <v>6</v>
      </c>
      <c r="H1468">
        <v>2</v>
      </c>
      <c r="I1468">
        <v>3</v>
      </c>
      <c r="J1468">
        <v>1</v>
      </c>
      <c r="K1468">
        <v>5</v>
      </c>
      <c r="L1468">
        <v>11</v>
      </c>
    </row>
    <row r="1469" spans="1:12" x14ac:dyDescent="0.2">
      <c r="A1469">
        <v>1</v>
      </c>
      <c r="B1469">
        <v>1</v>
      </c>
      <c r="C1469">
        <v>2</v>
      </c>
      <c r="D1469">
        <v>1</v>
      </c>
      <c r="E1469">
        <v>4</v>
      </c>
      <c r="F1469">
        <v>1</v>
      </c>
      <c r="G1469">
        <v>3</v>
      </c>
      <c r="H1469">
        <v>8</v>
      </c>
      <c r="I1469">
        <v>1</v>
      </c>
      <c r="J1469">
        <v>6</v>
      </c>
      <c r="K1469">
        <v>9</v>
      </c>
      <c r="L1469">
        <v>9</v>
      </c>
    </row>
    <row r="1470" spans="1:12" x14ac:dyDescent="0.2">
      <c r="A1470">
        <v>1</v>
      </c>
      <c r="B1470">
        <v>2</v>
      </c>
      <c r="C1470">
        <v>1</v>
      </c>
      <c r="D1470">
        <v>4</v>
      </c>
      <c r="E1470">
        <v>5</v>
      </c>
      <c r="F1470">
        <v>5</v>
      </c>
      <c r="G1470">
        <v>7</v>
      </c>
      <c r="H1470">
        <v>5</v>
      </c>
      <c r="I1470">
        <v>1</v>
      </c>
      <c r="J1470">
        <v>4</v>
      </c>
      <c r="K1470">
        <v>9</v>
      </c>
      <c r="L1470">
        <v>1</v>
      </c>
    </row>
    <row r="1471" spans="1:12" x14ac:dyDescent="0.2">
      <c r="A1471">
        <v>1</v>
      </c>
      <c r="B1471">
        <v>2</v>
      </c>
      <c r="C1471">
        <v>3</v>
      </c>
      <c r="D1471">
        <v>3</v>
      </c>
      <c r="E1471">
        <v>5</v>
      </c>
      <c r="F1471">
        <v>4</v>
      </c>
      <c r="G1471">
        <v>4</v>
      </c>
      <c r="H1471">
        <v>3</v>
      </c>
      <c r="I1471">
        <v>5</v>
      </c>
      <c r="J1471">
        <v>4</v>
      </c>
      <c r="K1471">
        <v>10</v>
      </c>
      <c r="L1471">
        <v>10</v>
      </c>
    </row>
    <row r="1472" spans="1:12" x14ac:dyDescent="0.2">
      <c r="A1472">
        <v>1</v>
      </c>
      <c r="B1472">
        <v>2</v>
      </c>
      <c r="C1472">
        <v>3</v>
      </c>
      <c r="D1472">
        <v>2</v>
      </c>
      <c r="E1472">
        <v>2</v>
      </c>
      <c r="F1472">
        <v>1</v>
      </c>
      <c r="G1472">
        <v>4</v>
      </c>
      <c r="H1472">
        <v>5</v>
      </c>
      <c r="I1472">
        <v>5</v>
      </c>
      <c r="J1472">
        <v>3</v>
      </c>
      <c r="K1472">
        <v>7</v>
      </c>
      <c r="L1472">
        <v>10</v>
      </c>
    </row>
    <row r="1473" spans="1:12" x14ac:dyDescent="0.2">
      <c r="A1473">
        <v>1</v>
      </c>
      <c r="B1473">
        <v>1</v>
      </c>
      <c r="C1473">
        <v>3</v>
      </c>
      <c r="D1473">
        <v>4</v>
      </c>
      <c r="E1473">
        <v>2</v>
      </c>
      <c r="F1473">
        <v>2</v>
      </c>
      <c r="G1473">
        <v>3</v>
      </c>
      <c r="H1473">
        <v>8</v>
      </c>
      <c r="I1473">
        <v>6</v>
      </c>
      <c r="J1473">
        <v>4</v>
      </c>
      <c r="K1473">
        <v>8</v>
      </c>
      <c r="L1473">
        <v>12</v>
      </c>
    </row>
    <row r="1474" spans="1:12" x14ac:dyDescent="0.2">
      <c r="A1474">
        <v>1</v>
      </c>
      <c r="B1474">
        <v>1</v>
      </c>
      <c r="C1474">
        <v>3</v>
      </c>
      <c r="D1474">
        <v>2</v>
      </c>
      <c r="E1474">
        <v>1</v>
      </c>
      <c r="F1474">
        <v>2</v>
      </c>
      <c r="G1474">
        <v>1</v>
      </c>
      <c r="H1474">
        <v>2</v>
      </c>
      <c r="I1474">
        <v>2</v>
      </c>
      <c r="J1474">
        <v>4</v>
      </c>
      <c r="K1474">
        <v>2</v>
      </c>
      <c r="L1474">
        <v>1</v>
      </c>
    </row>
    <row r="1475" spans="1:12" x14ac:dyDescent="0.2">
      <c r="A1475">
        <v>1</v>
      </c>
      <c r="B1475">
        <v>1</v>
      </c>
      <c r="C1475">
        <v>2</v>
      </c>
      <c r="D1475">
        <v>2</v>
      </c>
      <c r="E1475">
        <v>4</v>
      </c>
      <c r="F1475">
        <v>5</v>
      </c>
      <c r="G1475">
        <v>5</v>
      </c>
      <c r="H1475">
        <v>2</v>
      </c>
      <c r="I1475">
        <v>9</v>
      </c>
      <c r="J1475">
        <v>1</v>
      </c>
      <c r="K1475">
        <v>2</v>
      </c>
      <c r="L1475">
        <v>1</v>
      </c>
    </row>
    <row r="1476" spans="1:12" x14ac:dyDescent="0.2">
      <c r="A1476">
        <v>1</v>
      </c>
      <c r="B1476">
        <v>1</v>
      </c>
      <c r="C1476">
        <v>3</v>
      </c>
      <c r="D1476">
        <v>1</v>
      </c>
      <c r="E1476">
        <v>5</v>
      </c>
      <c r="F1476">
        <v>3</v>
      </c>
      <c r="G1476">
        <v>3</v>
      </c>
      <c r="H1476">
        <v>1</v>
      </c>
      <c r="I1476">
        <v>1</v>
      </c>
      <c r="J1476">
        <v>7</v>
      </c>
      <c r="K1476">
        <v>5</v>
      </c>
      <c r="L1476">
        <v>10</v>
      </c>
    </row>
    <row r="1477" spans="1:12" x14ac:dyDescent="0.2">
      <c r="A1477">
        <v>1</v>
      </c>
      <c r="B1477">
        <v>1</v>
      </c>
      <c r="C1477">
        <v>1</v>
      </c>
      <c r="D1477">
        <v>4</v>
      </c>
      <c r="E1477">
        <v>1</v>
      </c>
      <c r="F1477">
        <v>6</v>
      </c>
      <c r="G1477">
        <v>7</v>
      </c>
      <c r="H1477">
        <v>3</v>
      </c>
      <c r="I1477">
        <v>6</v>
      </c>
      <c r="J1477">
        <v>7</v>
      </c>
      <c r="K1477">
        <v>11</v>
      </c>
      <c r="L1477">
        <v>7</v>
      </c>
    </row>
    <row r="1478" spans="1:12" x14ac:dyDescent="0.2">
      <c r="A1478">
        <v>1</v>
      </c>
      <c r="B1478">
        <v>2</v>
      </c>
      <c r="C1478">
        <v>3</v>
      </c>
      <c r="D1478">
        <v>4</v>
      </c>
      <c r="E1478">
        <v>2</v>
      </c>
      <c r="F1478">
        <v>6</v>
      </c>
      <c r="G1478">
        <v>5</v>
      </c>
      <c r="H1478">
        <v>1</v>
      </c>
      <c r="I1478">
        <v>9</v>
      </c>
      <c r="J1478">
        <v>6</v>
      </c>
      <c r="K1478">
        <v>3</v>
      </c>
      <c r="L1478">
        <v>11</v>
      </c>
    </row>
    <row r="1479" spans="1:12" x14ac:dyDescent="0.2">
      <c r="A1479">
        <v>1</v>
      </c>
      <c r="B1479">
        <v>1</v>
      </c>
      <c r="C1479">
        <v>2</v>
      </c>
      <c r="D1479">
        <v>1</v>
      </c>
      <c r="E1479">
        <v>2</v>
      </c>
      <c r="F1479">
        <v>5</v>
      </c>
      <c r="G1479">
        <v>1</v>
      </c>
      <c r="H1479">
        <v>1</v>
      </c>
      <c r="I1479">
        <v>4</v>
      </c>
      <c r="J1479">
        <v>8</v>
      </c>
      <c r="K1479">
        <v>7</v>
      </c>
      <c r="L1479">
        <v>1</v>
      </c>
    </row>
    <row r="1480" spans="1:12" x14ac:dyDescent="0.2">
      <c r="A1480">
        <v>1</v>
      </c>
      <c r="B1480">
        <v>1</v>
      </c>
      <c r="C1480">
        <v>2</v>
      </c>
      <c r="D1480">
        <v>3</v>
      </c>
      <c r="E1480">
        <v>5</v>
      </c>
      <c r="F1480">
        <v>1</v>
      </c>
      <c r="G1480">
        <v>2</v>
      </c>
      <c r="H1480">
        <v>1</v>
      </c>
      <c r="I1480">
        <v>5</v>
      </c>
      <c r="J1480">
        <v>4</v>
      </c>
      <c r="K1480">
        <v>2</v>
      </c>
      <c r="L1480">
        <v>3</v>
      </c>
    </row>
    <row r="1481" spans="1:12" x14ac:dyDescent="0.2">
      <c r="A1481">
        <v>1</v>
      </c>
      <c r="B1481">
        <v>1</v>
      </c>
      <c r="C1481">
        <v>3</v>
      </c>
      <c r="D1481">
        <v>1</v>
      </c>
      <c r="E1481">
        <v>5</v>
      </c>
      <c r="F1481">
        <v>4</v>
      </c>
      <c r="G1481">
        <v>3</v>
      </c>
      <c r="H1481">
        <v>4</v>
      </c>
      <c r="I1481">
        <v>1</v>
      </c>
      <c r="J1481">
        <v>4</v>
      </c>
      <c r="K1481">
        <v>9</v>
      </c>
      <c r="L1481">
        <v>11</v>
      </c>
    </row>
    <row r="1482" spans="1:12" x14ac:dyDescent="0.2">
      <c r="A1482">
        <v>1</v>
      </c>
      <c r="B1482">
        <v>2</v>
      </c>
      <c r="C1482">
        <v>1</v>
      </c>
      <c r="D1482">
        <v>4</v>
      </c>
      <c r="E1482">
        <v>1</v>
      </c>
      <c r="F1482">
        <v>5</v>
      </c>
      <c r="G1482">
        <v>2</v>
      </c>
      <c r="H1482">
        <v>5</v>
      </c>
      <c r="I1482">
        <v>8</v>
      </c>
      <c r="J1482">
        <v>7</v>
      </c>
      <c r="K1482">
        <v>9</v>
      </c>
      <c r="L1482">
        <v>10</v>
      </c>
    </row>
    <row r="1483" spans="1:12" x14ac:dyDescent="0.2">
      <c r="A1483">
        <v>1</v>
      </c>
      <c r="B1483">
        <v>1</v>
      </c>
      <c r="C1483">
        <v>3</v>
      </c>
      <c r="D1483">
        <v>1</v>
      </c>
      <c r="E1483">
        <v>5</v>
      </c>
      <c r="F1483">
        <v>4</v>
      </c>
      <c r="G1483">
        <v>5</v>
      </c>
      <c r="H1483">
        <v>4</v>
      </c>
      <c r="I1483">
        <v>3</v>
      </c>
      <c r="J1483">
        <v>6</v>
      </c>
      <c r="K1483">
        <v>6</v>
      </c>
      <c r="L1483">
        <v>2</v>
      </c>
    </row>
    <row r="1484" spans="1:12" x14ac:dyDescent="0.2">
      <c r="A1484">
        <v>1</v>
      </c>
      <c r="B1484">
        <v>2</v>
      </c>
      <c r="C1484">
        <v>1</v>
      </c>
      <c r="D1484">
        <v>3</v>
      </c>
      <c r="E1484">
        <v>4</v>
      </c>
      <c r="F1484">
        <v>5</v>
      </c>
      <c r="G1484">
        <v>5</v>
      </c>
      <c r="H1484">
        <v>1</v>
      </c>
      <c r="I1484">
        <v>5</v>
      </c>
      <c r="J1484">
        <v>7</v>
      </c>
      <c r="K1484">
        <v>6</v>
      </c>
      <c r="L1484">
        <v>1</v>
      </c>
    </row>
    <row r="1485" spans="1:12" x14ac:dyDescent="0.2">
      <c r="A1485">
        <v>1</v>
      </c>
      <c r="B1485">
        <v>2</v>
      </c>
      <c r="C1485">
        <v>3</v>
      </c>
      <c r="D1485">
        <v>3</v>
      </c>
      <c r="E1485">
        <v>1</v>
      </c>
      <c r="F1485">
        <v>1</v>
      </c>
      <c r="G1485">
        <v>7</v>
      </c>
      <c r="H1485">
        <v>2</v>
      </c>
      <c r="I1485">
        <v>4</v>
      </c>
      <c r="J1485">
        <v>7</v>
      </c>
      <c r="K1485">
        <v>11</v>
      </c>
      <c r="L1485">
        <v>6</v>
      </c>
    </row>
    <row r="1486" spans="1:12" x14ac:dyDescent="0.2">
      <c r="A1486">
        <v>1</v>
      </c>
      <c r="B1486">
        <v>2</v>
      </c>
      <c r="C1486">
        <v>2</v>
      </c>
      <c r="D1486">
        <v>3</v>
      </c>
      <c r="E1486">
        <v>3</v>
      </c>
      <c r="F1486">
        <v>4</v>
      </c>
      <c r="G1486">
        <v>7</v>
      </c>
      <c r="H1486">
        <v>2</v>
      </c>
      <c r="I1486">
        <v>5</v>
      </c>
      <c r="J1486">
        <v>7</v>
      </c>
      <c r="K1486">
        <v>3</v>
      </c>
      <c r="L1486">
        <v>12</v>
      </c>
    </row>
    <row r="1487" spans="1:12" x14ac:dyDescent="0.2">
      <c r="A1487">
        <v>1</v>
      </c>
      <c r="B1487">
        <v>2</v>
      </c>
      <c r="C1487">
        <v>3</v>
      </c>
      <c r="D1487">
        <v>2</v>
      </c>
      <c r="E1487">
        <v>3</v>
      </c>
      <c r="F1487">
        <v>3</v>
      </c>
      <c r="G1487">
        <v>4</v>
      </c>
      <c r="H1487">
        <v>2</v>
      </c>
      <c r="I1487">
        <v>2</v>
      </c>
      <c r="J1487">
        <v>10</v>
      </c>
      <c r="K1487">
        <v>1</v>
      </c>
      <c r="L1487">
        <v>8</v>
      </c>
    </row>
    <row r="1488" spans="1:12" x14ac:dyDescent="0.2">
      <c r="A1488">
        <v>1</v>
      </c>
      <c r="B1488">
        <v>1</v>
      </c>
      <c r="C1488">
        <v>2</v>
      </c>
      <c r="D1488">
        <v>2</v>
      </c>
      <c r="E1488">
        <v>4</v>
      </c>
      <c r="F1488">
        <v>5</v>
      </c>
      <c r="G1488">
        <v>7</v>
      </c>
      <c r="H1488">
        <v>7</v>
      </c>
      <c r="I1488">
        <v>3</v>
      </c>
      <c r="J1488">
        <v>4</v>
      </c>
      <c r="K1488">
        <v>4</v>
      </c>
      <c r="L1488">
        <v>2</v>
      </c>
    </row>
    <row r="1489" spans="1:12" x14ac:dyDescent="0.2">
      <c r="A1489">
        <v>1</v>
      </c>
      <c r="B1489">
        <v>1</v>
      </c>
      <c r="C1489">
        <v>1</v>
      </c>
      <c r="D1489">
        <v>2</v>
      </c>
      <c r="E1489">
        <v>4</v>
      </c>
      <c r="F1489">
        <v>2</v>
      </c>
      <c r="G1489">
        <v>7</v>
      </c>
      <c r="H1489">
        <v>1</v>
      </c>
      <c r="I1489">
        <v>6</v>
      </c>
      <c r="J1489">
        <v>10</v>
      </c>
      <c r="K1489">
        <v>3</v>
      </c>
      <c r="L1489">
        <v>11</v>
      </c>
    </row>
    <row r="1490" spans="1:12" x14ac:dyDescent="0.2">
      <c r="A1490">
        <v>1</v>
      </c>
      <c r="B1490">
        <v>1</v>
      </c>
      <c r="C1490">
        <v>1</v>
      </c>
      <c r="D1490">
        <v>4</v>
      </c>
      <c r="E1490">
        <v>4</v>
      </c>
      <c r="F1490">
        <v>6</v>
      </c>
      <c r="G1490">
        <v>7</v>
      </c>
      <c r="H1490">
        <v>7</v>
      </c>
      <c r="I1490">
        <v>3</v>
      </c>
      <c r="J1490">
        <v>8</v>
      </c>
      <c r="K1490">
        <v>4</v>
      </c>
      <c r="L1490">
        <v>2</v>
      </c>
    </row>
    <row r="1491" spans="1:12" x14ac:dyDescent="0.2">
      <c r="A1491">
        <v>1</v>
      </c>
      <c r="B1491">
        <v>1</v>
      </c>
      <c r="C1491">
        <v>1</v>
      </c>
      <c r="D1491">
        <v>4</v>
      </c>
      <c r="E1491">
        <v>3</v>
      </c>
      <c r="F1491">
        <v>5</v>
      </c>
      <c r="G1491">
        <v>3</v>
      </c>
      <c r="H1491">
        <v>8</v>
      </c>
      <c r="I1491">
        <v>8</v>
      </c>
      <c r="J1491">
        <v>8</v>
      </c>
      <c r="K1491">
        <v>7</v>
      </c>
      <c r="L1491">
        <v>7</v>
      </c>
    </row>
    <row r="1492" spans="1:12" x14ac:dyDescent="0.2">
      <c r="A1492">
        <v>1</v>
      </c>
      <c r="B1492">
        <v>1</v>
      </c>
      <c r="C1492">
        <v>2</v>
      </c>
      <c r="D1492">
        <v>1</v>
      </c>
      <c r="E1492">
        <v>3</v>
      </c>
      <c r="F1492">
        <v>1</v>
      </c>
      <c r="G1492">
        <v>7</v>
      </c>
      <c r="H1492">
        <v>8</v>
      </c>
      <c r="I1492">
        <v>8</v>
      </c>
      <c r="J1492">
        <v>9</v>
      </c>
      <c r="K1492">
        <v>6</v>
      </c>
      <c r="L1492">
        <v>2</v>
      </c>
    </row>
    <row r="1493" spans="1:12" x14ac:dyDescent="0.2">
      <c r="A1493">
        <v>1</v>
      </c>
      <c r="B1493">
        <v>1</v>
      </c>
      <c r="C1493">
        <v>3</v>
      </c>
      <c r="D1493">
        <v>4</v>
      </c>
      <c r="E1493">
        <v>1</v>
      </c>
      <c r="F1493">
        <v>2</v>
      </c>
      <c r="G1493">
        <v>7</v>
      </c>
      <c r="H1493">
        <v>4</v>
      </c>
      <c r="I1493">
        <v>1</v>
      </c>
      <c r="J1493">
        <v>2</v>
      </c>
      <c r="K1493">
        <v>9</v>
      </c>
      <c r="L1493">
        <v>9</v>
      </c>
    </row>
    <row r="1494" spans="1:12" x14ac:dyDescent="0.2">
      <c r="A1494">
        <v>1</v>
      </c>
      <c r="B1494">
        <v>1</v>
      </c>
      <c r="C1494">
        <v>1</v>
      </c>
      <c r="D1494">
        <v>2</v>
      </c>
      <c r="E1494">
        <v>5</v>
      </c>
      <c r="F1494">
        <v>1</v>
      </c>
      <c r="G1494">
        <v>4</v>
      </c>
      <c r="H1494">
        <v>4</v>
      </c>
      <c r="I1494">
        <v>4</v>
      </c>
      <c r="J1494">
        <v>6</v>
      </c>
      <c r="K1494">
        <v>1</v>
      </c>
      <c r="L1494">
        <v>9</v>
      </c>
    </row>
    <row r="1495" spans="1:12" x14ac:dyDescent="0.2">
      <c r="A1495">
        <v>1</v>
      </c>
      <c r="B1495">
        <v>1</v>
      </c>
      <c r="C1495">
        <v>1</v>
      </c>
      <c r="D1495">
        <v>3</v>
      </c>
      <c r="E1495">
        <v>2</v>
      </c>
      <c r="F1495">
        <v>4</v>
      </c>
      <c r="G1495">
        <v>2</v>
      </c>
      <c r="H1495">
        <v>5</v>
      </c>
      <c r="I1495">
        <v>5</v>
      </c>
      <c r="J1495">
        <v>10</v>
      </c>
      <c r="K1495">
        <v>1</v>
      </c>
      <c r="L1495">
        <v>1</v>
      </c>
    </row>
    <row r="1496" spans="1:12" x14ac:dyDescent="0.2">
      <c r="A1496">
        <v>1</v>
      </c>
      <c r="B1496">
        <v>2</v>
      </c>
      <c r="C1496">
        <v>2</v>
      </c>
      <c r="D1496">
        <v>2</v>
      </c>
      <c r="E1496">
        <v>3</v>
      </c>
      <c r="F1496">
        <v>6</v>
      </c>
      <c r="G1496">
        <v>5</v>
      </c>
      <c r="H1496">
        <v>4</v>
      </c>
      <c r="I1496">
        <v>2</v>
      </c>
      <c r="J1496">
        <v>8</v>
      </c>
      <c r="K1496">
        <v>9</v>
      </c>
      <c r="L1496">
        <v>2</v>
      </c>
    </row>
    <row r="1497" spans="1:12" x14ac:dyDescent="0.2">
      <c r="A1497">
        <v>1</v>
      </c>
      <c r="B1497">
        <v>1</v>
      </c>
      <c r="C1497">
        <v>1</v>
      </c>
      <c r="D1497">
        <v>1</v>
      </c>
      <c r="E1497">
        <v>4</v>
      </c>
      <c r="F1497">
        <v>5</v>
      </c>
      <c r="G1497">
        <v>5</v>
      </c>
      <c r="H1497">
        <v>3</v>
      </c>
      <c r="I1497">
        <v>4</v>
      </c>
      <c r="J1497">
        <v>9</v>
      </c>
      <c r="K1497">
        <v>1</v>
      </c>
      <c r="L1497">
        <v>5</v>
      </c>
    </row>
    <row r="1498" spans="1:12" x14ac:dyDescent="0.2">
      <c r="A1498">
        <v>1</v>
      </c>
      <c r="B1498">
        <v>1</v>
      </c>
      <c r="C1498">
        <v>2</v>
      </c>
      <c r="D1498">
        <v>1</v>
      </c>
      <c r="E1498">
        <v>1</v>
      </c>
      <c r="F1498">
        <v>3</v>
      </c>
      <c r="G1498">
        <v>6</v>
      </c>
      <c r="H1498">
        <v>6</v>
      </c>
      <c r="I1498">
        <v>4</v>
      </c>
      <c r="J1498">
        <v>6</v>
      </c>
      <c r="K1498">
        <v>4</v>
      </c>
      <c r="L1498">
        <v>5</v>
      </c>
    </row>
    <row r="1499" spans="1:12" x14ac:dyDescent="0.2">
      <c r="A1499">
        <v>1</v>
      </c>
      <c r="B1499">
        <v>2</v>
      </c>
      <c r="C1499">
        <v>1</v>
      </c>
      <c r="D1499">
        <v>1</v>
      </c>
      <c r="E1499">
        <v>1</v>
      </c>
      <c r="F1499">
        <v>1</v>
      </c>
      <c r="G1499">
        <v>2</v>
      </c>
      <c r="H1499">
        <v>2</v>
      </c>
      <c r="I1499">
        <v>3</v>
      </c>
      <c r="J1499">
        <v>4</v>
      </c>
      <c r="K1499">
        <v>5</v>
      </c>
      <c r="L1499">
        <v>7</v>
      </c>
    </row>
    <row r="1500" spans="1:12" x14ac:dyDescent="0.2">
      <c r="A1500">
        <v>1</v>
      </c>
      <c r="B1500">
        <v>2</v>
      </c>
      <c r="C1500">
        <v>1</v>
      </c>
      <c r="D1500">
        <v>2</v>
      </c>
      <c r="E1500">
        <v>4</v>
      </c>
      <c r="F1500">
        <v>6</v>
      </c>
      <c r="G1500">
        <v>1</v>
      </c>
      <c r="H1500">
        <v>7</v>
      </c>
      <c r="I1500">
        <v>7</v>
      </c>
      <c r="J1500">
        <v>9</v>
      </c>
      <c r="K1500">
        <v>7</v>
      </c>
      <c r="L1500">
        <v>12</v>
      </c>
    </row>
  </sheetData>
  <sheetProtection algorithmName="SHA-512" hashValue="4hwF4Nk0V1H98uaJLoaPPvGg2B944LPTVnsOfTPO/D74dFarClWeBsA7P5Bg+Yf9tmnA2I6ZpaGBB0cHC13PVQ==" saltValue="eYwU1syIHddce+2GAVcYAg==" spinCount="100000"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B3FFF-D622-4143-807C-FA070AEAF5C9}">
  <dimension ref="A1:L1500"/>
  <sheetViews>
    <sheetView workbookViewId="0"/>
  </sheetViews>
  <sheetFormatPr baseColWidth="10" defaultRowHeight="15" x14ac:dyDescent="0.2"/>
  <sheetData>
    <row r="1" spans="1:12" x14ac:dyDescent="0.2">
      <c r="A1">
        <v>1</v>
      </c>
      <c r="B1">
        <v>1</v>
      </c>
      <c r="C1">
        <v>1</v>
      </c>
      <c r="D1">
        <v>2</v>
      </c>
      <c r="E1">
        <v>4</v>
      </c>
      <c r="F1">
        <v>4</v>
      </c>
      <c r="G1">
        <v>5</v>
      </c>
      <c r="H1">
        <v>8</v>
      </c>
      <c r="I1">
        <v>2</v>
      </c>
      <c r="J1">
        <v>3</v>
      </c>
      <c r="K1">
        <v>8</v>
      </c>
      <c r="L1">
        <v>10</v>
      </c>
    </row>
    <row r="2" spans="1:12" x14ac:dyDescent="0.2">
      <c r="A2">
        <v>1</v>
      </c>
      <c r="B2">
        <v>2</v>
      </c>
      <c r="C2">
        <v>2</v>
      </c>
      <c r="D2">
        <v>4</v>
      </c>
      <c r="E2">
        <v>3</v>
      </c>
      <c r="F2">
        <v>3</v>
      </c>
      <c r="G2">
        <v>4</v>
      </c>
      <c r="H2">
        <v>6</v>
      </c>
      <c r="I2">
        <v>3</v>
      </c>
      <c r="J2">
        <v>1</v>
      </c>
      <c r="K2">
        <v>8</v>
      </c>
      <c r="L2">
        <v>12</v>
      </c>
    </row>
    <row r="3" spans="1:12" x14ac:dyDescent="0.2">
      <c r="A3">
        <v>1</v>
      </c>
      <c r="B3">
        <v>2</v>
      </c>
      <c r="C3">
        <v>3</v>
      </c>
      <c r="D3">
        <v>1</v>
      </c>
      <c r="E3">
        <v>1</v>
      </c>
      <c r="F3">
        <v>1</v>
      </c>
      <c r="G3">
        <v>2</v>
      </c>
      <c r="H3">
        <v>3</v>
      </c>
      <c r="I3">
        <v>2</v>
      </c>
      <c r="J3">
        <v>7</v>
      </c>
      <c r="K3">
        <v>7</v>
      </c>
      <c r="L3">
        <v>9</v>
      </c>
    </row>
    <row r="4" spans="1:12" x14ac:dyDescent="0.2">
      <c r="A4">
        <v>1</v>
      </c>
      <c r="B4">
        <v>2</v>
      </c>
      <c r="C4">
        <v>3</v>
      </c>
      <c r="D4">
        <v>4</v>
      </c>
      <c r="E4">
        <v>1</v>
      </c>
      <c r="F4">
        <v>5</v>
      </c>
      <c r="G4">
        <v>7</v>
      </c>
      <c r="H4">
        <v>6</v>
      </c>
      <c r="I4">
        <v>6</v>
      </c>
      <c r="J4">
        <v>8</v>
      </c>
      <c r="K4">
        <v>5</v>
      </c>
      <c r="L4">
        <v>12</v>
      </c>
    </row>
    <row r="5" spans="1:12" x14ac:dyDescent="0.2">
      <c r="A5">
        <v>1</v>
      </c>
      <c r="B5">
        <v>2</v>
      </c>
      <c r="C5">
        <v>1</v>
      </c>
      <c r="D5">
        <v>4</v>
      </c>
      <c r="E5">
        <v>1</v>
      </c>
      <c r="F5">
        <v>2</v>
      </c>
      <c r="G5">
        <v>5</v>
      </c>
      <c r="H5">
        <v>7</v>
      </c>
      <c r="I5">
        <v>2</v>
      </c>
      <c r="J5">
        <v>2</v>
      </c>
      <c r="K5">
        <v>8</v>
      </c>
      <c r="L5">
        <v>8</v>
      </c>
    </row>
    <row r="6" spans="1:12" x14ac:dyDescent="0.2">
      <c r="A6">
        <v>1</v>
      </c>
      <c r="B6">
        <v>1</v>
      </c>
      <c r="C6">
        <v>3</v>
      </c>
      <c r="D6">
        <v>4</v>
      </c>
      <c r="E6">
        <v>1</v>
      </c>
      <c r="F6">
        <v>4</v>
      </c>
      <c r="G6">
        <v>4</v>
      </c>
      <c r="H6">
        <v>3</v>
      </c>
      <c r="I6">
        <v>9</v>
      </c>
      <c r="J6">
        <v>8</v>
      </c>
      <c r="K6">
        <v>1</v>
      </c>
      <c r="L6">
        <v>10</v>
      </c>
    </row>
    <row r="7" spans="1:12" x14ac:dyDescent="0.2">
      <c r="A7">
        <v>1</v>
      </c>
      <c r="B7">
        <v>1</v>
      </c>
      <c r="C7">
        <v>2</v>
      </c>
      <c r="D7">
        <v>4</v>
      </c>
      <c r="E7">
        <v>1</v>
      </c>
      <c r="F7">
        <v>5</v>
      </c>
      <c r="G7">
        <v>4</v>
      </c>
      <c r="H7">
        <v>6</v>
      </c>
      <c r="I7">
        <v>9</v>
      </c>
      <c r="J7">
        <v>4</v>
      </c>
      <c r="K7">
        <v>3</v>
      </c>
      <c r="L7">
        <v>1</v>
      </c>
    </row>
    <row r="8" spans="1:12" x14ac:dyDescent="0.2">
      <c r="A8">
        <v>1</v>
      </c>
      <c r="B8">
        <v>2</v>
      </c>
      <c r="C8">
        <v>1</v>
      </c>
      <c r="D8">
        <v>1</v>
      </c>
      <c r="E8">
        <v>4</v>
      </c>
      <c r="F8">
        <v>5</v>
      </c>
      <c r="G8">
        <v>6</v>
      </c>
      <c r="H8">
        <v>5</v>
      </c>
      <c r="I8">
        <v>2</v>
      </c>
      <c r="J8">
        <v>4</v>
      </c>
      <c r="K8">
        <v>5</v>
      </c>
      <c r="L8">
        <v>12</v>
      </c>
    </row>
    <row r="9" spans="1:12" x14ac:dyDescent="0.2">
      <c r="A9">
        <v>1</v>
      </c>
      <c r="B9">
        <v>1</v>
      </c>
      <c r="C9">
        <v>1</v>
      </c>
      <c r="D9">
        <v>1</v>
      </c>
      <c r="E9">
        <v>2</v>
      </c>
      <c r="F9">
        <v>3</v>
      </c>
      <c r="G9">
        <v>1</v>
      </c>
      <c r="H9">
        <v>4</v>
      </c>
      <c r="I9">
        <v>6</v>
      </c>
      <c r="J9">
        <v>8</v>
      </c>
      <c r="K9">
        <v>1</v>
      </c>
      <c r="L9">
        <v>11</v>
      </c>
    </row>
    <row r="10" spans="1:12" x14ac:dyDescent="0.2">
      <c r="A10">
        <v>1</v>
      </c>
      <c r="B10">
        <v>1</v>
      </c>
      <c r="C10">
        <v>2</v>
      </c>
      <c r="D10">
        <v>3</v>
      </c>
      <c r="E10">
        <v>2</v>
      </c>
      <c r="F10">
        <v>4</v>
      </c>
      <c r="G10">
        <v>3</v>
      </c>
      <c r="H10">
        <v>7</v>
      </c>
      <c r="I10">
        <v>2</v>
      </c>
      <c r="J10">
        <v>8</v>
      </c>
      <c r="K10">
        <v>10</v>
      </c>
      <c r="L10">
        <v>5</v>
      </c>
    </row>
    <row r="11" spans="1:12" x14ac:dyDescent="0.2">
      <c r="A11">
        <v>1</v>
      </c>
      <c r="B11">
        <v>2</v>
      </c>
      <c r="C11">
        <v>3</v>
      </c>
      <c r="D11">
        <v>3</v>
      </c>
      <c r="E11">
        <v>3</v>
      </c>
      <c r="F11">
        <v>3</v>
      </c>
      <c r="G11">
        <v>4</v>
      </c>
      <c r="H11">
        <v>8</v>
      </c>
      <c r="I11">
        <v>6</v>
      </c>
      <c r="J11">
        <v>2</v>
      </c>
      <c r="K11">
        <v>2</v>
      </c>
      <c r="L11">
        <v>9</v>
      </c>
    </row>
    <row r="12" spans="1:12" x14ac:dyDescent="0.2">
      <c r="A12">
        <v>1</v>
      </c>
      <c r="B12">
        <v>1</v>
      </c>
      <c r="C12">
        <v>1</v>
      </c>
      <c r="D12">
        <v>4</v>
      </c>
      <c r="E12">
        <v>4</v>
      </c>
      <c r="F12">
        <v>5</v>
      </c>
      <c r="G12">
        <v>3</v>
      </c>
      <c r="H12">
        <v>6</v>
      </c>
      <c r="I12">
        <v>4</v>
      </c>
      <c r="J12">
        <v>5</v>
      </c>
      <c r="K12">
        <v>7</v>
      </c>
      <c r="L12">
        <v>12</v>
      </c>
    </row>
    <row r="13" spans="1:12" x14ac:dyDescent="0.2">
      <c r="A13">
        <v>1</v>
      </c>
      <c r="B13">
        <v>1</v>
      </c>
      <c r="C13">
        <v>2</v>
      </c>
      <c r="D13">
        <v>2</v>
      </c>
      <c r="E13">
        <v>3</v>
      </c>
      <c r="F13">
        <v>3</v>
      </c>
      <c r="G13">
        <v>7</v>
      </c>
      <c r="H13">
        <v>6</v>
      </c>
      <c r="I13">
        <v>3</v>
      </c>
      <c r="J13">
        <v>8</v>
      </c>
      <c r="K13">
        <v>6</v>
      </c>
      <c r="L13">
        <v>9</v>
      </c>
    </row>
    <row r="14" spans="1:12" x14ac:dyDescent="0.2">
      <c r="A14">
        <v>1</v>
      </c>
      <c r="B14">
        <v>2</v>
      </c>
      <c r="C14">
        <v>2</v>
      </c>
      <c r="D14">
        <v>4</v>
      </c>
      <c r="E14">
        <v>5</v>
      </c>
      <c r="F14">
        <v>4</v>
      </c>
      <c r="G14">
        <v>4</v>
      </c>
      <c r="H14">
        <v>7</v>
      </c>
      <c r="I14">
        <v>9</v>
      </c>
      <c r="J14">
        <v>3</v>
      </c>
      <c r="K14">
        <v>3</v>
      </c>
      <c r="L14">
        <v>1</v>
      </c>
    </row>
    <row r="15" spans="1:12" x14ac:dyDescent="0.2">
      <c r="A15">
        <v>1</v>
      </c>
      <c r="B15">
        <v>1</v>
      </c>
      <c r="C15">
        <v>2</v>
      </c>
      <c r="D15">
        <v>4</v>
      </c>
      <c r="E15">
        <v>2</v>
      </c>
      <c r="F15">
        <v>5</v>
      </c>
      <c r="G15">
        <v>4</v>
      </c>
      <c r="H15">
        <v>4</v>
      </c>
      <c r="I15">
        <v>3</v>
      </c>
      <c r="J15">
        <v>6</v>
      </c>
      <c r="K15">
        <v>6</v>
      </c>
      <c r="L15">
        <v>4</v>
      </c>
    </row>
    <row r="16" spans="1:12" x14ac:dyDescent="0.2">
      <c r="A16">
        <v>1</v>
      </c>
      <c r="B16">
        <v>1</v>
      </c>
      <c r="C16">
        <v>1</v>
      </c>
      <c r="D16">
        <v>3</v>
      </c>
      <c r="E16">
        <v>5</v>
      </c>
      <c r="F16">
        <v>3</v>
      </c>
      <c r="G16">
        <v>4</v>
      </c>
      <c r="H16">
        <v>5</v>
      </c>
      <c r="I16">
        <v>2</v>
      </c>
      <c r="J16">
        <v>9</v>
      </c>
      <c r="K16">
        <v>3</v>
      </c>
      <c r="L16">
        <v>12</v>
      </c>
    </row>
    <row r="17" spans="1:12" x14ac:dyDescent="0.2">
      <c r="A17">
        <v>1</v>
      </c>
      <c r="B17">
        <v>2</v>
      </c>
      <c r="C17">
        <v>3</v>
      </c>
      <c r="D17">
        <v>1</v>
      </c>
      <c r="E17">
        <v>3</v>
      </c>
      <c r="F17">
        <v>4</v>
      </c>
      <c r="G17">
        <v>4</v>
      </c>
      <c r="H17">
        <v>3</v>
      </c>
      <c r="I17">
        <v>3</v>
      </c>
      <c r="J17">
        <v>4</v>
      </c>
      <c r="K17">
        <v>5</v>
      </c>
      <c r="L17">
        <v>6</v>
      </c>
    </row>
    <row r="18" spans="1:12" x14ac:dyDescent="0.2">
      <c r="A18">
        <v>1</v>
      </c>
      <c r="B18">
        <v>2</v>
      </c>
      <c r="C18">
        <v>3</v>
      </c>
      <c r="D18">
        <v>1</v>
      </c>
      <c r="E18">
        <v>2</v>
      </c>
      <c r="F18">
        <v>5</v>
      </c>
      <c r="G18">
        <v>2</v>
      </c>
      <c r="H18">
        <v>1</v>
      </c>
      <c r="I18">
        <v>2</v>
      </c>
      <c r="J18">
        <v>4</v>
      </c>
      <c r="K18">
        <v>9</v>
      </c>
      <c r="L18">
        <v>6</v>
      </c>
    </row>
    <row r="19" spans="1:12" x14ac:dyDescent="0.2">
      <c r="A19">
        <v>1</v>
      </c>
      <c r="B19">
        <v>1</v>
      </c>
      <c r="C19">
        <v>2</v>
      </c>
      <c r="D19">
        <v>3</v>
      </c>
      <c r="E19">
        <v>3</v>
      </c>
      <c r="F19">
        <v>3</v>
      </c>
      <c r="G19">
        <v>6</v>
      </c>
      <c r="H19">
        <v>3</v>
      </c>
      <c r="I19">
        <v>8</v>
      </c>
      <c r="J19">
        <v>1</v>
      </c>
      <c r="K19">
        <v>6</v>
      </c>
      <c r="L19">
        <v>4</v>
      </c>
    </row>
    <row r="20" spans="1:12" x14ac:dyDescent="0.2">
      <c r="A20">
        <v>1</v>
      </c>
      <c r="B20">
        <v>2</v>
      </c>
      <c r="C20">
        <v>1</v>
      </c>
      <c r="D20">
        <v>3</v>
      </c>
      <c r="E20">
        <v>3</v>
      </c>
      <c r="F20">
        <v>3</v>
      </c>
      <c r="G20">
        <v>6</v>
      </c>
      <c r="H20">
        <v>6</v>
      </c>
      <c r="I20">
        <v>8</v>
      </c>
      <c r="J20">
        <v>3</v>
      </c>
      <c r="K20">
        <v>1</v>
      </c>
      <c r="L20">
        <v>2</v>
      </c>
    </row>
    <row r="21" spans="1:12" x14ac:dyDescent="0.2">
      <c r="A21">
        <v>1</v>
      </c>
      <c r="B21">
        <v>1</v>
      </c>
      <c r="C21">
        <v>3</v>
      </c>
      <c r="D21">
        <v>3</v>
      </c>
      <c r="E21">
        <v>3</v>
      </c>
      <c r="F21">
        <v>2</v>
      </c>
      <c r="G21">
        <v>6</v>
      </c>
      <c r="H21">
        <v>7</v>
      </c>
      <c r="I21">
        <v>4</v>
      </c>
      <c r="J21">
        <v>10</v>
      </c>
      <c r="K21">
        <v>2</v>
      </c>
      <c r="L21">
        <v>3</v>
      </c>
    </row>
    <row r="22" spans="1:12" x14ac:dyDescent="0.2">
      <c r="A22">
        <v>1</v>
      </c>
      <c r="B22">
        <v>2</v>
      </c>
      <c r="C22">
        <v>1</v>
      </c>
      <c r="D22">
        <v>4</v>
      </c>
      <c r="E22">
        <v>4</v>
      </c>
      <c r="F22">
        <v>3</v>
      </c>
      <c r="G22">
        <v>3</v>
      </c>
      <c r="H22">
        <v>3</v>
      </c>
      <c r="I22">
        <v>1</v>
      </c>
      <c r="J22">
        <v>9</v>
      </c>
      <c r="K22">
        <v>5</v>
      </c>
      <c r="L22">
        <v>7</v>
      </c>
    </row>
    <row r="23" spans="1:12" x14ac:dyDescent="0.2">
      <c r="A23">
        <v>1</v>
      </c>
      <c r="B23">
        <v>1</v>
      </c>
      <c r="C23">
        <v>2</v>
      </c>
      <c r="D23">
        <v>1</v>
      </c>
      <c r="E23">
        <v>5</v>
      </c>
      <c r="F23">
        <v>6</v>
      </c>
      <c r="G23">
        <v>2</v>
      </c>
      <c r="H23">
        <v>7</v>
      </c>
      <c r="I23">
        <v>2</v>
      </c>
      <c r="J23">
        <v>4</v>
      </c>
      <c r="K23">
        <v>9</v>
      </c>
      <c r="L23">
        <v>2</v>
      </c>
    </row>
    <row r="24" spans="1:12" x14ac:dyDescent="0.2">
      <c r="A24">
        <v>1</v>
      </c>
      <c r="B24">
        <v>2</v>
      </c>
      <c r="C24">
        <v>1</v>
      </c>
      <c r="D24">
        <v>1</v>
      </c>
      <c r="E24">
        <v>4</v>
      </c>
      <c r="F24">
        <v>2</v>
      </c>
      <c r="G24">
        <v>2</v>
      </c>
      <c r="H24">
        <v>8</v>
      </c>
      <c r="I24">
        <v>2</v>
      </c>
      <c r="J24">
        <v>5</v>
      </c>
      <c r="K24">
        <v>1</v>
      </c>
      <c r="L24">
        <v>7</v>
      </c>
    </row>
    <row r="25" spans="1:12" x14ac:dyDescent="0.2">
      <c r="A25">
        <v>1</v>
      </c>
      <c r="B25">
        <v>2</v>
      </c>
      <c r="C25">
        <v>2</v>
      </c>
      <c r="D25">
        <v>1</v>
      </c>
      <c r="E25">
        <v>4</v>
      </c>
      <c r="F25">
        <v>3</v>
      </c>
      <c r="G25">
        <v>1</v>
      </c>
      <c r="H25">
        <v>6</v>
      </c>
      <c r="I25">
        <v>2</v>
      </c>
      <c r="J25">
        <v>10</v>
      </c>
      <c r="K25">
        <v>9</v>
      </c>
      <c r="L25">
        <v>3</v>
      </c>
    </row>
    <row r="26" spans="1:12" x14ac:dyDescent="0.2">
      <c r="A26">
        <v>1</v>
      </c>
      <c r="B26">
        <v>1</v>
      </c>
      <c r="C26">
        <v>2</v>
      </c>
      <c r="D26">
        <v>1</v>
      </c>
      <c r="E26">
        <v>1</v>
      </c>
      <c r="F26">
        <v>2</v>
      </c>
      <c r="G26">
        <v>1</v>
      </c>
      <c r="H26">
        <v>3</v>
      </c>
      <c r="I26">
        <v>4</v>
      </c>
      <c r="J26">
        <v>9</v>
      </c>
      <c r="K26">
        <v>8</v>
      </c>
      <c r="L26">
        <v>10</v>
      </c>
    </row>
    <row r="27" spans="1:12" x14ac:dyDescent="0.2">
      <c r="A27">
        <v>1</v>
      </c>
      <c r="B27">
        <v>2</v>
      </c>
      <c r="C27">
        <v>3</v>
      </c>
      <c r="D27">
        <v>3</v>
      </c>
      <c r="E27">
        <v>5</v>
      </c>
      <c r="F27">
        <v>1</v>
      </c>
      <c r="G27">
        <v>5</v>
      </c>
      <c r="H27">
        <v>2</v>
      </c>
      <c r="I27">
        <v>4</v>
      </c>
      <c r="J27">
        <v>7</v>
      </c>
      <c r="K27">
        <v>9</v>
      </c>
      <c r="L27">
        <v>11</v>
      </c>
    </row>
    <row r="28" spans="1:12" x14ac:dyDescent="0.2">
      <c r="A28">
        <v>1</v>
      </c>
      <c r="B28">
        <v>2</v>
      </c>
      <c r="C28">
        <v>2</v>
      </c>
      <c r="D28">
        <v>1</v>
      </c>
      <c r="E28">
        <v>2</v>
      </c>
      <c r="F28">
        <v>6</v>
      </c>
      <c r="G28">
        <v>7</v>
      </c>
      <c r="H28">
        <v>3</v>
      </c>
      <c r="I28">
        <v>7</v>
      </c>
      <c r="J28">
        <v>3</v>
      </c>
      <c r="K28">
        <v>8</v>
      </c>
      <c r="L28">
        <v>9</v>
      </c>
    </row>
    <row r="29" spans="1:12" x14ac:dyDescent="0.2">
      <c r="A29">
        <v>1</v>
      </c>
      <c r="B29">
        <v>2</v>
      </c>
      <c r="C29">
        <v>1</v>
      </c>
      <c r="D29">
        <v>3</v>
      </c>
      <c r="E29">
        <v>2</v>
      </c>
      <c r="F29">
        <v>2</v>
      </c>
      <c r="G29">
        <v>4</v>
      </c>
      <c r="H29">
        <v>6</v>
      </c>
      <c r="I29">
        <v>9</v>
      </c>
      <c r="J29">
        <v>7</v>
      </c>
      <c r="K29">
        <v>1</v>
      </c>
      <c r="L29">
        <v>12</v>
      </c>
    </row>
    <row r="30" spans="1:12" x14ac:dyDescent="0.2">
      <c r="A30">
        <v>1</v>
      </c>
      <c r="B30">
        <v>1</v>
      </c>
      <c r="C30">
        <v>3</v>
      </c>
      <c r="D30">
        <v>4</v>
      </c>
      <c r="E30">
        <v>1</v>
      </c>
      <c r="F30">
        <v>6</v>
      </c>
      <c r="G30">
        <v>5</v>
      </c>
      <c r="H30">
        <v>4</v>
      </c>
      <c r="I30">
        <v>4</v>
      </c>
      <c r="J30">
        <v>6</v>
      </c>
      <c r="K30">
        <v>8</v>
      </c>
      <c r="L30">
        <v>9</v>
      </c>
    </row>
    <row r="31" spans="1:12" x14ac:dyDescent="0.2">
      <c r="A31">
        <v>1</v>
      </c>
      <c r="B31">
        <v>1</v>
      </c>
      <c r="C31">
        <v>2</v>
      </c>
      <c r="D31">
        <v>3</v>
      </c>
      <c r="E31">
        <v>4</v>
      </c>
      <c r="F31">
        <v>2</v>
      </c>
      <c r="G31">
        <v>4</v>
      </c>
      <c r="H31">
        <v>6</v>
      </c>
      <c r="I31">
        <v>6</v>
      </c>
      <c r="J31">
        <v>7</v>
      </c>
      <c r="K31">
        <v>4</v>
      </c>
      <c r="L31">
        <v>8</v>
      </c>
    </row>
    <row r="32" spans="1:12" x14ac:dyDescent="0.2">
      <c r="A32">
        <v>1</v>
      </c>
      <c r="B32">
        <v>1</v>
      </c>
      <c r="C32">
        <v>1</v>
      </c>
      <c r="D32">
        <v>3</v>
      </c>
      <c r="E32">
        <v>1</v>
      </c>
      <c r="F32">
        <v>1</v>
      </c>
      <c r="G32">
        <v>1</v>
      </c>
      <c r="H32">
        <v>6</v>
      </c>
      <c r="I32">
        <v>8</v>
      </c>
      <c r="J32">
        <v>1</v>
      </c>
      <c r="K32">
        <v>11</v>
      </c>
      <c r="L32">
        <v>11</v>
      </c>
    </row>
    <row r="33" spans="1:12" x14ac:dyDescent="0.2">
      <c r="A33">
        <v>1</v>
      </c>
      <c r="B33">
        <v>1</v>
      </c>
      <c r="C33">
        <v>2</v>
      </c>
      <c r="D33">
        <v>1</v>
      </c>
      <c r="E33">
        <v>5</v>
      </c>
      <c r="F33">
        <v>1</v>
      </c>
      <c r="G33">
        <v>6</v>
      </c>
      <c r="H33">
        <v>4</v>
      </c>
      <c r="I33">
        <v>9</v>
      </c>
      <c r="J33">
        <v>2</v>
      </c>
      <c r="K33">
        <v>7</v>
      </c>
      <c r="L33">
        <v>3</v>
      </c>
    </row>
    <row r="34" spans="1:12" x14ac:dyDescent="0.2">
      <c r="A34">
        <v>1</v>
      </c>
      <c r="B34">
        <v>1</v>
      </c>
      <c r="C34">
        <v>3</v>
      </c>
      <c r="D34">
        <v>4</v>
      </c>
      <c r="E34">
        <v>3</v>
      </c>
      <c r="F34">
        <v>2</v>
      </c>
      <c r="G34">
        <v>3</v>
      </c>
      <c r="H34">
        <v>3</v>
      </c>
      <c r="I34">
        <v>7</v>
      </c>
      <c r="J34">
        <v>4</v>
      </c>
      <c r="K34">
        <v>9</v>
      </c>
      <c r="L34">
        <v>6</v>
      </c>
    </row>
    <row r="35" spans="1:12" x14ac:dyDescent="0.2">
      <c r="A35">
        <v>1</v>
      </c>
      <c r="B35">
        <v>1</v>
      </c>
      <c r="C35">
        <v>3</v>
      </c>
      <c r="D35">
        <v>3</v>
      </c>
      <c r="E35">
        <v>4</v>
      </c>
      <c r="F35">
        <v>5</v>
      </c>
      <c r="G35">
        <v>6</v>
      </c>
      <c r="H35">
        <v>2</v>
      </c>
      <c r="I35">
        <v>8</v>
      </c>
      <c r="J35">
        <v>1</v>
      </c>
      <c r="K35">
        <v>6</v>
      </c>
      <c r="L35">
        <v>7</v>
      </c>
    </row>
    <row r="36" spans="1:12" x14ac:dyDescent="0.2">
      <c r="A36">
        <v>1</v>
      </c>
      <c r="B36">
        <v>2</v>
      </c>
      <c r="C36">
        <v>2</v>
      </c>
      <c r="D36">
        <v>3</v>
      </c>
      <c r="E36">
        <v>4</v>
      </c>
      <c r="F36">
        <v>4</v>
      </c>
      <c r="G36">
        <v>7</v>
      </c>
      <c r="H36">
        <v>8</v>
      </c>
      <c r="I36">
        <v>8</v>
      </c>
      <c r="J36">
        <v>10</v>
      </c>
      <c r="K36">
        <v>10</v>
      </c>
      <c r="L36">
        <v>9</v>
      </c>
    </row>
    <row r="37" spans="1:12" x14ac:dyDescent="0.2">
      <c r="A37">
        <v>1</v>
      </c>
      <c r="B37">
        <v>2</v>
      </c>
      <c r="C37">
        <v>3</v>
      </c>
      <c r="D37">
        <v>1</v>
      </c>
      <c r="E37">
        <v>1</v>
      </c>
      <c r="F37">
        <v>4</v>
      </c>
      <c r="G37">
        <v>3</v>
      </c>
      <c r="H37">
        <v>5</v>
      </c>
      <c r="I37">
        <v>7</v>
      </c>
      <c r="J37">
        <v>8</v>
      </c>
      <c r="K37">
        <v>6</v>
      </c>
      <c r="L37">
        <v>6</v>
      </c>
    </row>
    <row r="38" spans="1:12" x14ac:dyDescent="0.2">
      <c r="A38">
        <v>1</v>
      </c>
      <c r="B38">
        <v>1</v>
      </c>
      <c r="C38">
        <v>1</v>
      </c>
      <c r="D38">
        <v>1</v>
      </c>
      <c r="E38">
        <v>3</v>
      </c>
      <c r="F38">
        <v>1</v>
      </c>
      <c r="G38">
        <v>4</v>
      </c>
      <c r="H38">
        <v>7</v>
      </c>
      <c r="I38">
        <v>6</v>
      </c>
      <c r="J38">
        <v>3</v>
      </c>
      <c r="K38">
        <v>9</v>
      </c>
      <c r="L38">
        <v>10</v>
      </c>
    </row>
    <row r="39" spans="1:12" x14ac:dyDescent="0.2">
      <c r="A39">
        <v>1</v>
      </c>
      <c r="B39">
        <v>2</v>
      </c>
      <c r="C39">
        <v>3</v>
      </c>
      <c r="D39">
        <v>2</v>
      </c>
      <c r="E39">
        <v>4</v>
      </c>
      <c r="F39">
        <v>6</v>
      </c>
      <c r="G39">
        <v>1</v>
      </c>
      <c r="H39">
        <v>8</v>
      </c>
      <c r="I39">
        <v>6</v>
      </c>
      <c r="J39">
        <v>7</v>
      </c>
      <c r="K39">
        <v>1</v>
      </c>
      <c r="L39">
        <v>4</v>
      </c>
    </row>
    <row r="40" spans="1:12" x14ac:dyDescent="0.2">
      <c r="A40">
        <v>1</v>
      </c>
      <c r="B40">
        <v>2</v>
      </c>
      <c r="C40">
        <v>2</v>
      </c>
      <c r="D40">
        <v>3</v>
      </c>
      <c r="E40">
        <v>1</v>
      </c>
      <c r="F40">
        <v>5</v>
      </c>
      <c r="G40">
        <v>1</v>
      </c>
      <c r="H40">
        <v>2</v>
      </c>
      <c r="I40">
        <v>1</v>
      </c>
      <c r="J40">
        <v>5</v>
      </c>
      <c r="K40">
        <v>4</v>
      </c>
      <c r="L40">
        <v>9</v>
      </c>
    </row>
    <row r="41" spans="1:12" x14ac:dyDescent="0.2">
      <c r="A41">
        <v>1</v>
      </c>
      <c r="B41">
        <v>2</v>
      </c>
      <c r="C41">
        <v>3</v>
      </c>
      <c r="D41">
        <v>2</v>
      </c>
      <c r="E41">
        <v>1</v>
      </c>
      <c r="F41">
        <v>6</v>
      </c>
      <c r="G41">
        <v>6</v>
      </c>
      <c r="H41">
        <v>4</v>
      </c>
      <c r="I41">
        <v>9</v>
      </c>
      <c r="J41">
        <v>5</v>
      </c>
      <c r="K41">
        <v>3</v>
      </c>
      <c r="L41">
        <v>6</v>
      </c>
    </row>
    <row r="42" spans="1:12" x14ac:dyDescent="0.2">
      <c r="A42">
        <v>1</v>
      </c>
      <c r="B42">
        <v>2</v>
      </c>
      <c r="C42">
        <v>3</v>
      </c>
      <c r="D42">
        <v>2</v>
      </c>
      <c r="E42">
        <v>1</v>
      </c>
      <c r="F42">
        <v>2</v>
      </c>
      <c r="G42">
        <v>3</v>
      </c>
      <c r="H42">
        <v>1</v>
      </c>
      <c r="I42">
        <v>8</v>
      </c>
      <c r="J42">
        <v>10</v>
      </c>
      <c r="K42">
        <v>4</v>
      </c>
      <c r="L42">
        <v>12</v>
      </c>
    </row>
    <row r="43" spans="1:12" x14ac:dyDescent="0.2">
      <c r="A43">
        <v>1</v>
      </c>
      <c r="B43">
        <v>2</v>
      </c>
      <c r="C43">
        <v>2</v>
      </c>
      <c r="D43">
        <v>2</v>
      </c>
      <c r="E43">
        <v>1</v>
      </c>
      <c r="F43">
        <v>3</v>
      </c>
      <c r="G43">
        <v>4</v>
      </c>
      <c r="H43">
        <v>3</v>
      </c>
      <c r="I43">
        <v>5</v>
      </c>
      <c r="J43">
        <v>10</v>
      </c>
      <c r="K43">
        <v>1</v>
      </c>
      <c r="L43">
        <v>8</v>
      </c>
    </row>
    <row r="44" spans="1:12" x14ac:dyDescent="0.2">
      <c r="A44">
        <v>1</v>
      </c>
      <c r="B44">
        <v>2</v>
      </c>
      <c r="C44">
        <v>3</v>
      </c>
      <c r="D44">
        <v>2</v>
      </c>
      <c r="E44">
        <v>4</v>
      </c>
      <c r="F44">
        <v>4</v>
      </c>
      <c r="G44">
        <v>3</v>
      </c>
      <c r="H44">
        <v>4</v>
      </c>
      <c r="I44">
        <v>5</v>
      </c>
      <c r="J44">
        <v>9</v>
      </c>
      <c r="K44">
        <v>6</v>
      </c>
      <c r="L44">
        <v>4</v>
      </c>
    </row>
    <row r="45" spans="1:12" x14ac:dyDescent="0.2">
      <c r="A45">
        <v>1</v>
      </c>
      <c r="B45">
        <v>2</v>
      </c>
      <c r="C45">
        <v>2</v>
      </c>
      <c r="D45">
        <v>4</v>
      </c>
      <c r="E45">
        <v>4</v>
      </c>
      <c r="F45">
        <v>6</v>
      </c>
      <c r="G45">
        <v>3</v>
      </c>
      <c r="H45">
        <v>4</v>
      </c>
      <c r="I45">
        <v>2</v>
      </c>
      <c r="J45">
        <v>8</v>
      </c>
      <c r="K45">
        <v>5</v>
      </c>
      <c r="L45">
        <v>8</v>
      </c>
    </row>
    <row r="46" spans="1:12" x14ac:dyDescent="0.2">
      <c r="A46">
        <v>1</v>
      </c>
      <c r="B46">
        <v>1</v>
      </c>
      <c r="C46">
        <v>3</v>
      </c>
      <c r="D46">
        <v>1</v>
      </c>
      <c r="E46">
        <v>4</v>
      </c>
      <c r="F46">
        <v>2</v>
      </c>
      <c r="G46">
        <v>5</v>
      </c>
      <c r="H46">
        <v>3</v>
      </c>
      <c r="I46">
        <v>5</v>
      </c>
      <c r="J46">
        <v>9</v>
      </c>
      <c r="K46">
        <v>8</v>
      </c>
      <c r="L46">
        <v>11</v>
      </c>
    </row>
    <row r="47" spans="1:12" x14ac:dyDescent="0.2">
      <c r="A47">
        <v>1</v>
      </c>
      <c r="B47">
        <v>1</v>
      </c>
      <c r="C47">
        <v>2</v>
      </c>
      <c r="D47">
        <v>2</v>
      </c>
      <c r="E47">
        <v>5</v>
      </c>
      <c r="F47">
        <v>3</v>
      </c>
      <c r="G47">
        <v>4</v>
      </c>
      <c r="H47">
        <v>3</v>
      </c>
      <c r="I47">
        <v>2</v>
      </c>
      <c r="J47">
        <v>9</v>
      </c>
      <c r="K47">
        <v>3</v>
      </c>
      <c r="L47">
        <v>9</v>
      </c>
    </row>
    <row r="48" spans="1:12" x14ac:dyDescent="0.2">
      <c r="A48">
        <v>1</v>
      </c>
      <c r="B48">
        <v>2</v>
      </c>
      <c r="C48">
        <v>3</v>
      </c>
      <c r="D48">
        <v>1</v>
      </c>
      <c r="E48">
        <v>4</v>
      </c>
      <c r="F48">
        <v>6</v>
      </c>
      <c r="G48">
        <v>6</v>
      </c>
      <c r="H48">
        <v>8</v>
      </c>
      <c r="I48">
        <v>4</v>
      </c>
      <c r="J48">
        <v>10</v>
      </c>
      <c r="K48">
        <v>7</v>
      </c>
      <c r="L48">
        <v>4</v>
      </c>
    </row>
    <row r="49" spans="1:12" x14ac:dyDescent="0.2">
      <c r="A49">
        <v>1</v>
      </c>
      <c r="B49">
        <v>1</v>
      </c>
      <c r="C49">
        <v>2</v>
      </c>
      <c r="D49">
        <v>4</v>
      </c>
      <c r="E49">
        <v>2</v>
      </c>
      <c r="F49">
        <v>3</v>
      </c>
      <c r="G49">
        <v>3</v>
      </c>
      <c r="H49">
        <v>7</v>
      </c>
      <c r="I49">
        <v>4</v>
      </c>
      <c r="J49">
        <v>4</v>
      </c>
      <c r="K49">
        <v>5</v>
      </c>
      <c r="L49">
        <v>1</v>
      </c>
    </row>
    <row r="50" spans="1:12" x14ac:dyDescent="0.2">
      <c r="A50">
        <v>1</v>
      </c>
      <c r="B50">
        <v>2</v>
      </c>
      <c r="C50">
        <v>2</v>
      </c>
      <c r="D50">
        <v>1</v>
      </c>
      <c r="E50">
        <v>3</v>
      </c>
      <c r="F50">
        <v>6</v>
      </c>
      <c r="G50">
        <v>1</v>
      </c>
      <c r="H50">
        <v>7</v>
      </c>
      <c r="I50">
        <v>2</v>
      </c>
      <c r="J50">
        <v>5</v>
      </c>
      <c r="K50">
        <v>3</v>
      </c>
      <c r="L50">
        <v>7</v>
      </c>
    </row>
    <row r="51" spans="1:12" x14ac:dyDescent="0.2">
      <c r="A51">
        <v>1</v>
      </c>
      <c r="B51">
        <v>2</v>
      </c>
      <c r="C51">
        <v>2</v>
      </c>
      <c r="D51">
        <v>4</v>
      </c>
      <c r="E51">
        <v>4</v>
      </c>
      <c r="F51">
        <v>4</v>
      </c>
      <c r="G51">
        <v>5</v>
      </c>
      <c r="H51">
        <v>1</v>
      </c>
      <c r="I51">
        <v>8</v>
      </c>
      <c r="J51">
        <v>2</v>
      </c>
      <c r="K51">
        <v>2</v>
      </c>
      <c r="L51">
        <v>6</v>
      </c>
    </row>
    <row r="52" spans="1:12" x14ac:dyDescent="0.2">
      <c r="A52">
        <v>1</v>
      </c>
      <c r="B52">
        <v>1</v>
      </c>
      <c r="C52">
        <v>1</v>
      </c>
      <c r="D52">
        <v>1</v>
      </c>
      <c r="E52">
        <v>3</v>
      </c>
      <c r="F52">
        <v>1</v>
      </c>
      <c r="G52">
        <v>6</v>
      </c>
      <c r="H52">
        <v>6</v>
      </c>
      <c r="I52">
        <v>9</v>
      </c>
      <c r="J52">
        <v>10</v>
      </c>
      <c r="K52">
        <v>8</v>
      </c>
      <c r="L52">
        <v>9</v>
      </c>
    </row>
    <row r="53" spans="1:12" x14ac:dyDescent="0.2">
      <c r="A53">
        <v>1</v>
      </c>
      <c r="B53">
        <v>1</v>
      </c>
      <c r="C53">
        <v>1</v>
      </c>
      <c r="D53">
        <v>1</v>
      </c>
      <c r="E53">
        <v>3</v>
      </c>
      <c r="F53">
        <v>4</v>
      </c>
      <c r="G53">
        <v>6</v>
      </c>
      <c r="H53">
        <v>5</v>
      </c>
      <c r="I53">
        <v>8</v>
      </c>
      <c r="J53">
        <v>9</v>
      </c>
      <c r="K53">
        <v>1</v>
      </c>
      <c r="L53">
        <v>3</v>
      </c>
    </row>
    <row r="54" spans="1:12" x14ac:dyDescent="0.2">
      <c r="A54">
        <v>1</v>
      </c>
      <c r="B54">
        <v>1</v>
      </c>
      <c r="C54">
        <v>2</v>
      </c>
      <c r="D54">
        <v>2</v>
      </c>
      <c r="E54">
        <v>4</v>
      </c>
      <c r="F54">
        <v>4</v>
      </c>
      <c r="G54">
        <v>7</v>
      </c>
      <c r="H54">
        <v>2</v>
      </c>
      <c r="I54">
        <v>8</v>
      </c>
      <c r="J54">
        <v>2</v>
      </c>
      <c r="K54">
        <v>11</v>
      </c>
      <c r="L54">
        <v>12</v>
      </c>
    </row>
    <row r="55" spans="1:12" x14ac:dyDescent="0.2">
      <c r="A55">
        <v>1</v>
      </c>
      <c r="B55">
        <v>1</v>
      </c>
      <c r="C55">
        <v>3</v>
      </c>
      <c r="D55">
        <v>1</v>
      </c>
      <c r="E55">
        <v>4</v>
      </c>
      <c r="F55">
        <v>3</v>
      </c>
      <c r="G55">
        <v>7</v>
      </c>
      <c r="H55">
        <v>4</v>
      </c>
      <c r="I55">
        <v>9</v>
      </c>
      <c r="J55">
        <v>6</v>
      </c>
      <c r="K55">
        <v>11</v>
      </c>
      <c r="L55">
        <v>4</v>
      </c>
    </row>
    <row r="56" spans="1:12" x14ac:dyDescent="0.2">
      <c r="A56">
        <v>1</v>
      </c>
      <c r="B56">
        <v>2</v>
      </c>
      <c r="C56">
        <v>2</v>
      </c>
      <c r="D56">
        <v>1</v>
      </c>
      <c r="E56">
        <v>5</v>
      </c>
      <c r="F56">
        <v>5</v>
      </c>
      <c r="G56">
        <v>4</v>
      </c>
      <c r="H56">
        <v>8</v>
      </c>
      <c r="I56">
        <v>1</v>
      </c>
      <c r="J56">
        <v>6</v>
      </c>
      <c r="K56">
        <v>10</v>
      </c>
      <c r="L56">
        <v>3</v>
      </c>
    </row>
    <row r="57" spans="1:12" x14ac:dyDescent="0.2">
      <c r="A57">
        <v>1</v>
      </c>
      <c r="B57">
        <v>2</v>
      </c>
      <c r="C57">
        <v>1</v>
      </c>
      <c r="D57">
        <v>2</v>
      </c>
      <c r="E57">
        <v>5</v>
      </c>
      <c r="F57">
        <v>5</v>
      </c>
      <c r="G57">
        <v>5</v>
      </c>
      <c r="H57">
        <v>5</v>
      </c>
      <c r="I57">
        <v>6</v>
      </c>
      <c r="J57">
        <v>2</v>
      </c>
      <c r="K57">
        <v>10</v>
      </c>
      <c r="L57">
        <v>8</v>
      </c>
    </row>
    <row r="58" spans="1:12" x14ac:dyDescent="0.2">
      <c r="A58">
        <v>1</v>
      </c>
      <c r="B58">
        <v>1</v>
      </c>
      <c r="C58">
        <v>3</v>
      </c>
      <c r="D58">
        <v>4</v>
      </c>
      <c r="E58">
        <v>1</v>
      </c>
      <c r="F58">
        <v>3</v>
      </c>
      <c r="G58">
        <v>5</v>
      </c>
      <c r="H58">
        <v>8</v>
      </c>
      <c r="I58">
        <v>1</v>
      </c>
      <c r="J58">
        <v>8</v>
      </c>
      <c r="K58">
        <v>6</v>
      </c>
      <c r="L58">
        <v>4</v>
      </c>
    </row>
    <row r="59" spans="1:12" x14ac:dyDescent="0.2">
      <c r="A59">
        <v>1</v>
      </c>
      <c r="B59">
        <v>2</v>
      </c>
      <c r="C59">
        <v>1</v>
      </c>
      <c r="D59">
        <v>4</v>
      </c>
      <c r="E59">
        <v>3</v>
      </c>
      <c r="F59">
        <v>2</v>
      </c>
      <c r="G59">
        <v>7</v>
      </c>
      <c r="H59">
        <v>7</v>
      </c>
      <c r="I59">
        <v>6</v>
      </c>
      <c r="J59">
        <v>1</v>
      </c>
      <c r="K59">
        <v>3</v>
      </c>
      <c r="L59">
        <v>3</v>
      </c>
    </row>
    <row r="60" spans="1:12" x14ac:dyDescent="0.2">
      <c r="A60">
        <v>1</v>
      </c>
      <c r="B60">
        <v>1</v>
      </c>
      <c r="C60">
        <v>3</v>
      </c>
      <c r="D60">
        <v>1</v>
      </c>
      <c r="E60">
        <v>3</v>
      </c>
      <c r="F60">
        <v>3</v>
      </c>
      <c r="G60">
        <v>5</v>
      </c>
      <c r="H60">
        <v>6</v>
      </c>
      <c r="I60">
        <v>9</v>
      </c>
      <c r="J60">
        <v>7</v>
      </c>
      <c r="K60">
        <v>5</v>
      </c>
      <c r="L60">
        <v>12</v>
      </c>
    </row>
    <row r="61" spans="1:12" x14ac:dyDescent="0.2">
      <c r="A61">
        <v>1</v>
      </c>
      <c r="B61">
        <v>2</v>
      </c>
      <c r="C61">
        <v>3</v>
      </c>
      <c r="D61">
        <v>3</v>
      </c>
      <c r="E61">
        <v>5</v>
      </c>
      <c r="F61">
        <v>1</v>
      </c>
      <c r="G61">
        <v>4</v>
      </c>
      <c r="H61">
        <v>5</v>
      </c>
      <c r="I61">
        <v>9</v>
      </c>
      <c r="J61">
        <v>3</v>
      </c>
      <c r="K61">
        <v>9</v>
      </c>
      <c r="L61">
        <v>5</v>
      </c>
    </row>
    <row r="62" spans="1:12" x14ac:dyDescent="0.2">
      <c r="A62">
        <v>1</v>
      </c>
      <c r="B62">
        <v>1</v>
      </c>
      <c r="C62">
        <v>2</v>
      </c>
      <c r="D62">
        <v>2</v>
      </c>
      <c r="E62">
        <v>5</v>
      </c>
      <c r="F62">
        <v>2</v>
      </c>
      <c r="G62">
        <v>3</v>
      </c>
      <c r="H62">
        <v>5</v>
      </c>
      <c r="I62">
        <v>7</v>
      </c>
      <c r="J62">
        <v>9</v>
      </c>
      <c r="K62">
        <v>9</v>
      </c>
      <c r="L62">
        <v>4</v>
      </c>
    </row>
    <row r="63" spans="1:12" x14ac:dyDescent="0.2">
      <c r="A63">
        <v>1</v>
      </c>
      <c r="B63">
        <v>2</v>
      </c>
      <c r="C63">
        <v>1</v>
      </c>
      <c r="D63">
        <v>3</v>
      </c>
      <c r="E63">
        <v>2</v>
      </c>
      <c r="F63">
        <v>5</v>
      </c>
      <c r="G63">
        <v>2</v>
      </c>
      <c r="H63">
        <v>2</v>
      </c>
      <c r="I63">
        <v>9</v>
      </c>
      <c r="J63">
        <v>5</v>
      </c>
      <c r="K63">
        <v>5</v>
      </c>
      <c r="L63">
        <v>9</v>
      </c>
    </row>
    <row r="64" spans="1:12" x14ac:dyDescent="0.2">
      <c r="A64">
        <v>1</v>
      </c>
      <c r="B64">
        <v>2</v>
      </c>
      <c r="C64">
        <v>1</v>
      </c>
      <c r="D64">
        <v>3</v>
      </c>
      <c r="E64">
        <v>1</v>
      </c>
      <c r="F64">
        <v>5</v>
      </c>
      <c r="G64">
        <v>4</v>
      </c>
      <c r="H64">
        <v>5</v>
      </c>
      <c r="I64">
        <v>3</v>
      </c>
      <c r="J64">
        <v>9</v>
      </c>
      <c r="K64">
        <v>3</v>
      </c>
      <c r="L64">
        <v>4</v>
      </c>
    </row>
    <row r="65" spans="1:12" x14ac:dyDescent="0.2">
      <c r="A65">
        <v>1</v>
      </c>
      <c r="B65">
        <v>2</v>
      </c>
      <c r="C65">
        <v>3</v>
      </c>
      <c r="D65">
        <v>3</v>
      </c>
      <c r="E65">
        <v>4</v>
      </c>
      <c r="F65">
        <v>3</v>
      </c>
      <c r="G65">
        <v>6</v>
      </c>
      <c r="H65">
        <v>5</v>
      </c>
      <c r="I65">
        <v>2</v>
      </c>
      <c r="J65">
        <v>1</v>
      </c>
      <c r="K65">
        <v>11</v>
      </c>
      <c r="L65">
        <v>12</v>
      </c>
    </row>
    <row r="66" spans="1:12" x14ac:dyDescent="0.2">
      <c r="A66">
        <v>1</v>
      </c>
      <c r="B66">
        <v>2</v>
      </c>
      <c r="C66">
        <v>3</v>
      </c>
      <c r="D66">
        <v>3</v>
      </c>
      <c r="E66">
        <v>4</v>
      </c>
      <c r="F66">
        <v>3</v>
      </c>
      <c r="G66">
        <v>3</v>
      </c>
      <c r="H66">
        <v>8</v>
      </c>
      <c r="I66">
        <v>7</v>
      </c>
      <c r="J66">
        <v>5</v>
      </c>
      <c r="K66">
        <v>8</v>
      </c>
      <c r="L66">
        <v>10</v>
      </c>
    </row>
    <row r="67" spans="1:12" x14ac:dyDescent="0.2">
      <c r="A67">
        <v>1</v>
      </c>
      <c r="B67">
        <v>1</v>
      </c>
      <c r="C67">
        <v>2</v>
      </c>
      <c r="D67">
        <v>2</v>
      </c>
      <c r="E67">
        <v>3</v>
      </c>
      <c r="F67">
        <v>2</v>
      </c>
      <c r="G67">
        <v>5</v>
      </c>
      <c r="H67">
        <v>2</v>
      </c>
      <c r="I67">
        <v>2</v>
      </c>
      <c r="J67">
        <v>8</v>
      </c>
      <c r="K67">
        <v>11</v>
      </c>
      <c r="L67">
        <v>7</v>
      </c>
    </row>
    <row r="68" spans="1:12" x14ac:dyDescent="0.2">
      <c r="A68">
        <v>1</v>
      </c>
      <c r="B68">
        <v>1</v>
      </c>
      <c r="C68">
        <v>3</v>
      </c>
      <c r="D68">
        <v>1</v>
      </c>
      <c r="E68">
        <v>4</v>
      </c>
      <c r="F68">
        <v>2</v>
      </c>
      <c r="G68">
        <v>7</v>
      </c>
      <c r="H68">
        <v>2</v>
      </c>
      <c r="I68">
        <v>8</v>
      </c>
      <c r="J68">
        <v>6</v>
      </c>
      <c r="K68">
        <v>7</v>
      </c>
      <c r="L68">
        <v>9</v>
      </c>
    </row>
    <row r="69" spans="1:12" x14ac:dyDescent="0.2">
      <c r="A69">
        <v>1</v>
      </c>
      <c r="B69">
        <v>2</v>
      </c>
      <c r="C69">
        <v>1</v>
      </c>
      <c r="D69">
        <v>4</v>
      </c>
      <c r="E69">
        <v>5</v>
      </c>
      <c r="F69">
        <v>1</v>
      </c>
      <c r="G69">
        <v>6</v>
      </c>
      <c r="H69">
        <v>3</v>
      </c>
      <c r="I69">
        <v>1</v>
      </c>
      <c r="J69">
        <v>9</v>
      </c>
      <c r="K69">
        <v>8</v>
      </c>
      <c r="L69">
        <v>6</v>
      </c>
    </row>
    <row r="70" spans="1:12" x14ac:dyDescent="0.2">
      <c r="A70">
        <v>1</v>
      </c>
      <c r="B70">
        <v>1</v>
      </c>
      <c r="C70">
        <v>1</v>
      </c>
      <c r="D70">
        <v>4</v>
      </c>
      <c r="E70">
        <v>4</v>
      </c>
      <c r="F70">
        <v>6</v>
      </c>
      <c r="G70">
        <v>1</v>
      </c>
      <c r="H70">
        <v>3</v>
      </c>
      <c r="I70">
        <v>3</v>
      </c>
      <c r="J70">
        <v>10</v>
      </c>
      <c r="K70">
        <v>8</v>
      </c>
      <c r="L70">
        <v>5</v>
      </c>
    </row>
    <row r="71" spans="1:12" x14ac:dyDescent="0.2">
      <c r="A71">
        <v>1</v>
      </c>
      <c r="B71">
        <v>1</v>
      </c>
      <c r="C71">
        <v>3</v>
      </c>
      <c r="D71">
        <v>3</v>
      </c>
      <c r="E71">
        <v>5</v>
      </c>
      <c r="F71">
        <v>4</v>
      </c>
      <c r="G71">
        <v>1</v>
      </c>
      <c r="H71">
        <v>7</v>
      </c>
      <c r="I71">
        <v>8</v>
      </c>
      <c r="J71">
        <v>4</v>
      </c>
      <c r="K71">
        <v>10</v>
      </c>
      <c r="L71">
        <v>9</v>
      </c>
    </row>
    <row r="72" spans="1:12" x14ac:dyDescent="0.2">
      <c r="A72">
        <v>1</v>
      </c>
      <c r="B72">
        <v>1</v>
      </c>
      <c r="C72">
        <v>3</v>
      </c>
      <c r="D72">
        <v>3</v>
      </c>
      <c r="E72">
        <v>2</v>
      </c>
      <c r="F72">
        <v>6</v>
      </c>
      <c r="G72">
        <v>4</v>
      </c>
      <c r="H72">
        <v>1</v>
      </c>
      <c r="I72">
        <v>1</v>
      </c>
      <c r="J72">
        <v>7</v>
      </c>
      <c r="K72">
        <v>1</v>
      </c>
      <c r="L72">
        <v>6</v>
      </c>
    </row>
    <row r="73" spans="1:12" x14ac:dyDescent="0.2">
      <c r="A73">
        <v>1</v>
      </c>
      <c r="B73">
        <v>2</v>
      </c>
      <c r="C73">
        <v>1</v>
      </c>
      <c r="D73">
        <v>3</v>
      </c>
      <c r="E73">
        <v>3</v>
      </c>
      <c r="F73">
        <v>2</v>
      </c>
      <c r="G73">
        <v>5</v>
      </c>
      <c r="H73">
        <v>6</v>
      </c>
      <c r="I73">
        <v>9</v>
      </c>
      <c r="J73">
        <v>3</v>
      </c>
      <c r="K73">
        <v>8</v>
      </c>
      <c r="L73">
        <v>2</v>
      </c>
    </row>
    <row r="74" spans="1:12" x14ac:dyDescent="0.2">
      <c r="A74">
        <v>1</v>
      </c>
      <c r="B74">
        <v>1</v>
      </c>
      <c r="C74">
        <v>3</v>
      </c>
      <c r="D74">
        <v>2</v>
      </c>
      <c r="E74">
        <v>2</v>
      </c>
      <c r="F74">
        <v>5</v>
      </c>
      <c r="G74">
        <v>1</v>
      </c>
      <c r="H74">
        <v>7</v>
      </c>
      <c r="I74">
        <v>6</v>
      </c>
      <c r="J74">
        <v>7</v>
      </c>
      <c r="K74">
        <v>9</v>
      </c>
      <c r="L74">
        <v>10</v>
      </c>
    </row>
    <row r="75" spans="1:12" x14ac:dyDescent="0.2">
      <c r="A75">
        <v>1</v>
      </c>
      <c r="B75">
        <v>2</v>
      </c>
      <c r="C75">
        <v>1</v>
      </c>
      <c r="D75">
        <v>2</v>
      </c>
      <c r="E75">
        <v>1</v>
      </c>
      <c r="F75">
        <v>5</v>
      </c>
      <c r="G75">
        <v>5</v>
      </c>
      <c r="H75">
        <v>2</v>
      </c>
      <c r="I75">
        <v>1</v>
      </c>
      <c r="J75">
        <v>9</v>
      </c>
      <c r="K75">
        <v>2</v>
      </c>
      <c r="L75">
        <v>8</v>
      </c>
    </row>
    <row r="76" spans="1:12" x14ac:dyDescent="0.2">
      <c r="A76">
        <v>1</v>
      </c>
      <c r="B76">
        <v>2</v>
      </c>
      <c r="C76">
        <v>1</v>
      </c>
      <c r="D76">
        <v>3</v>
      </c>
      <c r="E76">
        <v>4</v>
      </c>
      <c r="F76">
        <v>2</v>
      </c>
      <c r="G76">
        <v>6</v>
      </c>
      <c r="H76">
        <v>6</v>
      </c>
      <c r="I76">
        <v>5</v>
      </c>
      <c r="J76">
        <v>9</v>
      </c>
      <c r="K76">
        <v>8</v>
      </c>
      <c r="L76">
        <v>8</v>
      </c>
    </row>
    <row r="77" spans="1:12" x14ac:dyDescent="0.2">
      <c r="A77">
        <v>1</v>
      </c>
      <c r="B77">
        <v>1</v>
      </c>
      <c r="C77">
        <v>3</v>
      </c>
      <c r="D77">
        <v>4</v>
      </c>
      <c r="E77">
        <v>5</v>
      </c>
      <c r="F77">
        <v>1</v>
      </c>
      <c r="G77">
        <v>2</v>
      </c>
      <c r="H77">
        <v>6</v>
      </c>
      <c r="I77">
        <v>1</v>
      </c>
      <c r="J77">
        <v>8</v>
      </c>
      <c r="K77">
        <v>3</v>
      </c>
      <c r="L77">
        <v>12</v>
      </c>
    </row>
    <row r="78" spans="1:12" x14ac:dyDescent="0.2">
      <c r="A78">
        <v>1</v>
      </c>
      <c r="B78">
        <v>2</v>
      </c>
      <c r="C78">
        <v>3</v>
      </c>
      <c r="D78">
        <v>3</v>
      </c>
      <c r="E78">
        <v>4</v>
      </c>
      <c r="F78">
        <v>6</v>
      </c>
      <c r="G78">
        <v>4</v>
      </c>
      <c r="H78">
        <v>5</v>
      </c>
      <c r="I78">
        <v>1</v>
      </c>
      <c r="J78">
        <v>1</v>
      </c>
      <c r="K78">
        <v>3</v>
      </c>
      <c r="L78">
        <v>4</v>
      </c>
    </row>
    <row r="79" spans="1:12" x14ac:dyDescent="0.2">
      <c r="A79">
        <v>1</v>
      </c>
      <c r="B79">
        <v>1</v>
      </c>
      <c r="C79">
        <v>1</v>
      </c>
      <c r="D79">
        <v>4</v>
      </c>
      <c r="E79">
        <v>3</v>
      </c>
      <c r="F79">
        <v>4</v>
      </c>
      <c r="G79">
        <v>7</v>
      </c>
      <c r="H79">
        <v>5</v>
      </c>
      <c r="I79">
        <v>6</v>
      </c>
      <c r="J79">
        <v>6</v>
      </c>
      <c r="K79">
        <v>4</v>
      </c>
      <c r="L79">
        <v>5</v>
      </c>
    </row>
    <row r="80" spans="1:12" x14ac:dyDescent="0.2">
      <c r="A80">
        <v>1</v>
      </c>
      <c r="B80">
        <v>2</v>
      </c>
      <c r="C80">
        <v>3</v>
      </c>
      <c r="D80">
        <v>4</v>
      </c>
      <c r="E80">
        <v>2</v>
      </c>
      <c r="F80">
        <v>6</v>
      </c>
      <c r="G80">
        <v>4</v>
      </c>
      <c r="H80">
        <v>1</v>
      </c>
      <c r="I80">
        <v>3</v>
      </c>
      <c r="J80">
        <v>10</v>
      </c>
      <c r="K80">
        <v>1</v>
      </c>
      <c r="L80">
        <v>2</v>
      </c>
    </row>
    <row r="81" spans="1:12" x14ac:dyDescent="0.2">
      <c r="A81">
        <v>1</v>
      </c>
      <c r="B81">
        <v>1</v>
      </c>
      <c r="C81">
        <v>3</v>
      </c>
      <c r="D81">
        <v>3</v>
      </c>
      <c r="E81">
        <v>4</v>
      </c>
      <c r="F81">
        <v>5</v>
      </c>
      <c r="G81">
        <v>4</v>
      </c>
      <c r="H81">
        <v>7</v>
      </c>
      <c r="I81">
        <v>2</v>
      </c>
      <c r="J81">
        <v>3</v>
      </c>
      <c r="K81">
        <v>8</v>
      </c>
      <c r="L81">
        <v>1</v>
      </c>
    </row>
    <row r="82" spans="1:12" x14ac:dyDescent="0.2">
      <c r="A82">
        <v>1</v>
      </c>
      <c r="B82">
        <v>1</v>
      </c>
      <c r="C82">
        <v>3</v>
      </c>
      <c r="D82">
        <v>1</v>
      </c>
      <c r="E82">
        <v>3</v>
      </c>
      <c r="F82">
        <v>4</v>
      </c>
      <c r="G82">
        <v>2</v>
      </c>
      <c r="H82">
        <v>6</v>
      </c>
      <c r="I82">
        <v>9</v>
      </c>
      <c r="J82">
        <v>8</v>
      </c>
      <c r="K82">
        <v>9</v>
      </c>
      <c r="L82">
        <v>7</v>
      </c>
    </row>
    <row r="83" spans="1:12" x14ac:dyDescent="0.2">
      <c r="A83">
        <v>1</v>
      </c>
      <c r="B83">
        <v>1</v>
      </c>
      <c r="C83">
        <v>3</v>
      </c>
      <c r="D83">
        <v>2</v>
      </c>
      <c r="E83">
        <v>5</v>
      </c>
      <c r="F83">
        <v>2</v>
      </c>
      <c r="G83">
        <v>5</v>
      </c>
      <c r="H83">
        <v>6</v>
      </c>
      <c r="I83">
        <v>6</v>
      </c>
      <c r="J83">
        <v>2</v>
      </c>
      <c r="K83">
        <v>5</v>
      </c>
      <c r="L83">
        <v>8</v>
      </c>
    </row>
    <row r="84" spans="1:12" x14ac:dyDescent="0.2">
      <c r="A84">
        <v>1</v>
      </c>
      <c r="B84">
        <v>1</v>
      </c>
      <c r="C84">
        <v>2</v>
      </c>
      <c r="D84">
        <v>1</v>
      </c>
      <c r="E84">
        <v>1</v>
      </c>
      <c r="F84">
        <v>2</v>
      </c>
      <c r="G84">
        <v>3</v>
      </c>
      <c r="H84">
        <v>8</v>
      </c>
      <c r="I84">
        <v>5</v>
      </c>
      <c r="J84">
        <v>3</v>
      </c>
      <c r="K84">
        <v>5</v>
      </c>
      <c r="L84">
        <v>8</v>
      </c>
    </row>
    <row r="85" spans="1:12" x14ac:dyDescent="0.2">
      <c r="A85">
        <v>1</v>
      </c>
      <c r="B85">
        <v>2</v>
      </c>
      <c r="C85">
        <v>2</v>
      </c>
      <c r="D85">
        <v>4</v>
      </c>
      <c r="E85">
        <v>1</v>
      </c>
      <c r="F85">
        <v>1</v>
      </c>
      <c r="G85">
        <v>5</v>
      </c>
      <c r="H85">
        <v>2</v>
      </c>
      <c r="I85">
        <v>7</v>
      </c>
      <c r="J85">
        <v>8</v>
      </c>
      <c r="K85">
        <v>10</v>
      </c>
      <c r="L85">
        <v>6</v>
      </c>
    </row>
    <row r="86" spans="1:12" x14ac:dyDescent="0.2">
      <c r="A86">
        <v>1</v>
      </c>
      <c r="B86">
        <v>2</v>
      </c>
      <c r="C86">
        <v>3</v>
      </c>
      <c r="D86">
        <v>4</v>
      </c>
      <c r="E86">
        <v>3</v>
      </c>
      <c r="F86">
        <v>2</v>
      </c>
      <c r="G86">
        <v>5</v>
      </c>
      <c r="H86">
        <v>2</v>
      </c>
      <c r="I86">
        <v>1</v>
      </c>
      <c r="J86">
        <v>8</v>
      </c>
      <c r="K86">
        <v>7</v>
      </c>
      <c r="L86">
        <v>12</v>
      </c>
    </row>
    <row r="87" spans="1:12" x14ac:dyDescent="0.2">
      <c r="A87">
        <v>1</v>
      </c>
      <c r="B87">
        <v>1</v>
      </c>
      <c r="C87">
        <v>3</v>
      </c>
      <c r="D87">
        <v>3</v>
      </c>
      <c r="E87">
        <v>1</v>
      </c>
      <c r="F87">
        <v>4</v>
      </c>
      <c r="G87">
        <v>3</v>
      </c>
      <c r="H87">
        <v>4</v>
      </c>
      <c r="I87">
        <v>1</v>
      </c>
      <c r="J87">
        <v>1</v>
      </c>
      <c r="K87">
        <v>9</v>
      </c>
      <c r="L87">
        <v>1</v>
      </c>
    </row>
    <row r="88" spans="1:12" x14ac:dyDescent="0.2">
      <c r="A88">
        <v>1</v>
      </c>
      <c r="B88">
        <v>1</v>
      </c>
      <c r="C88">
        <v>3</v>
      </c>
      <c r="D88">
        <v>1</v>
      </c>
      <c r="E88">
        <v>5</v>
      </c>
      <c r="F88">
        <v>3</v>
      </c>
      <c r="G88">
        <v>5</v>
      </c>
      <c r="H88">
        <v>8</v>
      </c>
      <c r="I88">
        <v>2</v>
      </c>
      <c r="J88">
        <v>2</v>
      </c>
      <c r="K88">
        <v>8</v>
      </c>
      <c r="L88">
        <v>7</v>
      </c>
    </row>
    <row r="89" spans="1:12" x14ac:dyDescent="0.2">
      <c r="A89">
        <v>1</v>
      </c>
      <c r="B89">
        <v>1</v>
      </c>
      <c r="C89">
        <v>1</v>
      </c>
      <c r="D89">
        <v>3</v>
      </c>
      <c r="E89">
        <v>3</v>
      </c>
      <c r="F89">
        <v>6</v>
      </c>
      <c r="G89">
        <v>5</v>
      </c>
      <c r="H89">
        <v>7</v>
      </c>
      <c r="I89">
        <v>2</v>
      </c>
      <c r="J89">
        <v>3</v>
      </c>
      <c r="K89">
        <v>9</v>
      </c>
      <c r="L89">
        <v>6</v>
      </c>
    </row>
    <row r="90" spans="1:12" x14ac:dyDescent="0.2">
      <c r="A90">
        <v>1</v>
      </c>
      <c r="B90">
        <v>2</v>
      </c>
      <c r="C90">
        <v>3</v>
      </c>
      <c r="D90">
        <v>3</v>
      </c>
      <c r="E90">
        <v>4</v>
      </c>
      <c r="F90">
        <v>4</v>
      </c>
      <c r="G90">
        <v>7</v>
      </c>
      <c r="H90">
        <v>3</v>
      </c>
      <c r="I90">
        <v>4</v>
      </c>
      <c r="J90">
        <v>8</v>
      </c>
      <c r="K90">
        <v>9</v>
      </c>
      <c r="L90">
        <v>2</v>
      </c>
    </row>
    <row r="91" spans="1:12" x14ac:dyDescent="0.2">
      <c r="A91">
        <v>1</v>
      </c>
      <c r="B91">
        <v>2</v>
      </c>
      <c r="C91">
        <v>1</v>
      </c>
      <c r="D91">
        <v>4</v>
      </c>
      <c r="E91">
        <v>5</v>
      </c>
      <c r="F91">
        <v>3</v>
      </c>
      <c r="G91">
        <v>4</v>
      </c>
      <c r="H91">
        <v>2</v>
      </c>
      <c r="I91">
        <v>2</v>
      </c>
      <c r="J91">
        <v>1</v>
      </c>
      <c r="K91">
        <v>10</v>
      </c>
      <c r="L91">
        <v>3</v>
      </c>
    </row>
    <row r="92" spans="1:12" x14ac:dyDescent="0.2">
      <c r="A92">
        <v>1</v>
      </c>
      <c r="B92">
        <v>1</v>
      </c>
      <c r="C92">
        <v>1</v>
      </c>
      <c r="D92">
        <v>1</v>
      </c>
      <c r="E92">
        <v>2</v>
      </c>
      <c r="F92">
        <v>1</v>
      </c>
      <c r="G92">
        <v>5</v>
      </c>
      <c r="H92">
        <v>2</v>
      </c>
      <c r="I92">
        <v>6</v>
      </c>
      <c r="J92">
        <v>7</v>
      </c>
      <c r="K92">
        <v>1</v>
      </c>
      <c r="L92">
        <v>3</v>
      </c>
    </row>
    <row r="93" spans="1:12" x14ac:dyDescent="0.2">
      <c r="A93">
        <v>1</v>
      </c>
      <c r="B93">
        <v>1</v>
      </c>
      <c r="C93">
        <v>2</v>
      </c>
      <c r="D93">
        <v>3</v>
      </c>
      <c r="E93">
        <v>3</v>
      </c>
      <c r="F93">
        <v>2</v>
      </c>
      <c r="G93">
        <v>5</v>
      </c>
      <c r="H93">
        <v>3</v>
      </c>
      <c r="I93">
        <v>9</v>
      </c>
      <c r="J93">
        <v>7</v>
      </c>
      <c r="K93">
        <v>2</v>
      </c>
      <c r="L93">
        <v>4</v>
      </c>
    </row>
    <row r="94" spans="1:12" x14ac:dyDescent="0.2">
      <c r="A94">
        <v>1</v>
      </c>
      <c r="B94">
        <v>2</v>
      </c>
      <c r="C94">
        <v>1</v>
      </c>
      <c r="D94">
        <v>2</v>
      </c>
      <c r="E94">
        <v>5</v>
      </c>
      <c r="F94">
        <v>5</v>
      </c>
      <c r="G94">
        <v>5</v>
      </c>
      <c r="H94">
        <v>1</v>
      </c>
      <c r="I94">
        <v>9</v>
      </c>
      <c r="J94">
        <v>8</v>
      </c>
      <c r="K94">
        <v>1</v>
      </c>
      <c r="L94">
        <v>7</v>
      </c>
    </row>
    <row r="95" spans="1:12" x14ac:dyDescent="0.2">
      <c r="A95">
        <v>1</v>
      </c>
      <c r="B95">
        <v>2</v>
      </c>
      <c r="C95">
        <v>3</v>
      </c>
      <c r="D95">
        <v>1</v>
      </c>
      <c r="E95">
        <v>5</v>
      </c>
      <c r="F95">
        <v>5</v>
      </c>
      <c r="G95">
        <v>1</v>
      </c>
      <c r="H95">
        <v>2</v>
      </c>
      <c r="I95">
        <v>9</v>
      </c>
      <c r="J95">
        <v>9</v>
      </c>
      <c r="K95">
        <v>1</v>
      </c>
      <c r="L95">
        <v>3</v>
      </c>
    </row>
    <row r="96" spans="1:12" x14ac:dyDescent="0.2">
      <c r="A96">
        <v>1</v>
      </c>
      <c r="B96">
        <v>2</v>
      </c>
      <c r="C96">
        <v>1</v>
      </c>
      <c r="D96">
        <v>4</v>
      </c>
      <c r="E96">
        <v>4</v>
      </c>
      <c r="F96">
        <v>5</v>
      </c>
      <c r="G96">
        <v>7</v>
      </c>
      <c r="H96">
        <v>1</v>
      </c>
      <c r="I96">
        <v>5</v>
      </c>
      <c r="J96">
        <v>8</v>
      </c>
      <c r="K96">
        <v>9</v>
      </c>
      <c r="L96">
        <v>1</v>
      </c>
    </row>
    <row r="97" spans="1:12" x14ac:dyDescent="0.2">
      <c r="A97">
        <v>1</v>
      </c>
      <c r="B97">
        <v>2</v>
      </c>
      <c r="C97">
        <v>2</v>
      </c>
      <c r="D97">
        <v>4</v>
      </c>
      <c r="E97">
        <v>1</v>
      </c>
      <c r="F97">
        <v>6</v>
      </c>
      <c r="G97">
        <v>6</v>
      </c>
      <c r="H97">
        <v>3</v>
      </c>
      <c r="I97">
        <v>6</v>
      </c>
      <c r="J97">
        <v>3</v>
      </c>
      <c r="K97">
        <v>11</v>
      </c>
      <c r="L97">
        <v>5</v>
      </c>
    </row>
    <row r="98" spans="1:12" x14ac:dyDescent="0.2">
      <c r="A98">
        <v>1</v>
      </c>
      <c r="B98">
        <v>2</v>
      </c>
      <c r="C98">
        <v>1</v>
      </c>
      <c r="D98">
        <v>1</v>
      </c>
      <c r="E98">
        <v>4</v>
      </c>
      <c r="F98">
        <v>5</v>
      </c>
      <c r="G98">
        <v>4</v>
      </c>
      <c r="H98">
        <v>2</v>
      </c>
      <c r="I98">
        <v>2</v>
      </c>
      <c r="J98">
        <v>1</v>
      </c>
      <c r="K98">
        <v>9</v>
      </c>
      <c r="L98">
        <v>4</v>
      </c>
    </row>
    <row r="99" spans="1:12" x14ac:dyDescent="0.2">
      <c r="A99">
        <v>1</v>
      </c>
      <c r="B99">
        <v>1</v>
      </c>
      <c r="C99">
        <v>1</v>
      </c>
      <c r="D99">
        <v>3</v>
      </c>
      <c r="E99">
        <v>4</v>
      </c>
      <c r="F99">
        <v>6</v>
      </c>
      <c r="G99">
        <v>2</v>
      </c>
      <c r="H99">
        <v>1</v>
      </c>
      <c r="I99">
        <v>5</v>
      </c>
      <c r="J99">
        <v>3</v>
      </c>
      <c r="K99">
        <v>9</v>
      </c>
      <c r="L99">
        <v>10</v>
      </c>
    </row>
    <row r="100" spans="1:12" x14ac:dyDescent="0.2">
      <c r="A100">
        <v>1</v>
      </c>
      <c r="B100">
        <v>2</v>
      </c>
      <c r="C100">
        <v>1</v>
      </c>
      <c r="D100">
        <v>1</v>
      </c>
      <c r="E100">
        <v>2</v>
      </c>
      <c r="F100">
        <v>1</v>
      </c>
      <c r="G100">
        <v>7</v>
      </c>
      <c r="H100">
        <v>5</v>
      </c>
      <c r="I100">
        <v>2</v>
      </c>
      <c r="J100">
        <v>9</v>
      </c>
      <c r="K100">
        <v>4</v>
      </c>
      <c r="L100">
        <v>10</v>
      </c>
    </row>
    <row r="101" spans="1:12" x14ac:dyDescent="0.2">
      <c r="A101">
        <v>1</v>
      </c>
      <c r="B101">
        <v>1</v>
      </c>
      <c r="C101">
        <v>3</v>
      </c>
      <c r="D101">
        <v>3</v>
      </c>
      <c r="E101">
        <v>2</v>
      </c>
      <c r="F101">
        <v>6</v>
      </c>
      <c r="G101">
        <v>7</v>
      </c>
      <c r="H101">
        <v>6</v>
      </c>
      <c r="I101">
        <v>9</v>
      </c>
      <c r="J101">
        <v>1</v>
      </c>
      <c r="K101">
        <v>10</v>
      </c>
      <c r="L101">
        <v>4</v>
      </c>
    </row>
    <row r="102" spans="1:12" x14ac:dyDescent="0.2">
      <c r="A102">
        <v>1</v>
      </c>
      <c r="B102">
        <v>1</v>
      </c>
      <c r="C102">
        <v>2</v>
      </c>
      <c r="D102">
        <v>1</v>
      </c>
      <c r="E102">
        <v>4</v>
      </c>
      <c r="F102">
        <v>4</v>
      </c>
      <c r="G102">
        <v>3</v>
      </c>
      <c r="H102">
        <v>1</v>
      </c>
      <c r="I102">
        <v>3</v>
      </c>
      <c r="J102">
        <v>8</v>
      </c>
      <c r="K102">
        <v>8</v>
      </c>
      <c r="L102">
        <v>8</v>
      </c>
    </row>
    <row r="103" spans="1:12" x14ac:dyDescent="0.2">
      <c r="A103">
        <v>1</v>
      </c>
      <c r="B103">
        <v>2</v>
      </c>
      <c r="C103">
        <v>1</v>
      </c>
      <c r="D103">
        <v>1</v>
      </c>
      <c r="E103">
        <v>2</v>
      </c>
      <c r="F103">
        <v>3</v>
      </c>
      <c r="G103">
        <v>4</v>
      </c>
      <c r="H103">
        <v>1</v>
      </c>
      <c r="I103">
        <v>4</v>
      </c>
      <c r="J103">
        <v>3</v>
      </c>
      <c r="K103">
        <v>8</v>
      </c>
      <c r="L103">
        <v>11</v>
      </c>
    </row>
    <row r="104" spans="1:12" x14ac:dyDescent="0.2">
      <c r="A104">
        <v>1</v>
      </c>
      <c r="B104">
        <v>1</v>
      </c>
      <c r="C104">
        <v>1</v>
      </c>
      <c r="D104">
        <v>2</v>
      </c>
      <c r="E104">
        <v>3</v>
      </c>
      <c r="F104">
        <v>1</v>
      </c>
      <c r="G104">
        <v>7</v>
      </c>
      <c r="H104">
        <v>3</v>
      </c>
      <c r="I104">
        <v>5</v>
      </c>
      <c r="J104">
        <v>9</v>
      </c>
      <c r="K104">
        <v>7</v>
      </c>
      <c r="L104">
        <v>6</v>
      </c>
    </row>
    <row r="105" spans="1:12" x14ac:dyDescent="0.2">
      <c r="A105">
        <v>1</v>
      </c>
      <c r="B105">
        <v>1</v>
      </c>
      <c r="C105">
        <v>2</v>
      </c>
      <c r="D105">
        <v>4</v>
      </c>
      <c r="E105">
        <v>2</v>
      </c>
      <c r="F105">
        <v>5</v>
      </c>
      <c r="G105">
        <v>6</v>
      </c>
      <c r="H105">
        <v>7</v>
      </c>
      <c r="I105">
        <v>2</v>
      </c>
      <c r="J105">
        <v>8</v>
      </c>
      <c r="K105">
        <v>8</v>
      </c>
      <c r="L105">
        <v>1</v>
      </c>
    </row>
    <row r="106" spans="1:12" x14ac:dyDescent="0.2">
      <c r="A106">
        <v>1</v>
      </c>
      <c r="B106">
        <v>2</v>
      </c>
      <c r="C106">
        <v>1</v>
      </c>
      <c r="D106">
        <v>3</v>
      </c>
      <c r="E106">
        <v>4</v>
      </c>
      <c r="F106">
        <v>2</v>
      </c>
      <c r="G106">
        <v>3</v>
      </c>
      <c r="H106">
        <v>5</v>
      </c>
      <c r="I106">
        <v>8</v>
      </c>
      <c r="J106">
        <v>6</v>
      </c>
      <c r="K106">
        <v>5</v>
      </c>
      <c r="L106">
        <v>8</v>
      </c>
    </row>
    <row r="107" spans="1:12" x14ac:dyDescent="0.2">
      <c r="A107">
        <v>1</v>
      </c>
      <c r="B107">
        <v>1</v>
      </c>
      <c r="C107">
        <v>2</v>
      </c>
      <c r="D107">
        <v>4</v>
      </c>
      <c r="E107">
        <v>2</v>
      </c>
      <c r="F107">
        <v>2</v>
      </c>
      <c r="G107">
        <v>1</v>
      </c>
      <c r="H107">
        <v>6</v>
      </c>
      <c r="I107">
        <v>1</v>
      </c>
      <c r="J107">
        <v>7</v>
      </c>
      <c r="K107">
        <v>3</v>
      </c>
      <c r="L107">
        <v>3</v>
      </c>
    </row>
    <row r="108" spans="1:12" x14ac:dyDescent="0.2">
      <c r="A108">
        <v>1</v>
      </c>
      <c r="B108">
        <v>2</v>
      </c>
      <c r="C108">
        <v>3</v>
      </c>
      <c r="D108">
        <v>3</v>
      </c>
      <c r="E108">
        <v>2</v>
      </c>
      <c r="F108">
        <v>3</v>
      </c>
      <c r="G108">
        <v>7</v>
      </c>
      <c r="H108">
        <v>3</v>
      </c>
      <c r="I108">
        <v>3</v>
      </c>
      <c r="J108">
        <v>8</v>
      </c>
      <c r="K108">
        <v>11</v>
      </c>
      <c r="L108">
        <v>6</v>
      </c>
    </row>
    <row r="109" spans="1:12" x14ac:dyDescent="0.2">
      <c r="A109">
        <v>1</v>
      </c>
      <c r="B109">
        <v>1</v>
      </c>
      <c r="C109">
        <v>2</v>
      </c>
      <c r="D109">
        <v>4</v>
      </c>
      <c r="E109">
        <v>2</v>
      </c>
      <c r="F109">
        <v>5</v>
      </c>
      <c r="G109">
        <v>6</v>
      </c>
      <c r="H109">
        <v>5</v>
      </c>
      <c r="I109">
        <v>1</v>
      </c>
      <c r="J109">
        <v>6</v>
      </c>
      <c r="K109">
        <v>8</v>
      </c>
      <c r="L109">
        <v>11</v>
      </c>
    </row>
    <row r="110" spans="1:12" x14ac:dyDescent="0.2">
      <c r="A110">
        <v>1</v>
      </c>
      <c r="B110">
        <v>1</v>
      </c>
      <c r="C110">
        <v>1</v>
      </c>
      <c r="D110">
        <v>2</v>
      </c>
      <c r="E110">
        <v>5</v>
      </c>
      <c r="F110">
        <v>4</v>
      </c>
      <c r="G110">
        <v>6</v>
      </c>
      <c r="H110">
        <v>4</v>
      </c>
      <c r="I110">
        <v>5</v>
      </c>
      <c r="J110">
        <v>5</v>
      </c>
      <c r="K110">
        <v>6</v>
      </c>
      <c r="L110">
        <v>7</v>
      </c>
    </row>
    <row r="111" spans="1:12" x14ac:dyDescent="0.2">
      <c r="A111">
        <v>1</v>
      </c>
      <c r="B111">
        <v>2</v>
      </c>
      <c r="C111">
        <v>3</v>
      </c>
      <c r="D111">
        <v>3</v>
      </c>
      <c r="E111">
        <v>5</v>
      </c>
      <c r="F111">
        <v>1</v>
      </c>
      <c r="G111">
        <v>1</v>
      </c>
      <c r="H111">
        <v>2</v>
      </c>
      <c r="I111">
        <v>2</v>
      </c>
      <c r="J111">
        <v>2</v>
      </c>
      <c r="K111">
        <v>6</v>
      </c>
      <c r="L111">
        <v>12</v>
      </c>
    </row>
    <row r="112" spans="1:12" x14ac:dyDescent="0.2">
      <c r="A112">
        <v>1</v>
      </c>
      <c r="B112">
        <v>2</v>
      </c>
      <c r="C112">
        <v>3</v>
      </c>
      <c r="D112">
        <v>4</v>
      </c>
      <c r="E112">
        <v>2</v>
      </c>
      <c r="F112">
        <v>6</v>
      </c>
      <c r="G112">
        <v>3</v>
      </c>
      <c r="H112">
        <v>8</v>
      </c>
      <c r="I112">
        <v>2</v>
      </c>
      <c r="J112">
        <v>2</v>
      </c>
      <c r="K112">
        <v>6</v>
      </c>
      <c r="L112">
        <v>12</v>
      </c>
    </row>
    <row r="113" spans="1:12" x14ac:dyDescent="0.2">
      <c r="A113">
        <v>1</v>
      </c>
      <c r="B113">
        <v>2</v>
      </c>
      <c r="C113">
        <v>1</v>
      </c>
      <c r="D113">
        <v>4</v>
      </c>
      <c r="E113">
        <v>5</v>
      </c>
      <c r="F113">
        <v>5</v>
      </c>
      <c r="G113">
        <v>7</v>
      </c>
      <c r="H113">
        <v>7</v>
      </c>
      <c r="I113">
        <v>2</v>
      </c>
      <c r="J113">
        <v>9</v>
      </c>
      <c r="K113">
        <v>9</v>
      </c>
      <c r="L113">
        <v>4</v>
      </c>
    </row>
    <row r="114" spans="1:12" x14ac:dyDescent="0.2">
      <c r="A114">
        <v>1</v>
      </c>
      <c r="B114">
        <v>1</v>
      </c>
      <c r="C114">
        <v>1</v>
      </c>
      <c r="D114">
        <v>2</v>
      </c>
      <c r="E114">
        <v>1</v>
      </c>
      <c r="F114">
        <v>3</v>
      </c>
      <c r="G114">
        <v>1</v>
      </c>
      <c r="H114">
        <v>6</v>
      </c>
      <c r="I114">
        <v>4</v>
      </c>
      <c r="J114">
        <v>7</v>
      </c>
      <c r="K114">
        <v>3</v>
      </c>
      <c r="L114">
        <v>12</v>
      </c>
    </row>
    <row r="115" spans="1:12" x14ac:dyDescent="0.2">
      <c r="A115">
        <v>1</v>
      </c>
      <c r="B115">
        <v>2</v>
      </c>
      <c r="C115">
        <v>2</v>
      </c>
      <c r="D115">
        <v>1</v>
      </c>
      <c r="E115">
        <v>4</v>
      </c>
      <c r="F115">
        <v>6</v>
      </c>
      <c r="G115">
        <v>1</v>
      </c>
      <c r="H115">
        <v>2</v>
      </c>
      <c r="I115">
        <v>1</v>
      </c>
      <c r="J115">
        <v>2</v>
      </c>
      <c r="K115">
        <v>1</v>
      </c>
      <c r="L115">
        <v>6</v>
      </c>
    </row>
    <row r="116" spans="1:12" x14ac:dyDescent="0.2">
      <c r="A116">
        <v>1</v>
      </c>
      <c r="B116">
        <v>1</v>
      </c>
      <c r="C116">
        <v>3</v>
      </c>
      <c r="D116">
        <v>2</v>
      </c>
      <c r="E116">
        <v>2</v>
      </c>
      <c r="F116">
        <v>1</v>
      </c>
      <c r="G116">
        <v>4</v>
      </c>
      <c r="H116">
        <v>3</v>
      </c>
      <c r="I116">
        <v>2</v>
      </c>
      <c r="J116">
        <v>9</v>
      </c>
      <c r="K116">
        <v>9</v>
      </c>
      <c r="L116">
        <v>9</v>
      </c>
    </row>
    <row r="117" spans="1:12" x14ac:dyDescent="0.2">
      <c r="A117">
        <v>1</v>
      </c>
      <c r="B117">
        <v>1</v>
      </c>
      <c r="C117">
        <v>1</v>
      </c>
      <c r="D117">
        <v>3</v>
      </c>
      <c r="E117">
        <v>3</v>
      </c>
      <c r="F117">
        <v>1</v>
      </c>
      <c r="G117">
        <v>2</v>
      </c>
      <c r="H117">
        <v>5</v>
      </c>
      <c r="I117">
        <v>2</v>
      </c>
      <c r="J117">
        <v>8</v>
      </c>
      <c r="K117">
        <v>10</v>
      </c>
      <c r="L117">
        <v>1</v>
      </c>
    </row>
    <row r="118" spans="1:12" x14ac:dyDescent="0.2">
      <c r="A118">
        <v>1</v>
      </c>
      <c r="B118">
        <v>1</v>
      </c>
      <c r="C118">
        <v>2</v>
      </c>
      <c r="D118">
        <v>4</v>
      </c>
      <c r="E118">
        <v>5</v>
      </c>
      <c r="F118">
        <v>1</v>
      </c>
      <c r="G118">
        <v>1</v>
      </c>
      <c r="H118">
        <v>5</v>
      </c>
      <c r="I118">
        <v>7</v>
      </c>
      <c r="J118">
        <v>8</v>
      </c>
      <c r="K118">
        <v>4</v>
      </c>
      <c r="L118">
        <v>4</v>
      </c>
    </row>
    <row r="119" spans="1:12" x14ac:dyDescent="0.2">
      <c r="A119">
        <v>1</v>
      </c>
      <c r="B119">
        <v>1</v>
      </c>
      <c r="C119">
        <v>1</v>
      </c>
      <c r="D119">
        <v>4</v>
      </c>
      <c r="E119">
        <v>3</v>
      </c>
      <c r="F119">
        <v>5</v>
      </c>
      <c r="G119">
        <v>7</v>
      </c>
      <c r="H119">
        <v>2</v>
      </c>
      <c r="I119">
        <v>5</v>
      </c>
      <c r="J119">
        <v>6</v>
      </c>
      <c r="K119">
        <v>3</v>
      </c>
      <c r="L119">
        <v>4</v>
      </c>
    </row>
    <row r="120" spans="1:12" x14ac:dyDescent="0.2">
      <c r="A120">
        <v>1</v>
      </c>
      <c r="B120">
        <v>2</v>
      </c>
      <c r="C120">
        <v>3</v>
      </c>
      <c r="D120">
        <v>4</v>
      </c>
      <c r="E120">
        <v>3</v>
      </c>
      <c r="F120">
        <v>5</v>
      </c>
      <c r="G120">
        <v>6</v>
      </c>
      <c r="H120">
        <v>8</v>
      </c>
      <c r="I120">
        <v>2</v>
      </c>
      <c r="J120">
        <v>5</v>
      </c>
      <c r="K120">
        <v>11</v>
      </c>
      <c r="L120">
        <v>6</v>
      </c>
    </row>
    <row r="121" spans="1:12" x14ac:dyDescent="0.2">
      <c r="A121">
        <v>1</v>
      </c>
      <c r="B121">
        <v>2</v>
      </c>
      <c r="C121">
        <v>1</v>
      </c>
      <c r="D121">
        <v>3</v>
      </c>
      <c r="E121">
        <v>1</v>
      </c>
      <c r="F121">
        <v>4</v>
      </c>
      <c r="G121">
        <v>6</v>
      </c>
      <c r="H121">
        <v>7</v>
      </c>
      <c r="I121">
        <v>4</v>
      </c>
      <c r="J121">
        <v>6</v>
      </c>
      <c r="K121">
        <v>8</v>
      </c>
      <c r="L121">
        <v>9</v>
      </c>
    </row>
    <row r="122" spans="1:12" x14ac:dyDescent="0.2">
      <c r="A122">
        <v>1</v>
      </c>
      <c r="B122">
        <v>2</v>
      </c>
      <c r="C122">
        <v>1</v>
      </c>
      <c r="D122">
        <v>1</v>
      </c>
      <c r="E122">
        <v>3</v>
      </c>
      <c r="F122">
        <v>2</v>
      </c>
      <c r="G122">
        <v>2</v>
      </c>
      <c r="H122">
        <v>5</v>
      </c>
      <c r="I122">
        <v>4</v>
      </c>
      <c r="J122">
        <v>8</v>
      </c>
      <c r="K122">
        <v>6</v>
      </c>
      <c r="L122">
        <v>4</v>
      </c>
    </row>
    <row r="123" spans="1:12" x14ac:dyDescent="0.2">
      <c r="A123">
        <v>1</v>
      </c>
      <c r="B123">
        <v>1</v>
      </c>
      <c r="C123">
        <v>3</v>
      </c>
      <c r="D123">
        <v>4</v>
      </c>
      <c r="E123">
        <v>3</v>
      </c>
      <c r="F123">
        <v>2</v>
      </c>
      <c r="G123">
        <v>5</v>
      </c>
      <c r="H123">
        <v>2</v>
      </c>
      <c r="I123">
        <v>2</v>
      </c>
      <c r="J123">
        <v>3</v>
      </c>
      <c r="K123">
        <v>4</v>
      </c>
      <c r="L123">
        <v>3</v>
      </c>
    </row>
    <row r="124" spans="1:12" x14ac:dyDescent="0.2">
      <c r="A124">
        <v>1</v>
      </c>
      <c r="B124">
        <v>1</v>
      </c>
      <c r="C124">
        <v>2</v>
      </c>
      <c r="D124">
        <v>4</v>
      </c>
      <c r="E124">
        <v>5</v>
      </c>
      <c r="F124">
        <v>6</v>
      </c>
      <c r="G124">
        <v>6</v>
      </c>
      <c r="H124">
        <v>4</v>
      </c>
      <c r="I124">
        <v>8</v>
      </c>
      <c r="J124">
        <v>7</v>
      </c>
      <c r="K124">
        <v>11</v>
      </c>
      <c r="L124">
        <v>4</v>
      </c>
    </row>
    <row r="125" spans="1:12" x14ac:dyDescent="0.2">
      <c r="A125">
        <v>1</v>
      </c>
      <c r="B125">
        <v>2</v>
      </c>
      <c r="C125">
        <v>1</v>
      </c>
      <c r="D125">
        <v>3</v>
      </c>
      <c r="E125">
        <v>4</v>
      </c>
      <c r="F125">
        <v>4</v>
      </c>
      <c r="G125">
        <v>4</v>
      </c>
      <c r="H125">
        <v>3</v>
      </c>
      <c r="I125">
        <v>3</v>
      </c>
      <c r="J125">
        <v>3</v>
      </c>
      <c r="K125">
        <v>4</v>
      </c>
      <c r="L125">
        <v>12</v>
      </c>
    </row>
    <row r="126" spans="1:12" x14ac:dyDescent="0.2">
      <c r="A126">
        <v>1</v>
      </c>
      <c r="B126">
        <v>2</v>
      </c>
      <c r="C126">
        <v>1</v>
      </c>
      <c r="D126">
        <v>2</v>
      </c>
      <c r="E126">
        <v>3</v>
      </c>
      <c r="F126">
        <v>4</v>
      </c>
      <c r="G126">
        <v>2</v>
      </c>
      <c r="H126">
        <v>8</v>
      </c>
      <c r="I126">
        <v>9</v>
      </c>
      <c r="J126">
        <v>3</v>
      </c>
      <c r="K126">
        <v>11</v>
      </c>
      <c r="L126">
        <v>7</v>
      </c>
    </row>
    <row r="127" spans="1:12" x14ac:dyDescent="0.2">
      <c r="A127">
        <v>1</v>
      </c>
      <c r="B127">
        <v>1</v>
      </c>
      <c r="C127">
        <v>2</v>
      </c>
      <c r="D127">
        <v>3</v>
      </c>
      <c r="E127">
        <v>2</v>
      </c>
      <c r="F127">
        <v>2</v>
      </c>
      <c r="G127">
        <v>5</v>
      </c>
      <c r="H127">
        <v>5</v>
      </c>
      <c r="I127">
        <v>7</v>
      </c>
      <c r="J127">
        <v>1</v>
      </c>
      <c r="K127">
        <v>10</v>
      </c>
      <c r="L127">
        <v>1</v>
      </c>
    </row>
    <row r="128" spans="1:12" x14ac:dyDescent="0.2">
      <c r="A128">
        <v>1</v>
      </c>
      <c r="B128">
        <v>1</v>
      </c>
      <c r="C128">
        <v>3</v>
      </c>
      <c r="D128">
        <v>4</v>
      </c>
      <c r="E128">
        <v>2</v>
      </c>
      <c r="F128">
        <v>6</v>
      </c>
      <c r="G128">
        <v>1</v>
      </c>
      <c r="H128">
        <v>1</v>
      </c>
      <c r="I128">
        <v>5</v>
      </c>
      <c r="J128">
        <v>1</v>
      </c>
      <c r="K128">
        <v>8</v>
      </c>
      <c r="L128">
        <v>2</v>
      </c>
    </row>
    <row r="129" spans="1:12" x14ac:dyDescent="0.2">
      <c r="A129">
        <v>1</v>
      </c>
      <c r="B129">
        <v>2</v>
      </c>
      <c r="C129">
        <v>3</v>
      </c>
      <c r="D129">
        <v>4</v>
      </c>
      <c r="E129">
        <v>1</v>
      </c>
      <c r="F129">
        <v>5</v>
      </c>
      <c r="G129">
        <v>5</v>
      </c>
      <c r="H129">
        <v>8</v>
      </c>
      <c r="I129">
        <v>5</v>
      </c>
      <c r="J129">
        <v>3</v>
      </c>
      <c r="K129">
        <v>7</v>
      </c>
      <c r="L129">
        <v>3</v>
      </c>
    </row>
    <row r="130" spans="1:12" x14ac:dyDescent="0.2">
      <c r="A130">
        <v>1</v>
      </c>
      <c r="B130">
        <v>1</v>
      </c>
      <c r="C130">
        <v>3</v>
      </c>
      <c r="D130">
        <v>2</v>
      </c>
      <c r="E130">
        <v>5</v>
      </c>
      <c r="F130">
        <v>6</v>
      </c>
      <c r="G130">
        <v>6</v>
      </c>
      <c r="H130">
        <v>8</v>
      </c>
      <c r="I130">
        <v>5</v>
      </c>
      <c r="J130">
        <v>8</v>
      </c>
      <c r="K130">
        <v>8</v>
      </c>
      <c r="L130">
        <v>6</v>
      </c>
    </row>
    <row r="131" spans="1:12" x14ac:dyDescent="0.2">
      <c r="A131">
        <v>1</v>
      </c>
      <c r="B131">
        <v>1</v>
      </c>
      <c r="C131">
        <v>1</v>
      </c>
      <c r="D131">
        <v>4</v>
      </c>
      <c r="E131">
        <v>3</v>
      </c>
      <c r="F131">
        <v>3</v>
      </c>
      <c r="G131">
        <v>1</v>
      </c>
      <c r="H131">
        <v>2</v>
      </c>
      <c r="I131">
        <v>8</v>
      </c>
      <c r="J131">
        <v>2</v>
      </c>
      <c r="K131">
        <v>6</v>
      </c>
      <c r="L131">
        <v>10</v>
      </c>
    </row>
    <row r="132" spans="1:12" x14ac:dyDescent="0.2">
      <c r="A132">
        <v>1</v>
      </c>
      <c r="B132">
        <v>1</v>
      </c>
      <c r="C132">
        <v>1</v>
      </c>
      <c r="D132">
        <v>2</v>
      </c>
      <c r="E132">
        <v>3</v>
      </c>
      <c r="F132">
        <v>3</v>
      </c>
      <c r="G132">
        <v>7</v>
      </c>
      <c r="H132">
        <v>8</v>
      </c>
      <c r="I132">
        <v>4</v>
      </c>
      <c r="J132">
        <v>8</v>
      </c>
      <c r="K132">
        <v>5</v>
      </c>
      <c r="L132">
        <v>9</v>
      </c>
    </row>
    <row r="133" spans="1:12" x14ac:dyDescent="0.2">
      <c r="A133">
        <v>1</v>
      </c>
      <c r="B133">
        <v>1</v>
      </c>
      <c r="C133">
        <v>2</v>
      </c>
      <c r="D133">
        <v>3</v>
      </c>
      <c r="E133">
        <v>5</v>
      </c>
      <c r="F133">
        <v>4</v>
      </c>
      <c r="G133">
        <v>4</v>
      </c>
      <c r="H133">
        <v>5</v>
      </c>
      <c r="I133">
        <v>9</v>
      </c>
      <c r="J133">
        <v>6</v>
      </c>
      <c r="K133">
        <v>2</v>
      </c>
      <c r="L133">
        <v>8</v>
      </c>
    </row>
    <row r="134" spans="1:12" x14ac:dyDescent="0.2">
      <c r="A134">
        <v>1</v>
      </c>
      <c r="B134">
        <v>2</v>
      </c>
      <c r="C134">
        <v>1</v>
      </c>
      <c r="D134">
        <v>2</v>
      </c>
      <c r="E134">
        <v>4</v>
      </c>
      <c r="F134">
        <v>3</v>
      </c>
      <c r="G134">
        <v>1</v>
      </c>
      <c r="H134">
        <v>3</v>
      </c>
      <c r="I134">
        <v>8</v>
      </c>
      <c r="J134">
        <v>4</v>
      </c>
      <c r="K134">
        <v>1</v>
      </c>
      <c r="L134">
        <v>10</v>
      </c>
    </row>
    <row r="135" spans="1:12" x14ac:dyDescent="0.2">
      <c r="A135">
        <v>1</v>
      </c>
      <c r="B135">
        <v>2</v>
      </c>
      <c r="C135">
        <v>1</v>
      </c>
      <c r="D135">
        <v>3</v>
      </c>
      <c r="E135">
        <v>4</v>
      </c>
      <c r="F135">
        <v>3</v>
      </c>
      <c r="G135">
        <v>1</v>
      </c>
      <c r="H135">
        <v>5</v>
      </c>
      <c r="I135">
        <v>9</v>
      </c>
      <c r="J135">
        <v>1</v>
      </c>
      <c r="K135">
        <v>3</v>
      </c>
      <c r="L135">
        <v>3</v>
      </c>
    </row>
    <row r="136" spans="1:12" x14ac:dyDescent="0.2">
      <c r="A136">
        <v>1</v>
      </c>
      <c r="B136">
        <v>1</v>
      </c>
      <c r="C136">
        <v>1</v>
      </c>
      <c r="D136">
        <v>3</v>
      </c>
      <c r="E136">
        <v>2</v>
      </c>
      <c r="F136">
        <v>2</v>
      </c>
      <c r="G136">
        <v>3</v>
      </c>
      <c r="H136">
        <v>6</v>
      </c>
      <c r="I136">
        <v>1</v>
      </c>
      <c r="J136">
        <v>2</v>
      </c>
      <c r="K136">
        <v>9</v>
      </c>
      <c r="L136">
        <v>9</v>
      </c>
    </row>
    <row r="137" spans="1:12" x14ac:dyDescent="0.2">
      <c r="A137">
        <v>1</v>
      </c>
      <c r="B137">
        <v>1</v>
      </c>
      <c r="C137">
        <v>1</v>
      </c>
      <c r="D137">
        <v>1</v>
      </c>
      <c r="E137">
        <v>5</v>
      </c>
      <c r="F137">
        <v>3</v>
      </c>
      <c r="G137">
        <v>7</v>
      </c>
      <c r="H137">
        <v>7</v>
      </c>
      <c r="I137">
        <v>4</v>
      </c>
      <c r="J137">
        <v>2</v>
      </c>
      <c r="K137">
        <v>4</v>
      </c>
      <c r="L137">
        <v>1</v>
      </c>
    </row>
    <row r="138" spans="1:12" x14ac:dyDescent="0.2">
      <c r="A138">
        <v>1</v>
      </c>
      <c r="B138">
        <v>1</v>
      </c>
      <c r="C138">
        <v>1</v>
      </c>
      <c r="D138">
        <v>2</v>
      </c>
      <c r="E138">
        <v>2</v>
      </c>
      <c r="F138">
        <v>2</v>
      </c>
      <c r="G138">
        <v>5</v>
      </c>
      <c r="H138">
        <v>8</v>
      </c>
      <c r="I138">
        <v>9</v>
      </c>
      <c r="J138">
        <v>4</v>
      </c>
      <c r="K138">
        <v>10</v>
      </c>
      <c r="L138">
        <v>12</v>
      </c>
    </row>
    <row r="139" spans="1:12" x14ac:dyDescent="0.2">
      <c r="A139">
        <v>1</v>
      </c>
      <c r="B139">
        <v>2</v>
      </c>
      <c r="C139">
        <v>3</v>
      </c>
      <c r="D139">
        <v>4</v>
      </c>
      <c r="E139">
        <v>5</v>
      </c>
      <c r="F139">
        <v>5</v>
      </c>
      <c r="G139">
        <v>4</v>
      </c>
      <c r="H139">
        <v>6</v>
      </c>
      <c r="I139">
        <v>2</v>
      </c>
      <c r="J139">
        <v>3</v>
      </c>
      <c r="K139">
        <v>3</v>
      </c>
      <c r="L139">
        <v>10</v>
      </c>
    </row>
    <row r="140" spans="1:12" x14ac:dyDescent="0.2">
      <c r="A140">
        <v>1</v>
      </c>
      <c r="B140">
        <v>2</v>
      </c>
      <c r="C140">
        <v>3</v>
      </c>
      <c r="D140">
        <v>3</v>
      </c>
      <c r="E140">
        <v>3</v>
      </c>
      <c r="F140">
        <v>1</v>
      </c>
      <c r="G140">
        <v>1</v>
      </c>
      <c r="H140">
        <v>7</v>
      </c>
      <c r="I140">
        <v>3</v>
      </c>
      <c r="J140">
        <v>8</v>
      </c>
      <c r="K140">
        <v>6</v>
      </c>
      <c r="L140">
        <v>9</v>
      </c>
    </row>
    <row r="141" spans="1:12" x14ac:dyDescent="0.2">
      <c r="A141">
        <v>1</v>
      </c>
      <c r="B141">
        <v>1</v>
      </c>
      <c r="C141">
        <v>2</v>
      </c>
      <c r="D141">
        <v>3</v>
      </c>
      <c r="E141">
        <v>2</v>
      </c>
      <c r="F141">
        <v>1</v>
      </c>
      <c r="G141">
        <v>3</v>
      </c>
      <c r="H141">
        <v>7</v>
      </c>
      <c r="I141">
        <v>4</v>
      </c>
      <c r="J141">
        <v>6</v>
      </c>
      <c r="K141">
        <v>1</v>
      </c>
      <c r="L141">
        <v>1</v>
      </c>
    </row>
    <row r="142" spans="1:12" x14ac:dyDescent="0.2">
      <c r="A142">
        <v>1</v>
      </c>
      <c r="B142">
        <v>1</v>
      </c>
      <c r="C142">
        <v>3</v>
      </c>
      <c r="D142">
        <v>3</v>
      </c>
      <c r="E142">
        <v>4</v>
      </c>
      <c r="F142">
        <v>3</v>
      </c>
      <c r="G142">
        <v>4</v>
      </c>
      <c r="H142">
        <v>8</v>
      </c>
      <c r="I142">
        <v>2</v>
      </c>
      <c r="J142">
        <v>1</v>
      </c>
      <c r="K142">
        <v>5</v>
      </c>
      <c r="L142">
        <v>7</v>
      </c>
    </row>
    <row r="143" spans="1:12" x14ac:dyDescent="0.2">
      <c r="A143">
        <v>1</v>
      </c>
      <c r="B143">
        <v>1</v>
      </c>
      <c r="C143">
        <v>3</v>
      </c>
      <c r="D143">
        <v>2</v>
      </c>
      <c r="E143">
        <v>1</v>
      </c>
      <c r="F143">
        <v>2</v>
      </c>
      <c r="G143">
        <v>5</v>
      </c>
      <c r="H143">
        <v>8</v>
      </c>
      <c r="I143">
        <v>2</v>
      </c>
      <c r="J143">
        <v>5</v>
      </c>
      <c r="K143">
        <v>2</v>
      </c>
      <c r="L143">
        <v>9</v>
      </c>
    </row>
    <row r="144" spans="1:12" x14ac:dyDescent="0.2">
      <c r="A144">
        <v>1</v>
      </c>
      <c r="B144">
        <v>1</v>
      </c>
      <c r="C144">
        <v>1</v>
      </c>
      <c r="D144">
        <v>1</v>
      </c>
      <c r="E144">
        <v>3</v>
      </c>
      <c r="F144">
        <v>2</v>
      </c>
      <c r="G144">
        <v>5</v>
      </c>
      <c r="H144">
        <v>6</v>
      </c>
      <c r="I144">
        <v>3</v>
      </c>
      <c r="J144">
        <v>10</v>
      </c>
      <c r="K144">
        <v>3</v>
      </c>
      <c r="L144">
        <v>5</v>
      </c>
    </row>
    <row r="145" spans="1:12" x14ac:dyDescent="0.2">
      <c r="A145">
        <v>1</v>
      </c>
      <c r="B145">
        <v>1</v>
      </c>
      <c r="C145">
        <v>2</v>
      </c>
      <c r="D145">
        <v>2</v>
      </c>
      <c r="E145">
        <v>4</v>
      </c>
      <c r="F145">
        <v>4</v>
      </c>
      <c r="G145">
        <v>2</v>
      </c>
      <c r="H145">
        <v>4</v>
      </c>
      <c r="I145">
        <v>6</v>
      </c>
      <c r="J145">
        <v>8</v>
      </c>
      <c r="K145">
        <v>8</v>
      </c>
      <c r="L145">
        <v>1</v>
      </c>
    </row>
    <row r="146" spans="1:12" x14ac:dyDescent="0.2">
      <c r="A146">
        <v>1</v>
      </c>
      <c r="B146">
        <v>1</v>
      </c>
      <c r="C146">
        <v>2</v>
      </c>
      <c r="D146">
        <v>3</v>
      </c>
      <c r="E146">
        <v>2</v>
      </c>
      <c r="F146">
        <v>5</v>
      </c>
      <c r="G146">
        <v>1</v>
      </c>
      <c r="H146">
        <v>6</v>
      </c>
      <c r="I146">
        <v>3</v>
      </c>
      <c r="J146">
        <v>6</v>
      </c>
      <c r="K146">
        <v>10</v>
      </c>
      <c r="L146">
        <v>11</v>
      </c>
    </row>
    <row r="147" spans="1:12" x14ac:dyDescent="0.2">
      <c r="A147">
        <v>1</v>
      </c>
      <c r="B147">
        <v>1</v>
      </c>
      <c r="C147">
        <v>2</v>
      </c>
      <c r="D147">
        <v>4</v>
      </c>
      <c r="E147">
        <v>2</v>
      </c>
      <c r="F147">
        <v>6</v>
      </c>
      <c r="G147">
        <v>1</v>
      </c>
      <c r="H147">
        <v>2</v>
      </c>
      <c r="I147">
        <v>4</v>
      </c>
      <c r="J147">
        <v>8</v>
      </c>
      <c r="K147">
        <v>5</v>
      </c>
      <c r="L147">
        <v>10</v>
      </c>
    </row>
    <row r="148" spans="1:12" x14ac:dyDescent="0.2">
      <c r="A148">
        <v>1</v>
      </c>
      <c r="B148">
        <v>1</v>
      </c>
      <c r="C148">
        <v>2</v>
      </c>
      <c r="D148">
        <v>1</v>
      </c>
      <c r="E148">
        <v>2</v>
      </c>
      <c r="F148">
        <v>5</v>
      </c>
      <c r="G148">
        <v>2</v>
      </c>
      <c r="H148">
        <v>4</v>
      </c>
      <c r="I148">
        <v>2</v>
      </c>
      <c r="J148">
        <v>2</v>
      </c>
      <c r="K148">
        <v>6</v>
      </c>
      <c r="L148">
        <v>11</v>
      </c>
    </row>
    <row r="149" spans="1:12" x14ac:dyDescent="0.2">
      <c r="A149">
        <v>1</v>
      </c>
      <c r="B149">
        <v>2</v>
      </c>
      <c r="C149">
        <v>1</v>
      </c>
      <c r="D149">
        <v>2</v>
      </c>
      <c r="E149">
        <v>5</v>
      </c>
      <c r="F149">
        <v>6</v>
      </c>
      <c r="G149">
        <v>2</v>
      </c>
      <c r="H149">
        <v>2</v>
      </c>
      <c r="I149">
        <v>4</v>
      </c>
      <c r="J149">
        <v>4</v>
      </c>
      <c r="K149">
        <v>8</v>
      </c>
      <c r="L149">
        <v>6</v>
      </c>
    </row>
    <row r="150" spans="1:12" x14ac:dyDescent="0.2">
      <c r="A150">
        <v>1</v>
      </c>
      <c r="B150">
        <v>2</v>
      </c>
      <c r="C150">
        <v>1</v>
      </c>
      <c r="D150">
        <v>4</v>
      </c>
      <c r="E150">
        <v>3</v>
      </c>
      <c r="F150">
        <v>1</v>
      </c>
      <c r="G150">
        <v>1</v>
      </c>
      <c r="H150">
        <v>4</v>
      </c>
      <c r="I150">
        <v>4</v>
      </c>
      <c r="J150">
        <v>9</v>
      </c>
      <c r="K150">
        <v>2</v>
      </c>
      <c r="L150">
        <v>5</v>
      </c>
    </row>
    <row r="151" spans="1:12" x14ac:dyDescent="0.2">
      <c r="A151">
        <v>1</v>
      </c>
      <c r="B151">
        <v>2</v>
      </c>
      <c r="C151">
        <v>2</v>
      </c>
      <c r="D151">
        <v>1</v>
      </c>
      <c r="E151">
        <v>3</v>
      </c>
      <c r="F151">
        <v>3</v>
      </c>
      <c r="G151">
        <v>5</v>
      </c>
      <c r="H151">
        <v>6</v>
      </c>
      <c r="I151">
        <v>3</v>
      </c>
      <c r="J151">
        <v>6</v>
      </c>
      <c r="K151">
        <v>8</v>
      </c>
      <c r="L151">
        <v>5</v>
      </c>
    </row>
    <row r="152" spans="1:12" x14ac:dyDescent="0.2">
      <c r="A152">
        <v>1</v>
      </c>
      <c r="B152">
        <v>2</v>
      </c>
      <c r="C152">
        <v>1</v>
      </c>
      <c r="D152">
        <v>3</v>
      </c>
      <c r="E152">
        <v>2</v>
      </c>
      <c r="F152">
        <v>6</v>
      </c>
      <c r="G152">
        <v>3</v>
      </c>
      <c r="H152">
        <v>1</v>
      </c>
      <c r="I152">
        <v>1</v>
      </c>
      <c r="J152">
        <v>1</v>
      </c>
      <c r="K152">
        <v>1</v>
      </c>
      <c r="L152">
        <v>5</v>
      </c>
    </row>
    <row r="153" spans="1:12" x14ac:dyDescent="0.2">
      <c r="A153">
        <v>1</v>
      </c>
      <c r="B153">
        <v>1</v>
      </c>
      <c r="C153">
        <v>2</v>
      </c>
      <c r="D153">
        <v>2</v>
      </c>
      <c r="E153">
        <v>1</v>
      </c>
      <c r="F153">
        <v>1</v>
      </c>
      <c r="G153">
        <v>6</v>
      </c>
      <c r="H153">
        <v>8</v>
      </c>
      <c r="I153">
        <v>5</v>
      </c>
      <c r="J153">
        <v>5</v>
      </c>
      <c r="K153">
        <v>2</v>
      </c>
      <c r="L153">
        <v>12</v>
      </c>
    </row>
    <row r="154" spans="1:12" x14ac:dyDescent="0.2">
      <c r="A154">
        <v>1</v>
      </c>
      <c r="B154">
        <v>2</v>
      </c>
      <c r="C154">
        <v>1</v>
      </c>
      <c r="D154">
        <v>3</v>
      </c>
      <c r="E154">
        <v>2</v>
      </c>
      <c r="F154">
        <v>1</v>
      </c>
      <c r="G154">
        <v>4</v>
      </c>
      <c r="H154">
        <v>4</v>
      </c>
      <c r="I154">
        <v>4</v>
      </c>
      <c r="J154">
        <v>7</v>
      </c>
      <c r="K154">
        <v>8</v>
      </c>
      <c r="L154">
        <v>6</v>
      </c>
    </row>
    <row r="155" spans="1:12" x14ac:dyDescent="0.2">
      <c r="A155">
        <v>1</v>
      </c>
      <c r="B155">
        <v>2</v>
      </c>
      <c r="C155">
        <v>3</v>
      </c>
      <c r="D155">
        <v>1</v>
      </c>
      <c r="E155">
        <v>5</v>
      </c>
      <c r="F155">
        <v>1</v>
      </c>
      <c r="G155">
        <v>2</v>
      </c>
      <c r="H155">
        <v>7</v>
      </c>
      <c r="I155">
        <v>5</v>
      </c>
      <c r="J155">
        <v>8</v>
      </c>
      <c r="K155">
        <v>4</v>
      </c>
      <c r="L155">
        <v>6</v>
      </c>
    </row>
    <row r="156" spans="1:12" x14ac:dyDescent="0.2">
      <c r="A156">
        <v>1</v>
      </c>
      <c r="B156">
        <v>2</v>
      </c>
      <c r="C156">
        <v>1</v>
      </c>
      <c r="D156">
        <v>1</v>
      </c>
      <c r="E156">
        <v>5</v>
      </c>
      <c r="F156">
        <v>3</v>
      </c>
      <c r="G156">
        <v>7</v>
      </c>
      <c r="H156">
        <v>3</v>
      </c>
      <c r="I156">
        <v>7</v>
      </c>
      <c r="J156">
        <v>3</v>
      </c>
      <c r="K156">
        <v>3</v>
      </c>
      <c r="L156">
        <v>4</v>
      </c>
    </row>
    <row r="157" spans="1:12" x14ac:dyDescent="0.2">
      <c r="A157">
        <v>1</v>
      </c>
      <c r="B157">
        <v>1</v>
      </c>
      <c r="C157">
        <v>2</v>
      </c>
      <c r="D157">
        <v>4</v>
      </c>
      <c r="E157">
        <v>4</v>
      </c>
      <c r="F157">
        <v>6</v>
      </c>
      <c r="G157">
        <v>4</v>
      </c>
      <c r="H157">
        <v>3</v>
      </c>
      <c r="I157">
        <v>1</v>
      </c>
      <c r="J157">
        <v>9</v>
      </c>
      <c r="K157">
        <v>3</v>
      </c>
      <c r="L157">
        <v>10</v>
      </c>
    </row>
    <row r="158" spans="1:12" x14ac:dyDescent="0.2">
      <c r="A158">
        <v>1</v>
      </c>
      <c r="B158">
        <v>1</v>
      </c>
      <c r="C158">
        <v>3</v>
      </c>
      <c r="D158">
        <v>2</v>
      </c>
      <c r="E158">
        <v>1</v>
      </c>
      <c r="F158">
        <v>4</v>
      </c>
      <c r="G158">
        <v>1</v>
      </c>
      <c r="H158">
        <v>3</v>
      </c>
      <c r="I158">
        <v>7</v>
      </c>
      <c r="J158">
        <v>2</v>
      </c>
      <c r="K158">
        <v>2</v>
      </c>
      <c r="L158">
        <v>8</v>
      </c>
    </row>
    <row r="159" spans="1:12" x14ac:dyDescent="0.2">
      <c r="A159">
        <v>1</v>
      </c>
      <c r="B159">
        <v>1</v>
      </c>
      <c r="C159">
        <v>1</v>
      </c>
      <c r="D159">
        <v>3</v>
      </c>
      <c r="E159">
        <v>1</v>
      </c>
      <c r="F159">
        <v>4</v>
      </c>
      <c r="G159">
        <v>1</v>
      </c>
      <c r="H159">
        <v>6</v>
      </c>
      <c r="I159">
        <v>1</v>
      </c>
      <c r="J159">
        <v>4</v>
      </c>
      <c r="K159">
        <v>8</v>
      </c>
      <c r="L159">
        <v>4</v>
      </c>
    </row>
    <row r="160" spans="1:12" x14ac:dyDescent="0.2">
      <c r="A160">
        <v>1</v>
      </c>
      <c r="B160">
        <v>1</v>
      </c>
      <c r="C160">
        <v>2</v>
      </c>
      <c r="D160">
        <v>3</v>
      </c>
      <c r="E160">
        <v>5</v>
      </c>
      <c r="F160">
        <v>1</v>
      </c>
      <c r="G160">
        <v>2</v>
      </c>
      <c r="H160">
        <v>3</v>
      </c>
      <c r="I160">
        <v>4</v>
      </c>
      <c r="J160">
        <v>8</v>
      </c>
      <c r="K160">
        <v>2</v>
      </c>
      <c r="L160">
        <v>9</v>
      </c>
    </row>
    <row r="161" spans="1:12" x14ac:dyDescent="0.2">
      <c r="A161">
        <v>1</v>
      </c>
      <c r="B161">
        <v>1</v>
      </c>
      <c r="C161">
        <v>1</v>
      </c>
      <c r="D161">
        <v>3</v>
      </c>
      <c r="E161">
        <v>2</v>
      </c>
      <c r="F161">
        <v>4</v>
      </c>
      <c r="G161">
        <v>6</v>
      </c>
      <c r="H161">
        <v>4</v>
      </c>
      <c r="I161">
        <v>7</v>
      </c>
      <c r="J161">
        <v>5</v>
      </c>
      <c r="K161">
        <v>10</v>
      </c>
      <c r="L161">
        <v>4</v>
      </c>
    </row>
    <row r="162" spans="1:12" x14ac:dyDescent="0.2">
      <c r="A162">
        <v>1</v>
      </c>
      <c r="B162">
        <v>2</v>
      </c>
      <c r="C162">
        <v>3</v>
      </c>
      <c r="D162">
        <v>4</v>
      </c>
      <c r="E162">
        <v>2</v>
      </c>
      <c r="F162">
        <v>5</v>
      </c>
      <c r="G162">
        <v>3</v>
      </c>
      <c r="H162">
        <v>5</v>
      </c>
      <c r="I162">
        <v>5</v>
      </c>
      <c r="J162">
        <v>6</v>
      </c>
      <c r="K162">
        <v>7</v>
      </c>
      <c r="L162">
        <v>5</v>
      </c>
    </row>
    <row r="163" spans="1:12" x14ac:dyDescent="0.2">
      <c r="A163">
        <v>1</v>
      </c>
      <c r="B163">
        <v>2</v>
      </c>
      <c r="C163">
        <v>3</v>
      </c>
      <c r="D163">
        <v>2</v>
      </c>
      <c r="E163">
        <v>1</v>
      </c>
      <c r="F163">
        <v>2</v>
      </c>
      <c r="G163">
        <v>5</v>
      </c>
      <c r="H163">
        <v>8</v>
      </c>
      <c r="I163">
        <v>1</v>
      </c>
      <c r="J163">
        <v>7</v>
      </c>
      <c r="K163">
        <v>3</v>
      </c>
      <c r="L163">
        <v>3</v>
      </c>
    </row>
    <row r="164" spans="1:12" x14ac:dyDescent="0.2">
      <c r="A164">
        <v>1</v>
      </c>
      <c r="B164">
        <v>1</v>
      </c>
      <c r="C164">
        <v>1</v>
      </c>
      <c r="D164">
        <v>4</v>
      </c>
      <c r="E164">
        <v>2</v>
      </c>
      <c r="F164">
        <v>2</v>
      </c>
      <c r="G164">
        <v>6</v>
      </c>
      <c r="H164">
        <v>3</v>
      </c>
      <c r="I164">
        <v>8</v>
      </c>
      <c r="J164">
        <v>5</v>
      </c>
      <c r="K164">
        <v>8</v>
      </c>
      <c r="L164">
        <v>1</v>
      </c>
    </row>
    <row r="165" spans="1:12" x14ac:dyDescent="0.2">
      <c r="A165">
        <v>1</v>
      </c>
      <c r="B165">
        <v>1</v>
      </c>
      <c r="C165">
        <v>1</v>
      </c>
      <c r="D165">
        <v>4</v>
      </c>
      <c r="E165">
        <v>4</v>
      </c>
      <c r="F165">
        <v>2</v>
      </c>
      <c r="G165">
        <v>5</v>
      </c>
      <c r="H165">
        <v>8</v>
      </c>
      <c r="I165">
        <v>2</v>
      </c>
      <c r="J165">
        <v>5</v>
      </c>
      <c r="K165">
        <v>6</v>
      </c>
      <c r="L165">
        <v>3</v>
      </c>
    </row>
    <row r="166" spans="1:12" x14ac:dyDescent="0.2">
      <c r="A166">
        <v>1</v>
      </c>
      <c r="B166">
        <v>1</v>
      </c>
      <c r="C166">
        <v>2</v>
      </c>
      <c r="D166">
        <v>1</v>
      </c>
      <c r="E166">
        <v>2</v>
      </c>
      <c r="F166">
        <v>3</v>
      </c>
      <c r="G166">
        <v>5</v>
      </c>
      <c r="H166">
        <v>4</v>
      </c>
      <c r="I166">
        <v>5</v>
      </c>
      <c r="J166">
        <v>2</v>
      </c>
      <c r="K166">
        <v>7</v>
      </c>
      <c r="L166">
        <v>11</v>
      </c>
    </row>
    <row r="167" spans="1:12" x14ac:dyDescent="0.2">
      <c r="A167">
        <v>1</v>
      </c>
      <c r="B167">
        <v>2</v>
      </c>
      <c r="C167">
        <v>1</v>
      </c>
      <c r="D167">
        <v>2</v>
      </c>
      <c r="E167">
        <v>5</v>
      </c>
      <c r="F167">
        <v>6</v>
      </c>
      <c r="G167">
        <v>3</v>
      </c>
      <c r="H167">
        <v>8</v>
      </c>
      <c r="I167">
        <v>5</v>
      </c>
      <c r="J167">
        <v>2</v>
      </c>
      <c r="K167">
        <v>6</v>
      </c>
      <c r="L167">
        <v>1</v>
      </c>
    </row>
    <row r="168" spans="1:12" x14ac:dyDescent="0.2">
      <c r="A168">
        <v>1</v>
      </c>
      <c r="B168">
        <v>1</v>
      </c>
      <c r="C168">
        <v>1</v>
      </c>
      <c r="D168">
        <v>1</v>
      </c>
      <c r="E168">
        <v>1</v>
      </c>
      <c r="F168">
        <v>3</v>
      </c>
      <c r="G168">
        <v>1</v>
      </c>
      <c r="H168">
        <v>7</v>
      </c>
      <c r="I168">
        <v>1</v>
      </c>
      <c r="J168">
        <v>2</v>
      </c>
      <c r="K168">
        <v>9</v>
      </c>
      <c r="L168">
        <v>4</v>
      </c>
    </row>
    <row r="169" spans="1:12" x14ac:dyDescent="0.2">
      <c r="A169">
        <v>1</v>
      </c>
      <c r="B169">
        <v>2</v>
      </c>
      <c r="C169">
        <v>2</v>
      </c>
      <c r="D169">
        <v>2</v>
      </c>
      <c r="E169">
        <v>3</v>
      </c>
      <c r="F169">
        <v>5</v>
      </c>
      <c r="G169">
        <v>7</v>
      </c>
      <c r="H169">
        <v>5</v>
      </c>
      <c r="I169">
        <v>7</v>
      </c>
      <c r="J169">
        <v>7</v>
      </c>
      <c r="K169">
        <v>6</v>
      </c>
      <c r="L169">
        <v>8</v>
      </c>
    </row>
    <row r="170" spans="1:12" x14ac:dyDescent="0.2">
      <c r="A170">
        <v>1</v>
      </c>
      <c r="B170">
        <v>1</v>
      </c>
      <c r="C170">
        <v>3</v>
      </c>
      <c r="D170">
        <v>3</v>
      </c>
      <c r="E170">
        <v>4</v>
      </c>
      <c r="F170">
        <v>4</v>
      </c>
      <c r="G170">
        <v>2</v>
      </c>
      <c r="H170">
        <v>2</v>
      </c>
      <c r="I170">
        <v>2</v>
      </c>
      <c r="J170">
        <v>5</v>
      </c>
      <c r="K170">
        <v>10</v>
      </c>
      <c r="L170">
        <v>1</v>
      </c>
    </row>
    <row r="171" spans="1:12" x14ac:dyDescent="0.2">
      <c r="A171">
        <v>1</v>
      </c>
      <c r="B171">
        <v>1</v>
      </c>
      <c r="C171">
        <v>3</v>
      </c>
      <c r="D171">
        <v>2</v>
      </c>
      <c r="E171">
        <v>5</v>
      </c>
      <c r="F171">
        <v>2</v>
      </c>
      <c r="G171">
        <v>3</v>
      </c>
      <c r="H171">
        <v>6</v>
      </c>
      <c r="I171">
        <v>4</v>
      </c>
      <c r="J171">
        <v>3</v>
      </c>
      <c r="K171">
        <v>6</v>
      </c>
      <c r="L171">
        <v>3</v>
      </c>
    </row>
    <row r="172" spans="1:12" x14ac:dyDescent="0.2">
      <c r="A172">
        <v>1</v>
      </c>
      <c r="B172">
        <v>1</v>
      </c>
      <c r="C172">
        <v>1</v>
      </c>
      <c r="D172">
        <v>2</v>
      </c>
      <c r="E172">
        <v>1</v>
      </c>
      <c r="F172">
        <v>4</v>
      </c>
      <c r="G172">
        <v>1</v>
      </c>
      <c r="H172">
        <v>3</v>
      </c>
      <c r="I172">
        <v>3</v>
      </c>
      <c r="J172">
        <v>9</v>
      </c>
      <c r="K172">
        <v>1</v>
      </c>
      <c r="L172">
        <v>6</v>
      </c>
    </row>
    <row r="173" spans="1:12" x14ac:dyDescent="0.2">
      <c r="A173">
        <v>1</v>
      </c>
      <c r="B173">
        <v>1</v>
      </c>
      <c r="C173">
        <v>2</v>
      </c>
      <c r="D173">
        <v>1</v>
      </c>
      <c r="E173">
        <v>1</v>
      </c>
      <c r="F173">
        <v>4</v>
      </c>
      <c r="G173">
        <v>3</v>
      </c>
      <c r="H173">
        <v>2</v>
      </c>
      <c r="I173">
        <v>6</v>
      </c>
      <c r="J173">
        <v>4</v>
      </c>
      <c r="K173">
        <v>1</v>
      </c>
      <c r="L173">
        <v>8</v>
      </c>
    </row>
    <row r="174" spans="1:12" x14ac:dyDescent="0.2">
      <c r="A174">
        <v>1</v>
      </c>
      <c r="B174">
        <v>1</v>
      </c>
      <c r="C174">
        <v>1</v>
      </c>
      <c r="D174">
        <v>1</v>
      </c>
      <c r="E174">
        <v>4</v>
      </c>
      <c r="F174">
        <v>1</v>
      </c>
      <c r="G174">
        <v>6</v>
      </c>
      <c r="H174">
        <v>7</v>
      </c>
      <c r="I174">
        <v>6</v>
      </c>
      <c r="J174">
        <v>2</v>
      </c>
      <c r="K174">
        <v>10</v>
      </c>
      <c r="L174">
        <v>5</v>
      </c>
    </row>
    <row r="175" spans="1:12" x14ac:dyDescent="0.2">
      <c r="A175">
        <v>1</v>
      </c>
      <c r="B175">
        <v>2</v>
      </c>
      <c r="C175">
        <v>3</v>
      </c>
      <c r="D175">
        <v>1</v>
      </c>
      <c r="E175">
        <v>1</v>
      </c>
      <c r="F175">
        <v>1</v>
      </c>
      <c r="G175">
        <v>5</v>
      </c>
      <c r="H175">
        <v>6</v>
      </c>
      <c r="I175">
        <v>6</v>
      </c>
      <c r="J175">
        <v>10</v>
      </c>
      <c r="K175">
        <v>8</v>
      </c>
      <c r="L175">
        <v>2</v>
      </c>
    </row>
    <row r="176" spans="1:12" x14ac:dyDescent="0.2">
      <c r="A176">
        <v>1</v>
      </c>
      <c r="B176">
        <v>2</v>
      </c>
      <c r="C176">
        <v>1</v>
      </c>
      <c r="D176">
        <v>1</v>
      </c>
      <c r="E176">
        <v>3</v>
      </c>
      <c r="F176">
        <v>1</v>
      </c>
      <c r="G176">
        <v>2</v>
      </c>
      <c r="H176">
        <v>1</v>
      </c>
      <c r="I176">
        <v>1</v>
      </c>
      <c r="J176">
        <v>6</v>
      </c>
      <c r="K176">
        <v>3</v>
      </c>
      <c r="L176">
        <v>6</v>
      </c>
    </row>
    <row r="177" spans="1:12" x14ac:dyDescent="0.2">
      <c r="A177">
        <v>1</v>
      </c>
      <c r="B177">
        <v>2</v>
      </c>
      <c r="C177">
        <v>1</v>
      </c>
      <c r="D177">
        <v>4</v>
      </c>
      <c r="E177">
        <v>3</v>
      </c>
      <c r="F177">
        <v>5</v>
      </c>
      <c r="G177">
        <v>4</v>
      </c>
      <c r="H177">
        <v>8</v>
      </c>
      <c r="I177">
        <v>7</v>
      </c>
      <c r="J177">
        <v>1</v>
      </c>
      <c r="K177">
        <v>2</v>
      </c>
      <c r="L177">
        <v>2</v>
      </c>
    </row>
    <row r="178" spans="1:12" x14ac:dyDescent="0.2">
      <c r="A178">
        <v>1</v>
      </c>
      <c r="B178">
        <v>2</v>
      </c>
      <c r="C178">
        <v>3</v>
      </c>
      <c r="D178">
        <v>1</v>
      </c>
      <c r="E178">
        <v>3</v>
      </c>
      <c r="F178">
        <v>6</v>
      </c>
      <c r="G178">
        <v>5</v>
      </c>
      <c r="H178">
        <v>5</v>
      </c>
      <c r="I178">
        <v>7</v>
      </c>
      <c r="J178">
        <v>5</v>
      </c>
      <c r="K178">
        <v>5</v>
      </c>
      <c r="L178">
        <v>6</v>
      </c>
    </row>
    <row r="179" spans="1:12" x14ac:dyDescent="0.2">
      <c r="A179">
        <v>1</v>
      </c>
      <c r="B179">
        <v>1</v>
      </c>
      <c r="C179">
        <v>2</v>
      </c>
      <c r="D179">
        <v>3</v>
      </c>
      <c r="E179">
        <v>2</v>
      </c>
      <c r="F179">
        <v>1</v>
      </c>
      <c r="G179">
        <v>6</v>
      </c>
      <c r="H179">
        <v>4</v>
      </c>
      <c r="I179">
        <v>8</v>
      </c>
      <c r="J179">
        <v>5</v>
      </c>
      <c r="K179">
        <v>6</v>
      </c>
      <c r="L179">
        <v>2</v>
      </c>
    </row>
    <row r="180" spans="1:12" x14ac:dyDescent="0.2">
      <c r="A180">
        <v>1</v>
      </c>
      <c r="B180">
        <v>2</v>
      </c>
      <c r="C180">
        <v>2</v>
      </c>
      <c r="D180">
        <v>2</v>
      </c>
      <c r="E180">
        <v>3</v>
      </c>
      <c r="F180">
        <v>2</v>
      </c>
      <c r="G180">
        <v>4</v>
      </c>
      <c r="H180">
        <v>8</v>
      </c>
      <c r="I180">
        <v>7</v>
      </c>
      <c r="J180">
        <v>2</v>
      </c>
      <c r="K180">
        <v>4</v>
      </c>
      <c r="L180">
        <v>1</v>
      </c>
    </row>
    <row r="181" spans="1:12" x14ac:dyDescent="0.2">
      <c r="A181">
        <v>1</v>
      </c>
      <c r="B181">
        <v>1</v>
      </c>
      <c r="C181">
        <v>3</v>
      </c>
      <c r="D181">
        <v>4</v>
      </c>
      <c r="E181">
        <v>4</v>
      </c>
      <c r="F181">
        <v>3</v>
      </c>
      <c r="G181">
        <v>3</v>
      </c>
      <c r="H181">
        <v>6</v>
      </c>
      <c r="I181">
        <v>4</v>
      </c>
      <c r="J181">
        <v>10</v>
      </c>
      <c r="K181">
        <v>9</v>
      </c>
      <c r="L181">
        <v>7</v>
      </c>
    </row>
    <row r="182" spans="1:12" x14ac:dyDescent="0.2">
      <c r="A182">
        <v>1</v>
      </c>
      <c r="B182">
        <v>2</v>
      </c>
      <c r="C182">
        <v>3</v>
      </c>
      <c r="D182">
        <v>1</v>
      </c>
      <c r="E182">
        <v>5</v>
      </c>
      <c r="F182">
        <v>5</v>
      </c>
      <c r="G182">
        <v>6</v>
      </c>
      <c r="H182">
        <v>3</v>
      </c>
      <c r="I182">
        <v>7</v>
      </c>
      <c r="J182">
        <v>9</v>
      </c>
      <c r="K182">
        <v>6</v>
      </c>
      <c r="L182">
        <v>9</v>
      </c>
    </row>
    <row r="183" spans="1:12" x14ac:dyDescent="0.2">
      <c r="A183">
        <v>1</v>
      </c>
      <c r="B183">
        <v>2</v>
      </c>
      <c r="C183">
        <v>1</v>
      </c>
      <c r="D183">
        <v>4</v>
      </c>
      <c r="E183">
        <v>4</v>
      </c>
      <c r="F183">
        <v>3</v>
      </c>
      <c r="G183">
        <v>1</v>
      </c>
      <c r="H183">
        <v>2</v>
      </c>
      <c r="I183">
        <v>1</v>
      </c>
      <c r="J183">
        <v>3</v>
      </c>
      <c r="K183">
        <v>4</v>
      </c>
      <c r="L183">
        <v>7</v>
      </c>
    </row>
    <row r="184" spans="1:12" x14ac:dyDescent="0.2">
      <c r="A184">
        <v>1</v>
      </c>
      <c r="B184">
        <v>2</v>
      </c>
      <c r="C184">
        <v>1</v>
      </c>
      <c r="D184">
        <v>1</v>
      </c>
      <c r="E184">
        <v>3</v>
      </c>
      <c r="F184">
        <v>4</v>
      </c>
      <c r="G184">
        <v>3</v>
      </c>
      <c r="H184">
        <v>7</v>
      </c>
      <c r="I184">
        <v>8</v>
      </c>
      <c r="J184">
        <v>4</v>
      </c>
      <c r="K184">
        <v>2</v>
      </c>
      <c r="L184">
        <v>12</v>
      </c>
    </row>
    <row r="185" spans="1:12" x14ac:dyDescent="0.2">
      <c r="A185">
        <v>1</v>
      </c>
      <c r="B185">
        <v>1</v>
      </c>
      <c r="C185">
        <v>1</v>
      </c>
      <c r="D185">
        <v>2</v>
      </c>
      <c r="E185">
        <v>5</v>
      </c>
      <c r="F185">
        <v>2</v>
      </c>
      <c r="G185">
        <v>1</v>
      </c>
      <c r="H185">
        <v>2</v>
      </c>
      <c r="I185">
        <v>8</v>
      </c>
      <c r="J185">
        <v>2</v>
      </c>
      <c r="K185">
        <v>2</v>
      </c>
      <c r="L185">
        <v>3</v>
      </c>
    </row>
    <row r="186" spans="1:12" x14ac:dyDescent="0.2">
      <c r="A186">
        <v>1</v>
      </c>
      <c r="B186">
        <v>2</v>
      </c>
      <c r="C186">
        <v>3</v>
      </c>
      <c r="D186">
        <v>2</v>
      </c>
      <c r="E186">
        <v>4</v>
      </c>
      <c r="F186">
        <v>1</v>
      </c>
      <c r="G186">
        <v>5</v>
      </c>
      <c r="H186">
        <v>5</v>
      </c>
      <c r="I186">
        <v>2</v>
      </c>
      <c r="J186">
        <v>4</v>
      </c>
      <c r="K186">
        <v>1</v>
      </c>
      <c r="L186">
        <v>10</v>
      </c>
    </row>
    <row r="187" spans="1:12" x14ac:dyDescent="0.2">
      <c r="A187">
        <v>1</v>
      </c>
      <c r="B187">
        <v>1</v>
      </c>
      <c r="C187">
        <v>3</v>
      </c>
      <c r="D187">
        <v>2</v>
      </c>
      <c r="E187">
        <v>5</v>
      </c>
      <c r="F187">
        <v>4</v>
      </c>
      <c r="G187">
        <v>2</v>
      </c>
      <c r="H187">
        <v>1</v>
      </c>
      <c r="I187">
        <v>5</v>
      </c>
      <c r="J187">
        <v>2</v>
      </c>
      <c r="K187">
        <v>11</v>
      </c>
      <c r="L187">
        <v>6</v>
      </c>
    </row>
    <row r="188" spans="1:12" x14ac:dyDescent="0.2">
      <c r="A188">
        <v>1</v>
      </c>
      <c r="B188">
        <v>2</v>
      </c>
      <c r="C188">
        <v>2</v>
      </c>
      <c r="D188">
        <v>4</v>
      </c>
      <c r="E188">
        <v>4</v>
      </c>
      <c r="F188">
        <v>1</v>
      </c>
      <c r="G188">
        <v>1</v>
      </c>
      <c r="H188">
        <v>5</v>
      </c>
      <c r="I188">
        <v>8</v>
      </c>
      <c r="J188">
        <v>5</v>
      </c>
      <c r="K188">
        <v>8</v>
      </c>
      <c r="L188">
        <v>8</v>
      </c>
    </row>
    <row r="189" spans="1:12" x14ac:dyDescent="0.2">
      <c r="A189">
        <v>1</v>
      </c>
      <c r="B189">
        <v>1</v>
      </c>
      <c r="C189">
        <v>2</v>
      </c>
      <c r="D189">
        <v>1</v>
      </c>
      <c r="E189">
        <v>2</v>
      </c>
      <c r="F189">
        <v>6</v>
      </c>
      <c r="G189">
        <v>6</v>
      </c>
      <c r="H189">
        <v>3</v>
      </c>
      <c r="I189">
        <v>6</v>
      </c>
      <c r="J189">
        <v>10</v>
      </c>
      <c r="K189">
        <v>6</v>
      </c>
      <c r="L189">
        <v>11</v>
      </c>
    </row>
    <row r="190" spans="1:12" x14ac:dyDescent="0.2">
      <c r="A190">
        <v>1</v>
      </c>
      <c r="B190">
        <v>2</v>
      </c>
      <c r="C190">
        <v>2</v>
      </c>
      <c r="D190">
        <v>1</v>
      </c>
      <c r="E190">
        <v>5</v>
      </c>
      <c r="F190">
        <v>3</v>
      </c>
      <c r="G190">
        <v>5</v>
      </c>
      <c r="H190">
        <v>1</v>
      </c>
      <c r="I190">
        <v>7</v>
      </c>
      <c r="J190">
        <v>3</v>
      </c>
      <c r="K190">
        <v>10</v>
      </c>
      <c r="L190">
        <v>8</v>
      </c>
    </row>
    <row r="191" spans="1:12" x14ac:dyDescent="0.2">
      <c r="A191">
        <v>1</v>
      </c>
      <c r="B191">
        <v>2</v>
      </c>
      <c r="C191">
        <v>2</v>
      </c>
      <c r="D191">
        <v>1</v>
      </c>
      <c r="E191">
        <v>5</v>
      </c>
      <c r="F191">
        <v>1</v>
      </c>
      <c r="G191">
        <v>5</v>
      </c>
      <c r="H191">
        <v>6</v>
      </c>
      <c r="I191">
        <v>8</v>
      </c>
      <c r="J191">
        <v>7</v>
      </c>
      <c r="K191">
        <v>6</v>
      </c>
      <c r="L191">
        <v>7</v>
      </c>
    </row>
    <row r="192" spans="1:12" x14ac:dyDescent="0.2">
      <c r="A192">
        <v>1</v>
      </c>
      <c r="B192">
        <v>1</v>
      </c>
      <c r="C192">
        <v>3</v>
      </c>
      <c r="D192">
        <v>4</v>
      </c>
      <c r="E192">
        <v>2</v>
      </c>
      <c r="F192">
        <v>4</v>
      </c>
      <c r="G192">
        <v>4</v>
      </c>
      <c r="H192">
        <v>1</v>
      </c>
      <c r="I192">
        <v>2</v>
      </c>
      <c r="J192">
        <v>4</v>
      </c>
      <c r="K192">
        <v>1</v>
      </c>
      <c r="L192">
        <v>12</v>
      </c>
    </row>
    <row r="193" spans="1:12" x14ac:dyDescent="0.2">
      <c r="A193">
        <v>1</v>
      </c>
      <c r="B193">
        <v>1</v>
      </c>
      <c r="C193">
        <v>3</v>
      </c>
      <c r="D193">
        <v>1</v>
      </c>
      <c r="E193">
        <v>3</v>
      </c>
      <c r="F193">
        <v>6</v>
      </c>
      <c r="G193">
        <v>1</v>
      </c>
      <c r="H193">
        <v>6</v>
      </c>
      <c r="I193">
        <v>4</v>
      </c>
      <c r="J193">
        <v>2</v>
      </c>
      <c r="K193">
        <v>7</v>
      </c>
      <c r="L193">
        <v>3</v>
      </c>
    </row>
    <row r="194" spans="1:12" x14ac:dyDescent="0.2">
      <c r="A194">
        <v>1</v>
      </c>
      <c r="B194">
        <v>2</v>
      </c>
      <c r="C194">
        <v>3</v>
      </c>
      <c r="D194">
        <v>4</v>
      </c>
      <c r="E194">
        <v>4</v>
      </c>
      <c r="F194">
        <v>6</v>
      </c>
      <c r="G194">
        <v>5</v>
      </c>
      <c r="H194">
        <v>8</v>
      </c>
      <c r="I194">
        <v>6</v>
      </c>
      <c r="J194">
        <v>10</v>
      </c>
      <c r="K194">
        <v>8</v>
      </c>
      <c r="L194">
        <v>11</v>
      </c>
    </row>
    <row r="195" spans="1:12" x14ac:dyDescent="0.2">
      <c r="A195">
        <v>1</v>
      </c>
      <c r="B195">
        <v>1</v>
      </c>
      <c r="C195">
        <v>3</v>
      </c>
      <c r="D195">
        <v>4</v>
      </c>
      <c r="E195">
        <v>4</v>
      </c>
      <c r="F195">
        <v>6</v>
      </c>
      <c r="G195">
        <v>6</v>
      </c>
      <c r="H195">
        <v>5</v>
      </c>
      <c r="I195">
        <v>4</v>
      </c>
      <c r="J195">
        <v>4</v>
      </c>
      <c r="K195">
        <v>10</v>
      </c>
      <c r="L195">
        <v>7</v>
      </c>
    </row>
    <row r="196" spans="1:12" x14ac:dyDescent="0.2">
      <c r="A196">
        <v>1</v>
      </c>
      <c r="B196">
        <v>2</v>
      </c>
      <c r="C196">
        <v>3</v>
      </c>
      <c r="D196">
        <v>1</v>
      </c>
      <c r="E196">
        <v>4</v>
      </c>
      <c r="F196">
        <v>2</v>
      </c>
      <c r="G196">
        <v>4</v>
      </c>
      <c r="H196">
        <v>5</v>
      </c>
      <c r="I196">
        <v>5</v>
      </c>
      <c r="J196">
        <v>4</v>
      </c>
      <c r="K196">
        <v>2</v>
      </c>
      <c r="L196">
        <v>9</v>
      </c>
    </row>
    <row r="197" spans="1:12" x14ac:dyDescent="0.2">
      <c r="A197">
        <v>1</v>
      </c>
      <c r="B197">
        <v>2</v>
      </c>
      <c r="C197">
        <v>1</v>
      </c>
      <c r="D197">
        <v>3</v>
      </c>
      <c r="E197">
        <v>3</v>
      </c>
      <c r="F197">
        <v>1</v>
      </c>
      <c r="G197">
        <v>1</v>
      </c>
      <c r="H197">
        <v>1</v>
      </c>
      <c r="I197">
        <v>1</v>
      </c>
      <c r="J197">
        <v>4</v>
      </c>
      <c r="K197">
        <v>3</v>
      </c>
      <c r="L197">
        <v>7</v>
      </c>
    </row>
    <row r="198" spans="1:12" x14ac:dyDescent="0.2">
      <c r="A198">
        <v>1</v>
      </c>
      <c r="B198">
        <v>1</v>
      </c>
      <c r="C198">
        <v>1</v>
      </c>
      <c r="D198">
        <v>4</v>
      </c>
      <c r="E198">
        <v>4</v>
      </c>
      <c r="F198">
        <v>3</v>
      </c>
      <c r="G198">
        <v>4</v>
      </c>
      <c r="H198">
        <v>1</v>
      </c>
      <c r="I198">
        <v>2</v>
      </c>
      <c r="J198">
        <v>2</v>
      </c>
      <c r="K198">
        <v>11</v>
      </c>
      <c r="L198">
        <v>9</v>
      </c>
    </row>
    <row r="199" spans="1:12" x14ac:dyDescent="0.2">
      <c r="A199">
        <v>1</v>
      </c>
      <c r="B199">
        <v>2</v>
      </c>
      <c r="C199">
        <v>1</v>
      </c>
      <c r="D199">
        <v>3</v>
      </c>
      <c r="E199">
        <v>1</v>
      </c>
      <c r="F199">
        <v>1</v>
      </c>
      <c r="G199">
        <v>4</v>
      </c>
      <c r="H199">
        <v>1</v>
      </c>
      <c r="I199">
        <v>9</v>
      </c>
      <c r="J199">
        <v>9</v>
      </c>
      <c r="K199">
        <v>2</v>
      </c>
      <c r="L199">
        <v>9</v>
      </c>
    </row>
    <row r="200" spans="1:12" x14ac:dyDescent="0.2">
      <c r="A200">
        <v>1</v>
      </c>
      <c r="B200">
        <v>1</v>
      </c>
      <c r="C200">
        <v>3</v>
      </c>
      <c r="D200">
        <v>2</v>
      </c>
      <c r="E200">
        <v>1</v>
      </c>
      <c r="F200">
        <v>2</v>
      </c>
      <c r="G200">
        <v>6</v>
      </c>
      <c r="H200">
        <v>2</v>
      </c>
      <c r="I200">
        <v>3</v>
      </c>
      <c r="J200">
        <v>7</v>
      </c>
      <c r="K200">
        <v>6</v>
      </c>
      <c r="L200">
        <v>10</v>
      </c>
    </row>
    <row r="201" spans="1:12" x14ac:dyDescent="0.2">
      <c r="A201">
        <v>1</v>
      </c>
      <c r="B201">
        <v>2</v>
      </c>
      <c r="C201">
        <v>2</v>
      </c>
      <c r="D201">
        <v>3</v>
      </c>
      <c r="E201">
        <v>2</v>
      </c>
      <c r="F201">
        <v>4</v>
      </c>
      <c r="G201">
        <v>6</v>
      </c>
      <c r="H201">
        <v>8</v>
      </c>
      <c r="I201">
        <v>2</v>
      </c>
      <c r="J201">
        <v>9</v>
      </c>
      <c r="K201">
        <v>8</v>
      </c>
      <c r="L201">
        <v>12</v>
      </c>
    </row>
    <row r="202" spans="1:12" x14ac:dyDescent="0.2">
      <c r="A202">
        <v>1</v>
      </c>
      <c r="B202">
        <v>2</v>
      </c>
      <c r="C202">
        <v>1</v>
      </c>
      <c r="D202">
        <v>4</v>
      </c>
      <c r="E202">
        <v>3</v>
      </c>
      <c r="F202">
        <v>3</v>
      </c>
      <c r="G202">
        <v>7</v>
      </c>
      <c r="H202">
        <v>1</v>
      </c>
      <c r="I202">
        <v>5</v>
      </c>
      <c r="J202">
        <v>9</v>
      </c>
      <c r="K202">
        <v>6</v>
      </c>
      <c r="L202">
        <v>11</v>
      </c>
    </row>
    <row r="203" spans="1:12" x14ac:dyDescent="0.2">
      <c r="A203">
        <v>1</v>
      </c>
      <c r="B203">
        <v>1</v>
      </c>
      <c r="C203">
        <v>3</v>
      </c>
      <c r="D203">
        <v>4</v>
      </c>
      <c r="E203">
        <v>3</v>
      </c>
      <c r="F203">
        <v>3</v>
      </c>
      <c r="G203">
        <v>3</v>
      </c>
      <c r="H203">
        <v>1</v>
      </c>
      <c r="I203">
        <v>5</v>
      </c>
      <c r="J203">
        <v>3</v>
      </c>
      <c r="K203">
        <v>8</v>
      </c>
      <c r="L203">
        <v>1</v>
      </c>
    </row>
    <row r="204" spans="1:12" x14ac:dyDescent="0.2">
      <c r="A204">
        <v>1</v>
      </c>
      <c r="B204">
        <v>1</v>
      </c>
      <c r="C204">
        <v>1</v>
      </c>
      <c r="D204">
        <v>1</v>
      </c>
      <c r="E204">
        <v>3</v>
      </c>
      <c r="F204">
        <v>6</v>
      </c>
      <c r="G204">
        <v>2</v>
      </c>
      <c r="H204">
        <v>2</v>
      </c>
      <c r="I204">
        <v>1</v>
      </c>
      <c r="J204">
        <v>6</v>
      </c>
      <c r="K204">
        <v>7</v>
      </c>
      <c r="L204">
        <v>3</v>
      </c>
    </row>
    <row r="205" spans="1:12" x14ac:dyDescent="0.2">
      <c r="A205">
        <v>1</v>
      </c>
      <c r="B205">
        <v>2</v>
      </c>
      <c r="C205">
        <v>1</v>
      </c>
      <c r="D205">
        <v>2</v>
      </c>
      <c r="E205">
        <v>5</v>
      </c>
      <c r="F205">
        <v>6</v>
      </c>
      <c r="G205">
        <v>3</v>
      </c>
      <c r="H205">
        <v>7</v>
      </c>
      <c r="I205">
        <v>2</v>
      </c>
      <c r="J205">
        <v>1</v>
      </c>
      <c r="K205">
        <v>2</v>
      </c>
      <c r="L205">
        <v>1</v>
      </c>
    </row>
    <row r="206" spans="1:12" x14ac:dyDescent="0.2">
      <c r="A206">
        <v>1</v>
      </c>
      <c r="B206">
        <v>2</v>
      </c>
      <c r="C206">
        <v>1</v>
      </c>
      <c r="D206">
        <v>4</v>
      </c>
      <c r="E206">
        <v>5</v>
      </c>
      <c r="F206">
        <v>5</v>
      </c>
      <c r="G206">
        <v>3</v>
      </c>
      <c r="H206">
        <v>6</v>
      </c>
      <c r="I206">
        <v>4</v>
      </c>
      <c r="J206">
        <v>3</v>
      </c>
      <c r="K206">
        <v>11</v>
      </c>
      <c r="L206">
        <v>11</v>
      </c>
    </row>
    <row r="207" spans="1:12" x14ac:dyDescent="0.2">
      <c r="A207">
        <v>1</v>
      </c>
      <c r="B207">
        <v>2</v>
      </c>
      <c r="C207">
        <v>1</v>
      </c>
      <c r="D207">
        <v>2</v>
      </c>
      <c r="E207">
        <v>2</v>
      </c>
      <c r="F207">
        <v>4</v>
      </c>
      <c r="G207">
        <v>2</v>
      </c>
      <c r="H207">
        <v>4</v>
      </c>
      <c r="I207">
        <v>4</v>
      </c>
      <c r="J207">
        <v>5</v>
      </c>
      <c r="K207">
        <v>8</v>
      </c>
      <c r="L207">
        <v>6</v>
      </c>
    </row>
    <row r="208" spans="1:12" x14ac:dyDescent="0.2">
      <c r="A208">
        <v>1</v>
      </c>
      <c r="B208">
        <v>2</v>
      </c>
      <c r="C208">
        <v>1</v>
      </c>
      <c r="D208">
        <v>4</v>
      </c>
      <c r="E208">
        <v>2</v>
      </c>
      <c r="F208">
        <v>4</v>
      </c>
      <c r="G208">
        <v>6</v>
      </c>
      <c r="H208">
        <v>2</v>
      </c>
      <c r="I208">
        <v>5</v>
      </c>
      <c r="J208">
        <v>4</v>
      </c>
      <c r="K208">
        <v>3</v>
      </c>
      <c r="L208">
        <v>5</v>
      </c>
    </row>
    <row r="209" spans="1:12" x14ac:dyDescent="0.2">
      <c r="A209">
        <v>1</v>
      </c>
      <c r="B209">
        <v>2</v>
      </c>
      <c r="C209">
        <v>2</v>
      </c>
      <c r="D209">
        <v>1</v>
      </c>
      <c r="E209">
        <v>1</v>
      </c>
      <c r="F209">
        <v>1</v>
      </c>
      <c r="G209">
        <v>2</v>
      </c>
      <c r="H209">
        <v>7</v>
      </c>
      <c r="I209">
        <v>2</v>
      </c>
      <c r="J209">
        <v>8</v>
      </c>
      <c r="K209">
        <v>8</v>
      </c>
      <c r="L209">
        <v>2</v>
      </c>
    </row>
    <row r="210" spans="1:12" x14ac:dyDescent="0.2">
      <c r="A210">
        <v>1</v>
      </c>
      <c r="B210">
        <v>1</v>
      </c>
      <c r="C210">
        <v>2</v>
      </c>
      <c r="D210">
        <v>1</v>
      </c>
      <c r="E210">
        <v>4</v>
      </c>
      <c r="F210">
        <v>6</v>
      </c>
      <c r="G210">
        <v>1</v>
      </c>
      <c r="H210">
        <v>7</v>
      </c>
      <c r="I210">
        <v>1</v>
      </c>
      <c r="J210">
        <v>7</v>
      </c>
      <c r="K210">
        <v>8</v>
      </c>
      <c r="L210">
        <v>4</v>
      </c>
    </row>
    <row r="211" spans="1:12" x14ac:dyDescent="0.2">
      <c r="A211">
        <v>1</v>
      </c>
      <c r="B211">
        <v>2</v>
      </c>
      <c r="C211">
        <v>1</v>
      </c>
      <c r="D211">
        <v>1</v>
      </c>
      <c r="E211">
        <v>1</v>
      </c>
      <c r="F211">
        <v>1</v>
      </c>
      <c r="G211">
        <v>3</v>
      </c>
      <c r="H211">
        <v>5</v>
      </c>
      <c r="I211">
        <v>7</v>
      </c>
      <c r="J211">
        <v>6</v>
      </c>
      <c r="K211">
        <v>8</v>
      </c>
      <c r="L211">
        <v>5</v>
      </c>
    </row>
    <row r="212" spans="1:12" x14ac:dyDescent="0.2">
      <c r="A212">
        <v>1</v>
      </c>
      <c r="B212">
        <v>2</v>
      </c>
      <c r="C212">
        <v>2</v>
      </c>
      <c r="D212">
        <v>1</v>
      </c>
      <c r="E212">
        <v>2</v>
      </c>
      <c r="F212">
        <v>4</v>
      </c>
      <c r="G212">
        <v>5</v>
      </c>
      <c r="H212">
        <v>8</v>
      </c>
      <c r="I212">
        <v>7</v>
      </c>
      <c r="J212">
        <v>1</v>
      </c>
      <c r="K212">
        <v>6</v>
      </c>
      <c r="L212">
        <v>6</v>
      </c>
    </row>
    <row r="213" spans="1:12" x14ac:dyDescent="0.2">
      <c r="A213">
        <v>1</v>
      </c>
      <c r="B213">
        <v>1</v>
      </c>
      <c r="C213">
        <v>1</v>
      </c>
      <c r="D213">
        <v>3</v>
      </c>
      <c r="E213">
        <v>5</v>
      </c>
      <c r="F213">
        <v>5</v>
      </c>
      <c r="G213">
        <v>5</v>
      </c>
      <c r="H213">
        <v>8</v>
      </c>
      <c r="I213">
        <v>1</v>
      </c>
      <c r="J213">
        <v>10</v>
      </c>
      <c r="K213">
        <v>8</v>
      </c>
      <c r="L213">
        <v>3</v>
      </c>
    </row>
    <row r="214" spans="1:12" x14ac:dyDescent="0.2">
      <c r="A214">
        <v>1</v>
      </c>
      <c r="B214">
        <v>1</v>
      </c>
      <c r="C214">
        <v>2</v>
      </c>
      <c r="D214">
        <v>1</v>
      </c>
      <c r="E214">
        <v>3</v>
      </c>
      <c r="F214">
        <v>6</v>
      </c>
      <c r="G214">
        <v>1</v>
      </c>
      <c r="H214">
        <v>6</v>
      </c>
      <c r="I214">
        <v>3</v>
      </c>
      <c r="J214">
        <v>2</v>
      </c>
      <c r="K214">
        <v>9</v>
      </c>
      <c r="L214">
        <v>7</v>
      </c>
    </row>
    <row r="215" spans="1:12" x14ac:dyDescent="0.2">
      <c r="A215">
        <v>1</v>
      </c>
      <c r="B215">
        <v>1</v>
      </c>
      <c r="C215">
        <v>1</v>
      </c>
      <c r="D215">
        <v>3</v>
      </c>
      <c r="E215">
        <v>5</v>
      </c>
      <c r="F215">
        <v>3</v>
      </c>
      <c r="G215">
        <v>6</v>
      </c>
      <c r="H215">
        <v>1</v>
      </c>
      <c r="I215">
        <v>6</v>
      </c>
      <c r="J215">
        <v>4</v>
      </c>
      <c r="K215">
        <v>5</v>
      </c>
      <c r="L215">
        <v>5</v>
      </c>
    </row>
    <row r="216" spans="1:12" x14ac:dyDescent="0.2">
      <c r="A216">
        <v>1</v>
      </c>
      <c r="B216">
        <v>2</v>
      </c>
      <c r="C216">
        <v>3</v>
      </c>
      <c r="D216">
        <v>1</v>
      </c>
      <c r="E216">
        <v>1</v>
      </c>
      <c r="F216">
        <v>5</v>
      </c>
      <c r="G216">
        <v>3</v>
      </c>
      <c r="H216">
        <v>5</v>
      </c>
      <c r="I216">
        <v>3</v>
      </c>
      <c r="J216">
        <v>3</v>
      </c>
      <c r="K216">
        <v>5</v>
      </c>
      <c r="L216">
        <v>4</v>
      </c>
    </row>
    <row r="217" spans="1:12" x14ac:dyDescent="0.2">
      <c r="A217">
        <v>1</v>
      </c>
      <c r="B217">
        <v>1</v>
      </c>
      <c r="C217">
        <v>3</v>
      </c>
      <c r="D217">
        <v>3</v>
      </c>
      <c r="E217">
        <v>1</v>
      </c>
      <c r="F217">
        <v>2</v>
      </c>
      <c r="G217">
        <v>2</v>
      </c>
      <c r="H217">
        <v>3</v>
      </c>
      <c r="I217">
        <v>4</v>
      </c>
      <c r="J217">
        <v>6</v>
      </c>
      <c r="K217">
        <v>1</v>
      </c>
      <c r="L217">
        <v>6</v>
      </c>
    </row>
    <row r="218" spans="1:12" x14ac:dyDescent="0.2">
      <c r="A218">
        <v>1</v>
      </c>
      <c r="B218">
        <v>2</v>
      </c>
      <c r="C218">
        <v>3</v>
      </c>
      <c r="D218">
        <v>1</v>
      </c>
      <c r="E218">
        <v>4</v>
      </c>
      <c r="F218">
        <v>6</v>
      </c>
      <c r="G218">
        <v>1</v>
      </c>
      <c r="H218">
        <v>5</v>
      </c>
      <c r="I218">
        <v>1</v>
      </c>
      <c r="J218">
        <v>5</v>
      </c>
      <c r="K218">
        <v>11</v>
      </c>
      <c r="L218">
        <v>9</v>
      </c>
    </row>
    <row r="219" spans="1:12" x14ac:dyDescent="0.2">
      <c r="A219">
        <v>1</v>
      </c>
      <c r="B219">
        <v>1</v>
      </c>
      <c r="C219">
        <v>1</v>
      </c>
      <c r="D219">
        <v>2</v>
      </c>
      <c r="E219">
        <v>5</v>
      </c>
      <c r="F219">
        <v>1</v>
      </c>
      <c r="G219">
        <v>3</v>
      </c>
      <c r="H219">
        <v>3</v>
      </c>
      <c r="I219">
        <v>2</v>
      </c>
      <c r="J219">
        <v>4</v>
      </c>
      <c r="K219">
        <v>6</v>
      </c>
      <c r="L219">
        <v>8</v>
      </c>
    </row>
    <row r="220" spans="1:12" x14ac:dyDescent="0.2">
      <c r="A220">
        <v>1</v>
      </c>
      <c r="B220">
        <v>2</v>
      </c>
      <c r="C220">
        <v>2</v>
      </c>
      <c r="D220">
        <v>3</v>
      </c>
      <c r="E220">
        <v>2</v>
      </c>
      <c r="F220">
        <v>3</v>
      </c>
      <c r="G220">
        <v>3</v>
      </c>
      <c r="H220">
        <v>7</v>
      </c>
      <c r="I220">
        <v>2</v>
      </c>
      <c r="J220">
        <v>9</v>
      </c>
      <c r="K220">
        <v>6</v>
      </c>
      <c r="L220">
        <v>1</v>
      </c>
    </row>
    <row r="221" spans="1:12" x14ac:dyDescent="0.2">
      <c r="A221">
        <v>1</v>
      </c>
      <c r="B221">
        <v>2</v>
      </c>
      <c r="C221">
        <v>1</v>
      </c>
      <c r="D221">
        <v>2</v>
      </c>
      <c r="E221">
        <v>5</v>
      </c>
      <c r="F221">
        <v>4</v>
      </c>
      <c r="G221">
        <v>3</v>
      </c>
      <c r="H221">
        <v>8</v>
      </c>
      <c r="I221">
        <v>8</v>
      </c>
      <c r="J221">
        <v>5</v>
      </c>
      <c r="K221">
        <v>5</v>
      </c>
      <c r="L221">
        <v>6</v>
      </c>
    </row>
    <row r="222" spans="1:12" x14ac:dyDescent="0.2">
      <c r="A222">
        <v>1</v>
      </c>
      <c r="B222">
        <v>1</v>
      </c>
      <c r="C222">
        <v>2</v>
      </c>
      <c r="D222">
        <v>1</v>
      </c>
      <c r="E222">
        <v>1</v>
      </c>
      <c r="F222">
        <v>1</v>
      </c>
      <c r="G222">
        <v>3</v>
      </c>
      <c r="H222">
        <v>4</v>
      </c>
      <c r="I222">
        <v>5</v>
      </c>
      <c r="J222">
        <v>10</v>
      </c>
      <c r="K222">
        <v>9</v>
      </c>
      <c r="L222">
        <v>2</v>
      </c>
    </row>
    <row r="223" spans="1:12" x14ac:dyDescent="0.2">
      <c r="A223">
        <v>1</v>
      </c>
      <c r="B223">
        <v>2</v>
      </c>
      <c r="C223">
        <v>1</v>
      </c>
      <c r="D223">
        <v>3</v>
      </c>
      <c r="E223">
        <v>2</v>
      </c>
      <c r="F223">
        <v>3</v>
      </c>
      <c r="G223">
        <v>1</v>
      </c>
      <c r="H223">
        <v>6</v>
      </c>
      <c r="I223">
        <v>5</v>
      </c>
      <c r="J223">
        <v>1</v>
      </c>
      <c r="K223">
        <v>6</v>
      </c>
      <c r="L223">
        <v>8</v>
      </c>
    </row>
    <row r="224" spans="1:12" x14ac:dyDescent="0.2">
      <c r="A224">
        <v>1</v>
      </c>
      <c r="B224">
        <v>2</v>
      </c>
      <c r="C224">
        <v>3</v>
      </c>
      <c r="D224">
        <v>2</v>
      </c>
      <c r="E224">
        <v>1</v>
      </c>
      <c r="F224">
        <v>6</v>
      </c>
      <c r="G224">
        <v>5</v>
      </c>
      <c r="H224">
        <v>4</v>
      </c>
      <c r="I224">
        <v>4</v>
      </c>
      <c r="J224">
        <v>5</v>
      </c>
      <c r="K224">
        <v>1</v>
      </c>
      <c r="L224">
        <v>8</v>
      </c>
    </row>
    <row r="225" spans="1:12" x14ac:dyDescent="0.2">
      <c r="A225">
        <v>1</v>
      </c>
      <c r="B225">
        <v>1</v>
      </c>
      <c r="C225">
        <v>3</v>
      </c>
      <c r="D225">
        <v>3</v>
      </c>
      <c r="E225">
        <v>2</v>
      </c>
      <c r="F225">
        <v>6</v>
      </c>
      <c r="G225">
        <v>7</v>
      </c>
      <c r="H225">
        <v>1</v>
      </c>
      <c r="I225">
        <v>6</v>
      </c>
      <c r="J225">
        <v>4</v>
      </c>
      <c r="K225">
        <v>5</v>
      </c>
      <c r="L225">
        <v>12</v>
      </c>
    </row>
    <row r="226" spans="1:12" x14ac:dyDescent="0.2">
      <c r="A226">
        <v>1</v>
      </c>
      <c r="B226">
        <v>1</v>
      </c>
      <c r="C226">
        <v>2</v>
      </c>
      <c r="D226">
        <v>2</v>
      </c>
      <c r="E226">
        <v>5</v>
      </c>
      <c r="F226">
        <v>1</v>
      </c>
      <c r="G226">
        <v>5</v>
      </c>
      <c r="H226">
        <v>1</v>
      </c>
      <c r="I226">
        <v>4</v>
      </c>
      <c r="J226">
        <v>4</v>
      </c>
      <c r="K226">
        <v>10</v>
      </c>
      <c r="L226">
        <v>12</v>
      </c>
    </row>
    <row r="227" spans="1:12" x14ac:dyDescent="0.2">
      <c r="A227">
        <v>1</v>
      </c>
      <c r="B227">
        <v>1</v>
      </c>
      <c r="C227">
        <v>3</v>
      </c>
      <c r="D227">
        <v>1</v>
      </c>
      <c r="E227">
        <v>5</v>
      </c>
      <c r="F227">
        <v>2</v>
      </c>
      <c r="G227">
        <v>5</v>
      </c>
      <c r="H227">
        <v>1</v>
      </c>
      <c r="I227">
        <v>5</v>
      </c>
      <c r="J227">
        <v>4</v>
      </c>
      <c r="K227">
        <v>3</v>
      </c>
      <c r="L227">
        <v>5</v>
      </c>
    </row>
    <row r="228" spans="1:12" x14ac:dyDescent="0.2">
      <c r="A228">
        <v>1</v>
      </c>
      <c r="B228">
        <v>2</v>
      </c>
      <c r="C228">
        <v>3</v>
      </c>
      <c r="D228">
        <v>2</v>
      </c>
      <c r="E228">
        <v>4</v>
      </c>
      <c r="F228">
        <v>3</v>
      </c>
      <c r="G228">
        <v>4</v>
      </c>
      <c r="H228">
        <v>3</v>
      </c>
      <c r="I228">
        <v>6</v>
      </c>
      <c r="J228">
        <v>9</v>
      </c>
      <c r="K228">
        <v>1</v>
      </c>
      <c r="L228">
        <v>5</v>
      </c>
    </row>
    <row r="229" spans="1:12" x14ac:dyDescent="0.2">
      <c r="A229">
        <v>1</v>
      </c>
      <c r="B229">
        <v>2</v>
      </c>
      <c r="C229">
        <v>1</v>
      </c>
      <c r="D229">
        <v>4</v>
      </c>
      <c r="E229">
        <v>2</v>
      </c>
      <c r="F229">
        <v>1</v>
      </c>
      <c r="G229">
        <v>4</v>
      </c>
      <c r="H229">
        <v>6</v>
      </c>
      <c r="I229">
        <v>6</v>
      </c>
      <c r="J229">
        <v>6</v>
      </c>
      <c r="K229">
        <v>7</v>
      </c>
      <c r="L229">
        <v>6</v>
      </c>
    </row>
    <row r="230" spans="1:12" x14ac:dyDescent="0.2">
      <c r="A230">
        <v>1</v>
      </c>
      <c r="B230">
        <v>2</v>
      </c>
      <c r="C230">
        <v>3</v>
      </c>
      <c r="D230">
        <v>1</v>
      </c>
      <c r="E230">
        <v>3</v>
      </c>
      <c r="F230">
        <v>1</v>
      </c>
      <c r="G230">
        <v>3</v>
      </c>
      <c r="H230">
        <v>2</v>
      </c>
      <c r="I230">
        <v>7</v>
      </c>
      <c r="J230">
        <v>10</v>
      </c>
      <c r="K230">
        <v>5</v>
      </c>
      <c r="L230">
        <v>5</v>
      </c>
    </row>
    <row r="231" spans="1:12" x14ac:dyDescent="0.2">
      <c r="A231">
        <v>1</v>
      </c>
      <c r="B231">
        <v>1</v>
      </c>
      <c r="C231">
        <v>2</v>
      </c>
      <c r="D231">
        <v>3</v>
      </c>
      <c r="E231">
        <v>4</v>
      </c>
      <c r="F231">
        <v>3</v>
      </c>
      <c r="G231">
        <v>7</v>
      </c>
      <c r="H231">
        <v>7</v>
      </c>
      <c r="I231">
        <v>8</v>
      </c>
      <c r="J231">
        <v>5</v>
      </c>
      <c r="K231">
        <v>7</v>
      </c>
      <c r="L231">
        <v>12</v>
      </c>
    </row>
    <row r="232" spans="1:12" x14ac:dyDescent="0.2">
      <c r="A232">
        <v>1</v>
      </c>
      <c r="B232">
        <v>1</v>
      </c>
      <c r="C232">
        <v>2</v>
      </c>
      <c r="D232">
        <v>1</v>
      </c>
      <c r="E232">
        <v>4</v>
      </c>
      <c r="F232">
        <v>2</v>
      </c>
      <c r="G232">
        <v>7</v>
      </c>
      <c r="H232">
        <v>1</v>
      </c>
      <c r="I232">
        <v>7</v>
      </c>
      <c r="J232">
        <v>4</v>
      </c>
      <c r="K232">
        <v>8</v>
      </c>
      <c r="L232">
        <v>9</v>
      </c>
    </row>
    <row r="233" spans="1:12" x14ac:dyDescent="0.2">
      <c r="A233">
        <v>1</v>
      </c>
      <c r="B233">
        <v>1</v>
      </c>
      <c r="C233">
        <v>3</v>
      </c>
      <c r="D233">
        <v>3</v>
      </c>
      <c r="E233">
        <v>3</v>
      </c>
      <c r="F233">
        <v>6</v>
      </c>
      <c r="G233">
        <v>7</v>
      </c>
      <c r="H233">
        <v>4</v>
      </c>
      <c r="I233">
        <v>5</v>
      </c>
      <c r="J233">
        <v>10</v>
      </c>
      <c r="K233">
        <v>10</v>
      </c>
      <c r="L233">
        <v>12</v>
      </c>
    </row>
    <row r="234" spans="1:12" x14ac:dyDescent="0.2">
      <c r="A234">
        <v>1</v>
      </c>
      <c r="B234">
        <v>1</v>
      </c>
      <c r="C234">
        <v>3</v>
      </c>
      <c r="D234">
        <v>2</v>
      </c>
      <c r="E234">
        <v>4</v>
      </c>
      <c r="F234">
        <v>2</v>
      </c>
      <c r="G234">
        <v>2</v>
      </c>
      <c r="H234">
        <v>2</v>
      </c>
      <c r="I234">
        <v>6</v>
      </c>
      <c r="J234">
        <v>1</v>
      </c>
      <c r="K234">
        <v>4</v>
      </c>
      <c r="L234">
        <v>10</v>
      </c>
    </row>
    <row r="235" spans="1:12" x14ac:dyDescent="0.2">
      <c r="A235">
        <v>1</v>
      </c>
      <c r="B235">
        <v>2</v>
      </c>
      <c r="C235">
        <v>3</v>
      </c>
      <c r="D235">
        <v>2</v>
      </c>
      <c r="E235">
        <v>2</v>
      </c>
      <c r="F235">
        <v>5</v>
      </c>
      <c r="G235">
        <v>7</v>
      </c>
      <c r="H235">
        <v>5</v>
      </c>
      <c r="I235">
        <v>4</v>
      </c>
      <c r="J235">
        <v>10</v>
      </c>
      <c r="K235">
        <v>3</v>
      </c>
      <c r="L235">
        <v>2</v>
      </c>
    </row>
    <row r="236" spans="1:12" x14ac:dyDescent="0.2">
      <c r="A236">
        <v>1</v>
      </c>
      <c r="B236">
        <v>2</v>
      </c>
      <c r="C236">
        <v>3</v>
      </c>
      <c r="D236">
        <v>4</v>
      </c>
      <c r="E236">
        <v>4</v>
      </c>
      <c r="F236">
        <v>4</v>
      </c>
      <c r="G236">
        <v>3</v>
      </c>
      <c r="H236">
        <v>6</v>
      </c>
      <c r="I236">
        <v>6</v>
      </c>
      <c r="J236">
        <v>10</v>
      </c>
      <c r="K236">
        <v>7</v>
      </c>
      <c r="L236">
        <v>6</v>
      </c>
    </row>
    <row r="237" spans="1:12" x14ac:dyDescent="0.2">
      <c r="A237">
        <v>1</v>
      </c>
      <c r="B237">
        <v>2</v>
      </c>
      <c r="C237">
        <v>2</v>
      </c>
      <c r="D237">
        <v>1</v>
      </c>
      <c r="E237">
        <v>3</v>
      </c>
      <c r="F237">
        <v>5</v>
      </c>
      <c r="G237">
        <v>7</v>
      </c>
      <c r="H237">
        <v>4</v>
      </c>
      <c r="I237">
        <v>2</v>
      </c>
      <c r="J237">
        <v>9</v>
      </c>
      <c r="K237">
        <v>4</v>
      </c>
      <c r="L237">
        <v>6</v>
      </c>
    </row>
    <row r="238" spans="1:12" x14ac:dyDescent="0.2">
      <c r="A238">
        <v>1</v>
      </c>
      <c r="B238">
        <v>2</v>
      </c>
      <c r="C238">
        <v>2</v>
      </c>
      <c r="D238">
        <v>3</v>
      </c>
      <c r="E238">
        <v>1</v>
      </c>
      <c r="F238">
        <v>2</v>
      </c>
      <c r="G238">
        <v>3</v>
      </c>
      <c r="H238">
        <v>2</v>
      </c>
      <c r="I238">
        <v>4</v>
      </c>
      <c r="J238">
        <v>8</v>
      </c>
      <c r="K238">
        <v>10</v>
      </c>
      <c r="L238">
        <v>10</v>
      </c>
    </row>
    <row r="239" spans="1:12" x14ac:dyDescent="0.2">
      <c r="A239">
        <v>1</v>
      </c>
      <c r="B239">
        <v>1</v>
      </c>
      <c r="C239">
        <v>2</v>
      </c>
      <c r="D239">
        <v>3</v>
      </c>
      <c r="E239">
        <v>4</v>
      </c>
      <c r="F239">
        <v>3</v>
      </c>
      <c r="G239">
        <v>4</v>
      </c>
      <c r="H239">
        <v>4</v>
      </c>
      <c r="I239">
        <v>5</v>
      </c>
      <c r="J239">
        <v>4</v>
      </c>
      <c r="K239">
        <v>4</v>
      </c>
      <c r="L239">
        <v>8</v>
      </c>
    </row>
    <row r="240" spans="1:12" x14ac:dyDescent="0.2">
      <c r="A240">
        <v>1</v>
      </c>
      <c r="B240">
        <v>2</v>
      </c>
      <c r="C240">
        <v>3</v>
      </c>
      <c r="D240">
        <v>3</v>
      </c>
      <c r="E240">
        <v>3</v>
      </c>
      <c r="F240">
        <v>6</v>
      </c>
      <c r="G240">
        <v>4</v>
      </c>
      <c r="H240">
        <v>2</v>
      </c>
      <c r="I240">
        <v>7</v>
      </c>
      <c r="J240">
        <v>2</v>
      </c>
      <c r="K240">
        <v>11</v>
      </c>
      <c r="L240">
        <v>4</v>
      </c>
    </row>
    <row r="241" spans="1:12" x14ac:dyDescent="0.2">
      <c r="A241">
        <v>1</v>
      </c>
      <c r="B241">
        <v>1</v>
      </c>
      <c r="C241">
        <v>3</v>
      </c>
      <c r="D241">
        <v>3</v>
      </c>
      <c r="E241">
        <v>4</v>
      </c>
      <c r="F241">
        <v>2</v>
      </c>
      <c r="G241">
        <v>3</v>
      </c>
      <c r="H241">
        <v>8</v>
      </c>
      <c r="I241">
        <v>2</v>
      </c>
      <c r="J241">
        <v>6</v>
      </c>
      <c r="K241">
        <v>6</v>
      </c>
      <c r="L241">
        <v>1</v>
      </c>
    </row>
    <row r="242" spans="1:12" x14ac:dyDescent="0.2">
      <c r="A242">
        <v>1</v>
      </c>
      <c r="B242">
        <v>1</v>
      </c>
      <c r="C242">
        <v>1</v>
      </c>
      <c r="D242">
        <v>3</v>
      </c>
      <c r="E242">
        <v>4</v>
      </c>
      <c r="F242">
        <v>3</v>
      </c>
      <c r="G242">
        <v>2</v>
      </c>
      <c r="H242">
        <v>7</v>
      </c>
      <c r="I242">
        <v>3</v>
      </c>
      <c r="J242">
        <v>3</v>
      </c>
      <c r="K242">
        <v>6</v>
      </c>
      <c r="L242">
        <v>12</v>
      </c>
    </row>
    <row r="243" spans="1:12" x14ac:dyDescent="0.2">
      <c r="A243">
        <v>1</v>
      </c>
      <c r="B243">
        <v>1</v>
      </c>
      <c r="C243">
        <v>3</v>
      </c>
      <c r="D243">
        <v>2</v>
      </c>
      <c r="E243">
        <v>4</v>
      </c>
      <c r="F243">
        <v>5</v>
      </c>
      <c r="G243">
        <v>5</v>
      </c>
      <c r="H243">
        <v>1</v>
      </c>
      <c r="I243">
        <v>9</v>
      </c>
      <c r="J243">
        <v>9</v>
      </c>
      <c r="K243">
        <v>6</v>
      </c>
      <c r="L243">
        <v>8</v>
      </c>
    </row>
    <row r="244" spans="1:12" x14ac:dyDescent="0.2">
      <c r="A244">
        <v>1</v>
      </c>
      <c r="B244">
        <v>1</v>
      </c>
      <c r="C244">
        <v>3</v>
      </c>
      <c r="D244">
        <v>1</v>
      </c>
      <c r="E244">
        <v>2</v>
      </c>
      <c r="F244">
        <v>5</v>
      </c>
      <c r="G244">
        <v>1</v>
      </c>
      <c r="H244">
        <v>5</v>
      </c>
      <c r="I244">
        <v>1</v>
      </c>
      <c r="J244">
        <v>7</v>
      </c>
      <c r="K244">
        <v>1</v>
      </c>
      <c r="L244">
        <v>10</v>
      </c>
    </row>
    <row r="245" spans="1:12" x14ac:dyDescent="0.2">
      <c r="A245">
        <v>1</v>
      </c>
      <c r="B245">
        <v>1</v>
      </c>
      <c r="C245">
        <v>3</v>
      </c>
      <c r="D245">
        <v>1</v>
      </c>
      <c r="E245">
        <v>2</v>
      </c>
      <c r="F245">
        <v>6</v>
      </c>
      <c r="G245">
        <v>1</v>
      </c>
      <c r="H245">
        <v>3</v>
      </c>
      <c r="I245">
        <v>2</v>
      </c>
      <c r="J245">
        <v>9</v>
      </c>
      <c r="K245">
        <v>7</v>
      </c>
      <c r="L245">
        <v>3</v>
      </c>
    </row>
    <row r="246" spans="1:12" x14ac:dyDescent="0.2">
      <c r="A246">
        <v>1</v>
      </c>
      <c r="B246">
        <v>1</v>
      </c>
      <c r="C246">
        <v>2</v>
      </c>
      <c r="D246">
        <v>4</v>
      </c>
      <c r="E246">
        <v>1</v>
      </c>
      <c r="F246">
        <v>4</v>
      </c>
      <c r="G246">
        <v>2</v>
      </c>
      <c r="H246">
        <v>7</v>
      </c>
      <c r="I246">
        <v>6</v>
      </c>
      <c r="J246">
        <v>10</v>
      </c>
      <c r="K246">
        <v>5</v>
      </c>
      <c r="L246">
        <v>6</v>
      </c>
    </row>
    <row r="247" spans="1:12" x14ac:dyDescent="0.2">
      <c r="A247">
        <v>1</v>
      </c>
      <c r="B247">
        <v>2</v>
      </c>
      <c r="C247">
        <v>3</v>
      </c>
      <c r="D247">
        <v>3</v>
      </c>
      <c r="E247">
        <v>1</v>
      </c>
      <c r="F247">
        <v>5</v>
      </c>
      <c r="G247">
        <v>4</v>
      </c>
      <c r="H247">
        <v>2</v>
      </c>
      <c r="I247">
        <v>3</v>
      </c>
      <c r="J247">
        <v>1</v>
      </c>
      <c r="K247">
        <v>5</v>
      </c>
      <c r="L247">
        <v>8</v>
      </c>
    </row>
    <row r="248" spans="1:12" x14ac:dyDescent="0.2">
      <c r="A248">
        <v>1</v>
      </c>
      <c r="B248">
        <v>1</v>
      </c>
      <c r="C248">
        <v>3</v>
      </c>
      <c r="D248">
        <v>1</v>
      </c>
      <c r="E248">
        <v>5</v>
      </c>
      <c r="F248">
        <v>3</v>
      </c>
      <c r="G248">
        <v>5</v>
      </c>
      <c r="H248">
        <v>5</v>
      </c>
      <c r="I248">
        <v>9</v>
      </c>
      <c r="J248">
        <v>6</v>
      </c>
      <c r="K248">
        <v>5</v>
      </c>
      <c r="L248">
        <v>7</v>
      </c>
    </row>
    <row r="249" spans="1:12" x14ac:dyDescent="0.2">
      <c r="A249">
        <v>1</v>
      </c>
      <c r="B249">
        <v>1</v>
      </c>
      <c r="C249">
        <v>3</v>
      </c>
      <c r="D249">
        <v>4</v>
      </c>
      <c r="E249">
        <v>3</v>
      </c>
      <c r="F249">
        <v>1</v>
      </c>
      <c r="G249">
        <v>6</v>
      </c>
      <c r="H249">
        <v>5</v>
      </c>
      <c r="I249">
        <v>1</v>
      </c>
      <c r="J249">
        <v>7</v>
      </c>
      <c r="K249">
        <v>2</v>
      </c>
      <c r="L249">
        <v>6</v>
      </c>
    </row>
    <row r="250" spans="1:12" x14ac:dyDescent="0.2">
      <c r="A250">
        <v>1</v>
      </c>
      <c r="B250">
        <v>2</v>
      </c>
      <c r="C250">
        <v>3</v>
      </c>
      <c r="D250">
        <v>3</v>
      </c>
      <c r="E250">
        <v>4</v>
      </c>
      <c r="F250">
        <v>2</v>
      </c>
      <c r="G250">
        <v>7</v>
      </c>
      <c r="H250">
        <v>5</v>
      </c>
      <c r="I250">
        <v>8</v>
      </c>
      <c r="J250">
        <v>1</v>
      </c>
      <c r="K250">
        <v>3</v>
      </c>
      <c r="L250">
        <v>3</v>
      </c>
    </row>
    <row r="251" spans="1:12" x14ac:dyDescent="0.2">
      <c r="A251">
        <v>1</v>
      </c>
      <c r="B251">
        <v>1</v>
      </c>
      <c r="C251">
        <v>3</v>
      </c>
      <c r="D251">
        <v>3</v>
      </c>
      <c r="E251">
        <v>4</v>
      </c>
      <c r="F251">
        <v>4</v>
      </c>
      <c r="G251">
        <v>1</v>
      </c>
      <c r="H251">
        <v>1</v>
      </c>
      <c r="I251">
        <v>5</v>
      </c>
      <c r="J251">
        <v>3</v>
      </c>
      <c r="K251">
        <v>9</v>
      </c>
      <c r="L251">
        <v>8</v>
      </c>
    </row>
    <row r="252" spans="1:12" x14ac:dyDescent="0.2">
      <c r="A252">
        <v>1</v>
      </c>
      <c r="B252">
        <v>1</v>
      </c>
      <c r="C252">
        <v>2</v>
      </c>
      <c r="D252">
        <v>3</v>
      </c>
      <c r="E252">
        <v>5</v>
      </c>
      <c r="F252">
        <v>4</v>
      </c>
      <c r="G252">
        <v>3</v>
      </c>
      <c r="H252">
        <v>7</v>
      </c>
      <c r="I252">
        <v>1</v>
      </c>
      <c r="J252">
        <v>6</v>
      </c>
      <c r="K252">
        <v>2</v>
      </c>
      <c r="L252">
        <v>11</v>
      </c>
    </row>
    <row r="253" spans="1:12" x14ac:dyDescent="0.2">
      <c r="A253">
        <v>1</v>
      </c>
      <c r="B253">
        <v>1</v>
      </c>
      <c r="C253">
        <v>2</v>
      </c>
      <c r="D253">
        <v>2</v>
      </c>
      <c r="E253">
        <v>5</v>
      </c>
      <c r="F253">
        <v>4</v>
      </c>
      <c r="G253">
        <v>4</v>
      </c>
      <c r="H253">
        <v>1</v>
      </c>
      <c r="I253">
        <v>6</v>
      </c>
      <c r="J253">
        <v>1</v>
      </c>
      <c r="K253">
        <v>7</v>
      </c>
      <c r="L253">
        <v>4</v>
      </c>
    </row>
    <row r="254" spans="1:12" x14ac:dyDescent="0.2">
      <c r="A254">
        <v>1</v>
      </c>
      <c r="B254">
        <v>1</v>
      </c>
      <c r="C254">
        <v>2</v>
      </c>
      <c r="D254">
        <v>3</v>
      </c>
      <c r="E254">
        <v>3</v>
      </c>
      <c r="F254">
        <v>4</v>
      </c>
      <c r="G254">
        <v>4</v>
      </c>
      <c r="H254">
        <v>7</v>
      </c>
      <c r="I254">
        <v>1</v>
      </c>
      <c r="J254">
        <v>10</v>
      </c>
      <c r="K254">
        <v>5</v>
      </c>
      <c r="L254">
        <v>4</v>
      </c>
    </row>
    <row r="255" spans="1:12" x14ac:dyDescent="0.2">
      <c r="A255">
        <v>1</v>
      </c>
      <c r="B255">
        <v>1</v>
      </c>
      <c r="C255">
        <v>2</v>
      </c>
      <c r="D255">
        <v>3</v>
      </c>
      <c r="E255">
        <v>2</v>
      </c>
      <c r="F255">
        <v>5</v>
      </c>
      <c r="G255">
        <v>2</v>
      </c>
      <c r="H255">
        <v>2</v>
      </c>
      <c r="I255">
        <v>8</v>
      </c>
      <c r="J255">
        <v>3</v>
      </c>
      <c r="K255">
        <v>7</v>
      </c>
      <c r="L255">
        <v>7</v>
      </c>
    </row>
    <row r="256" spans="1:12" x14ac:dyDescent="0.2">
      <c r="A256">
        <v>1</v>
      </c>
      <c r="B256">
        <v>1</v>
      </c>
      <c r="C256">
        <v>2</v>
      </c>
      <c r="D256">
        <v>3</v>
      </c>
      <c r="E256">
        <v>5</v>
      </c>
      <c r="F256">
        <v>1</v>
      </c>
      <c r="G256">
        <v>3</v>
      </c>
      <c r="H256">
        <v>8</v>
      </c>
      <c r="I256">
        <v>3</v>
      </c>
      <c r="J256">
        <v>2</v>
      </c>
      <c r="K256">
        <v>7</v>
      </c>
      <c r="L256">
        <v>10</v>
      </c>
    </row>
    <row r="257" spans="1:12" x14ac:dyDescent="0.2">
      <c r="A257">
        <v>1</v>
      </c>
      <c r="B257">
        <v>1</v>
      </c>
      <c r="C257">
        <v>1</v>
      </c>
      <c r="D257">
        <v>2</v>
      </c>
      <c r="E257">
        <v>4</v>
      </c>
      <c r="F257">
        <v>4</v>
      </c>
      <c r="G257">
        <v>2</v>
      </c>
      <c r="H257">
        <v>1</v>
      </c>
      <c r="I257">
        <v>5</v>
      </c>
      <c r="J257">
        <v>4</v>
      </c>
      <c r="K257">
        <v>7</v>
      </c>
      <c r="L257">
        <v>11</v>
      </c>
    </row>
    <row r="258" spans="1:12" x14ac:dyDescent="0.2">
      <c r="A258">
        <v>1</v>
      </c>
      <c r="B258">
        <v>2</v>
      </c>
      <c r="C258">
        <v>1</v>
      </c>
      <c r="D258">
        <v>2</v>
      </c>
      <c r="E258">
        <v>5</v>
      </c>
      <c r="F258">
        <v>1</v>
      </c>
      <c r="G258">
        <v>6</v>
      </c>
      <c r="H258">
        <v>1</v>
      </c>
      <c r="I258">
        <v>4</v>
      </c>
      <c r="J258">
        <v>9</v>
      </c>
      <c r="K258">
        <v>8</v>
      </c>
      <c r="L258">
        <v>2</v>
      </c>
    </row>
    <row r="259" spans="1:12" x14ac:dyDescent="0.2">
      <c r="A259">
        <v>1</v>
      </c>
      <c r="B259">
        <v>2</v>
      </c>
      <c r="C259">
        <v>1</v>
      </c>
      <c r="D259">
        <v>1</v>
      </c>
      <c r="E259">
        <v>5</v>
      </c>
      <c r="F259">
        <v>2</v>
      </c>
      <c r="G259">
        <v>6</v>
      </c>
      <c r="H259">
        <v>7</v>
      </c>
      <c r="I259">
        <v>2</v>
      </c>
      <c r="J259">
        <v>10</v>
      </c>
      <c r="K259">
        <v>8</v>
      </c>
      <c r="L259">
        <v>9</v>
      </c>
    </row>
    <row r="260" spans="1:12" x14ac:dyDescent="0.2">
      <c r="A260">
        <v>1</v>
      </c>
      <c r="B260">
        <v>1</v>
      </c>
      <c r="C260">
        <v>3</v>
      </c>
      <c r="D260">
        <v>1</v>
      </c>
      <c r="E260">
        <v>2</v>
      </c>
      <c r="F260">
        <v>4</v>
      </c>
      <c r="G260">
        <v>4</v>
      </c>
      <c r="H260">
        <v>4</v>
      </c>
      <c r="I260">
        <v>5</v>
      </c>
      <c r="J260">
        <v>3</v>
      </c>
      <c r="K260">
        <v>9</v>
      </c>
      <c r="L260">
        <v>11</v>
      </c>
    </row>
    <row r="261" spans="1:12" x14ac:dyDescent="0.2">
      <c r="A261">
        <v>1</v>
      </c>
      <c r="B261">
        <v>1</v>
      </c>
      <c r="C261">
        <v>2</v>
      </c>
      <c r="D261">
        <v>2</v>
      </c>
      <c r="E261">
        <v>3</v>
      </c>
      <c r="F261">
        <v>6</v>
      </c>
      <c r="G261">
        <v>3</v>
      </c>
      <c r="H261">
        <v>6</v>
      </c>
      <c r="I261">
        <v>1</v>
      </c>
      <c r="J261">
        <v>4</v>
      </c>
      <c r="K261">
        <v>8</v>
      </c>
      <c r="L261">
        <v>5</v>
      </c>
    </row>
    <row r="262" spans="1:12" x14ac:dyDescent="0.2">
      <c r="A262">
        <v>1</v>
      </c>
      <c r="B262">
        <v>1</v>
      </c>
      <c r="C262">
        <v>2</v>
      </c>
      <c r="D262">
        <v>2</v>
      </c>
      <c r="E262">
        <v>2</v>
      </c>
      <c r="F262">
        <v>6</v>
      </c>
      <c r="G262">
        <v>2</v>
      </c>
      <c r="H262">
        <v>6</v>
      </c>
      <c r="I262">
        <v>7</v>
      </c>
      <c r="J262">
        <v>8</v>
      </c>
      <c r="K262">
        <v>6</v>
      </c>
      <c r="L262">
        <v>11</v>
      </c>
    </row>
    <row r="263" spans="1:12" x14ac:dyDescent="0.2">
      <c r="A263">
        <v>1</v>
      </c>
      <c r="B263">
        <v>2</v>
      </c>
      <c r="C263">
        <v>2</v>
      </c>
      <c r="D263">
        <v>2</v>
      </c>
      <c r="E263">
        <v>3</v>
      </c>
      <c r="F263">
        <v>3</v>
      </c>
      <c r="G263">
        <v>6</v>
      </c>
      <c r="H263">
        <v>5</v>
      </c>
      <c r="I263">
        <v>6</v>
      </c>
      <c r="J263">
        <v>4</v>
      </c>
      <c r="K263">
        <v>10</v>
      </c>
      <c r="L263">
        <v>5</v>
      </c>
    </row>
    <row r="264" spans="1:12" x14ac:dyDescent="0.2">
      <c r="A264">
        <v>1</v>
      </c>
      <c r="B264">
        <v>2</v>
      </c>
      <c r="C264">
        <v>2</v>
      </c>
      <c r="D264">
        <v>4</v>
      </c>
      <c r="E264">
        <v>5</v>
      </c>
      <c r="F264">
        <v>4</v>
      </c>
      <c r="G264">
        <v>1</v>
      </c>
      <c r="H264">
        <v>8</v>
      </c>
      <c r="I264">
        <v>5</v>
      </c>
      <c r="J264">
        <v>3</v>
      </c>
      <c r="K264">
        <v>5</v>
      </c>
      <c r="L264">
        <v>7</v>
      </c>
    </row>
    <row r="265" spans="1:12" x14ac:dyDescent="0.2">
      <c r="A265">
        <v>1</v>
      </c>
      <c r="B265">
        <v>1</v>
      </c>
      <c r="C265">
        <v>2</v>
      </c>
      <c r="D265">
        <v>3</v>
      </c>
      <c r="E265">
        <v>1</v>
      </c>
      <c r="F265">
        <v>2</v>
      </c>
      <c r="G265">
        <v>4</v>
      </c>
      <c r="H265">
        <v>2</v>
      </c>
      <c r="I265">
        <v>4</v>
      </c>
      <c r="J265">
        <v>2</v>
      </c>
      <c r="K265">
        <v>8</v>
      </c>
      <c r="L265">
        <v>9</v>
      </c>
    </row>
    <row r="266" spans="1:12" x14ac:dyDescent="0.2">
      <c r="A266">
        <v>1</v>
      </c>
      <c r="B266">
        <v>1</v>
      </c>
      <c r="C266">
        <v>3</v>
      </c>
      <c r="D266">
        <v>2</v>
      </c>
      <c r="E266">
        <v>1</v>
      </c>
      <c r="F266">
        <v>1</v>
      </c>
      <c r="G266">
        <v>7</v>
      </c>
      <c r="H266">
        <v>8</v>
      </c>
      <c r="I266">
        <v>5</v>
      </c>
      <c r="J266">
        <v>5</v>
      </c>
      <c r="K266">
        <v>2</v>
      </c>
      <c r="L266">
        <v>6</v>
      </c>
    </row>
    <row r="267" spans="1:12" x14ac:dyDescent="0.2">
      <c r="A267">
        <v>1</v>
      </c>
      <c r="B267">
        <v>2</v>
      </c>
      <c r="C267">
        <v>3</v>
      </c>
      <c r="D267">
        <v>2</v>
      </c>
      <c r="E267">
        <v>3</v>
      </c>
      <c r="F267">
        <v>1</v>
      </c>
      <c r="G267">
        <v>2</v>
      </c>
      <c r="H267">
        <v>4</v>
      </c>
      <c r="I267">
        <v>4</v>
      </c>
      <c r="J267">
        <v>10</v>
      </c>
      <c r="K267">
        <v>11</v>
      </c>
      <c r="L267">
        <v>11</v>
      </c>
    </row>
    <row r="268" spans="1:12" x14ac:dyDescent="0.2">
      <c r="A268">
        <v>1</v>
      </c>
      <c r="B268">
        <v>2</v>
      </c>
      <c r="C268">
        <v>2</v>
      </c>
      <c r="D268">
        <v>2</v>
      </c>
      <c r="E268">
        <v>2</v>
      </c>
      <c r="F268">
        <v>3</v>
      </c>
      <c r="G268">
        <v>2</v>
      </c>
      <c r="H268">
        <v>7</v>
      </c>
      <c r="I268">
        <v>2</v>
      </c>
      <c r="J268">
        <v>10</v>
      </c>
      <c r="K268">
        <v>10</v>
      </c>
      <c r="L268">
        <v>4</v>
      </c>
    </row>
    <row r="269" spans="1:12" x14ac:dyDescent="0.2">
      <c r="A269">
        <v>1</v>
      </c>
      <c r="B269">
        <v>2</v>
      </c>
      <c r="C269">
        <v>1</v>
      </c>
      <c r="D269">
        <v>1</v>
      </c>
      <c r="E269">
        <v>3</v>
      </c>
      <c r="F269">
        <v>4</v>
      </c>
      <c r="G269">
        <v>7</v>
      </c>
      <c r="H269">
        <v>2</v>
      </c>
      <c r="I269">
        <v>1</v>
      </c>
      <c r="J269">
        <v>9</v>
      </c>
      <c r="K269">
        <v>4</v>
      </c>
      <c r="L269">
        <v>9</v>
      </c>
    </row>
    <row r="270" spans="1:12" x14ac:dyDescent="0.2">
      <c r="A270">
        <v>1</v>
      </c>
      <c r="B270">
        <v>1</v>
      </c>
      <c r="C270">
        <v>1</v>
      </c>
      <c r="D270">
        <v>1</v>
      </c>
      <c r="E270">
        <v>3</v>
      </c>
      <c r="F270">
        <v>1</v>
      </c>
      <c r="G270">
        <v>1</v>
      </c>
      <c r="H270">
        <v>7</v>
      </c>
      <c r="I270">
        <v>6</v>
      </c>
      <c r="J270">
        <v>2</v>
      </c>
      <c r="K270">
        <v>10</v>
      </c>
      <c r="L270">
        <v>3</v>
      </c>
    </row>
    <row r="271" spans="1:12" x14ac:dyDescent="0.2">
      <c r="A271">
        <v>1</v>
      </c>
      <c r="B271">
        <v>1</v>
      </c>
      <c r="C271">
        <v>3</v>
      </c>
      <c r="D271">
        <v>4</v>
      </c>
      <c r="E271">
        <v>2</v>
      </c>
      <c r="F271">
        <v>5</v>
      </c>
      <c r="G271">
        <v>4</v>
      </c>
      <c r="H271">
        <v>6</v>
      </c>
      <c r="I271">
        <v>5</v>
      </c>
      <c r="J271">
        <v>6</v>
      </c>
      <c r="K271">
        <v>6</v>
      </c>
      <c r="L271">
        <v>2</v>
      </c>
    </row>
    <row r="272" spans="1:12" x14ac:dyDescent="0.2">
      <c r="A272">
        <v>1</v>
      </c>
      <c r="B272">
        <v>2</v>
      </c>
      <c r="C272">
        <v>2</v>
      </c>
      <c r="D272">
        <v>4</v>
      </c>
      <c r="E272">
        <v>5</v>
      </c>
      <c r="F272">
        <v>1</v>
      </c>
      <c r="G272">
        <v>1</v>
      </c>
      <c r="H272">
        <v>7</v>
      </c>
      <c r="I272">
        <v>6</v>
      </c>
      <c r="J272">
        <v>5</v>
      </c>
      <c r="K272">
        <v>9</v>
      </c>
      <c r="L272">
        <v>6</v>
      </c>
    </row>
    <row r="273" spans="1:12" x14ac:dyDescent="0.2">
      <c r="A273">
        <v>1</v>
      </c>
      <c r="B273">
        <v>2</v>
      </c>
      <c r="C273">
        <v>3</v>
      </c>
      <c r="D273">
        <v>3</v>
      </c>
      <c r="E273">
        <v>3</v>
      </c>
      <c r="F273">
        <v>3</v>
      </c>
      <c r="G273">
        <v>4</v>
      </c>
      <c r="H273">
        <v>5</v>
      </c>
      <c r="I273">
        <v>2</v>
      </c>
      <c r="J273">
        <v>1</v>
      </c>
      <c r="K273">
        <v>6</v>
      </c>
      <c r="L273">
        <v>9</v>
      </c>
    </row>
    <row r="274" spans="1:12" x14ac:dyDescent="0.2">
      <c r="A274">
        <v>1</v>
      </c>
      <c r="B274">
        <v>1</v>
      </c>
      <c r="C274">
        <v>2</v>
      </c>
      <c r="D274">
        <v>1</v>
      </c>
      <c r="E274">
        <v>4</v>
      </c>
      <c r="F274">
        <v>6</v>
      </c>
      <c r="G274">
        <v>7</v>
      </c>
      <c r="H274">
        <v>2</v>
      </c>
      <c r="I274">
        <v>8</v>
      </c>
      <c r="J274">
        <v>9</v>
      </c>
      <c r="K274">
        <v>6</v>
      </c>
      <c r="L274">
        <v>6</v>
      </c>
    </row>
    <row r="275" spans="1:12" x14ac:dyDescent="0.2">
      <c r="A275">
        <v>1</v>
      </c>
      <c r="B275">
        <v>1</v>
      </c>
      <c r="C275">
        <v>3</v>
      </c>
      <c r="D275">
        <v>2</v>
      </c>
      <c r="E275">
        <v>4</v>
      </c>
      <c r="F275">
        <v>1</v>
      </c>
      <c r="G275">
        <v>2</v>
      </c>
      <c r="H275">
        <v>6</v>
      </c>
      <c r="I275">
        <v>6</v>
      </c>
      <c r="J275">
        <v>1</v>
      </c>
      <c r="K275">
        <v>11</v>
      </c>
      <c r="L275">
        <v>7</v>
      </c>
    </row>
    <row r="276" spans="1:12" x14ac:dyDescent="0.2">
      <c r="A276">
        <v>1</v>
      </c>
      <c r="B276">
        <v>2</v>
      </c>
      <c r="C276">
        <v>1</v>
      </c>
      <c r="D276">
        <v>1</v>
      </c>
      <c r="E276">
        <v>2</v>
      </c>
      <c r="F276">
        <v>4</v>
      </c>
      <c r="G276">
        <v>4</v>
      </c>
      <c r="H276">
        <v>1</v>
      </c>
      <c r="I276">
        <v>4</v>
      </c>
      <c r="J276">
        <v>6</v>
      </c>
      <c r="K276">
        <v>8</v>
      </c>
      <c r="L276">
        <v>3</v>
      </c>
    </row>
    <row r="277" spans="1:12" x14ac:dyDescent="0.2">
      <c r="A277">
        <v>1</v>
      </c>
      <c r="B277">
        <v>2</v>
      </c>
      <c r="C277">
        <v>3</v>
      </c>
      <c r="D277">
        <v>3</v>
      </c>
      <c r="E277">
        <v>2</v>
      </c>
      <c r="F277">
        <v>4</v>
      </c>
      <c r="G277">
        <v>2</v>
      </c>
      <c r="H277">
        <v>2</v>
      </c>
      <c r="I277">
        <v>1</v>
      </c>
      <c r="J277">
        <v>5</v>
      </c>
      <c r="K277">
        <v>1</v>
      </c>
      <c r="L277">
        <v>11</v>
      </c>
    </row>
    <row r="278" spans="1:12" x14ac:dyDescent="0.2">
      <c r="A278">
        <v>1</v>
      </c>
      <c r="B278">
        <v>1</v>
      </c>
      <c r="C278">
        <v>3</v>
      </c>
      <c r="D278">
        <v>2</v>
      </c>
      <c r="E278">
        <v>2</v>
      </c>
      <c r="F278">
        <v>4</v>
      </c>
      <c r="G278">
        <v>5</v>
      </c>
      <c r="H278">
        <v>2</v>
      </c>
      <c r="I278">
        <v>3</v>
      </c>
      <c r="J278">
        <v>9</v>
      </c>
      <c r="K278">
        <v>9</v>
      </c>
      <c r="L278">
        <v>2</v>
      </c>
    </row>
    <row r="279" spans="1:12" x14ac:dyDescent="0.2">
      <c r="A279">
        <v>1</v>
      </c>
      <c r="B279">
        <v>2</v>
      </c>
      <c r="C279">
        <v>2</v>
      </c>
      <c r="D279">
        <v>2</v>
      </c>
      <c r="E279">
        <v>2</v>
      </c>
      <c r="F279">
        <v>4</v>
      </c>
      <c r="G279">
        <v>5</v>
      </c>
      <c r="H279">
        <v>1</v>
      </c>
      <c r="I279">
        <v>5</v>
      </c>
      <c r="J279">
        <v>5</v>
      </c>
      <c r="K279">
        <v>6</v>
      </c>
      <c r="L279">
        <v>11</v>
      </c>
    </row>
    <row r="280" spans="1:12" x14ac:dyDescent="0.2">
      <c r="A280">
        <v>1</v>
      </c>
      <c r="B280">
        <v>1</v>
      </c>
      <c r="C280">
        <v>2</v>
      </c>
      <c r="D280">
        <v>4</v>
      </c>
      <c r="E280">
        <v>4</v>
      </c>
      <c r="F280">
        <v>3</v>
      </c>
      <c r="G280">
        <v>3</v>
      </c>
      <c r="H280">
        <v>2</v>
      </c>
      <c r="I280">
        <v>7</v>
      </c>
      <c r="J280">
        <v>6</v>
      </c>
      <c r="K280">
        <v>6</v>
      </c>
      <c r="L280">
        <v>2</v>
      </c>
    </row>
    <row r="281" spans="1:12" x14ac:dyDescent="0.2">
      <c r="A281">
        <v>1</v>
      </c>
      <c r="B281">
        <v>2</v>
      </c>
      <c r="C281">
        <v>1</v>
      </c>
      <c r="D281">
        <v>2</v>
      </c>
      <c r="E281">
        <v>1</v>
      </c>
      <c r="F281">
        <v>1</v>
      </c>
      <c r="G281">
        <v>7</v>
      </c>
      <c r="H281">
        <v>2</v>
      </c>
      <c r="I281">
        <v>3</v>
      </c>
      <c r="J281">
        <v>1</v>
      </c>
      <c r="K281">
        <v>2</v>
      </c>
      <c r="L281">
        <v>8</v>
      </c>
    </row>
    <row r="282" spans="1:12" x14ac:dyDescent="0.2">
      <c r="A282">
        <v>1</v>
      </c>
      <c r="B282">
        <v>2</v>
      </c>
      <c r="C282">
        <v>3</v>
      </c>
      <c r="D282">
        <v>4</v>
      </c>
      <c r="E282">
        <v>2</v>
      </c>
      <c r="F282">
        <v>3</v>
      </c>
      <c r="G282">
        <v>6</v>
      </c>
      <c r="H282">
        <v>5</v>
      </c>
      <c r="I282">
        <v>2</v>
      </c>
      <c r="J282">
        <v>5</v>
      </c>
      <c r="K282">
        <v>9</v>
      </c>
      <c r="L282">
        <v>9</v>
      </c>
    </row>
    <row r="283" spans="1:12" x14ac:dyDescent="0.2">
      <c r="A283">
        <v>1</v>
      </c>
      <c r="B283">
        <v>2</v>
      </c>
      <c r="C283">
        <v>3</v>
      </c>
      <c r="D283">
        <v>1</v>
      </c>
      <c r="E283">
        <v>5</v>
      </c>
      <c r="F283">
        <v>2</v>
      </c>
      <c r="G283">
        <v>4</v>
      </c>
      <c r="H283">
        <v>6</v>
      </c>
      <c r="I283">
        <v>8</v>
      </c>
      <c r="J283">
        <v>1</v>
      </c>
      <c r="K283">
        <v>2</v>
      </c>
      <c r="L283">
        <v>7</v>
      </c>
    </row>
    <row r="284" spans="1:12" x14ac:dyDescent="0.2">
      <c r="A284">
        <v>1</v>
      </c>
      <c r="B284">
        <v>2</v>
      </c>
      <c r="C284">
        <v>1</v>
      </c>
      <c r="D284">
        <v>3</v>
      </c>
      <c r="E284">
        <v>1</v>
      </c>
      <c r="F284">
        <v>4</v>
      </c>
      <c r="G284">
        <v>5</v>
      </c>
      <c r="H284">
        <v>4</v>
      </c>
      <c r="I284">
        <v>2</v>
      </c>
      <c r="J284">
        <v>1</v>
      </c>
      <c r="K284">
        <v>2</v>
      </c>
      <c r="L284">
        <v>11</v>
      </c>
    </row>
    <row r="285" spans="1:12" x14ac:dyDescent="0.2">
      <c r="A285">
        <v>1</v>
      </c>
      <c r="B285">
        <v>1</v>
      </c>
      <c r="C285">
        <v>3</v>
      </c>
      <c r="D285">
        <v>3</v>
      </c>
      <c r="E285">
        <v>1</v>
      </c>
      <c r="F285">
        <v>2</v>
      </c>
      <c r="G285">
        <v>1</v>
      </c>
      <c r="H285">
        <v>4</v>
      </c>
      <c r="I285">
        <v>7</v>
      </c>
      <c r="J285">
        <v>5</v>
      </c>
      <c r="K285">
        <v>11</v>
      </c>
      <c r="L285">
        <v>5</v>
      </c>
    </row>
    <row r="286" spans="1:12" x14ac:dyDescent="0.2">
      <c r="A286">
        <v>1</v>
      </c>
      <c r="B286">
        <v>1</v>
      </c>
      <c r="C286">
        <v>2</v>
      </c>
      <c r="D286">
        <v>3</v>
      </c>
      <c r="E286">
        <v>1</v>
      </c>
      <c r="F286">
        <v>3</v>
      </c>
      <c r="G286">
        <v>2</v>
      </c>
      <c r="H286">
        <v>2</v>
      </c>
      <c r="I286">
        <v>7</v>
      </c>
      <c r="J286">
        <v>6</v>
      </c>
      <c r="K286">
        <v>2</v>
      </c>
      <c r="L286">
        <v>6</v>
      </c>
    </row>
    <row r="287" spans="1:12" x14ac:dyDescent="0.2">
      <c r="A287">
        <v>1</v>
      </c>
      <c r="B287">
        <v>2</v>
      </c>
      <c r="C287">
        <v>3</v>
      </c>
      <c r="D287">
        <v>3</v>
      </c>
      <c r="E287">
        <v>3</v>
      </c>
      <c r="F287">
        <v>3</v>
      </c>
      <c r="G287">
        <v>6</v>
      </c>
      <c r="H287">
        <v>3</v>
      </c>
      <c r="I287">
        <v>9</v>
      </c>
      <c r="J287">
        <v>5</v>
      </c>
      <c r="K287">
        <v>1</v>
      </c>
      <c r="L287">
        <v>8</v>
      </c>
    </row>
    <row r="288" spans="1:12" x14ac:dyDescent="0.2">
      <c r="A288">
        <v>1</v>
      </c>
      <c r="B288">
        <v>1</v>
      </c>
      <c r="C288">
        <v>1</v>
      </c>
      <c r="D288">
        <v>1</v>
      </c>
      <c r="E288">
        <v>5</v>
      </c>
      <c r="F288">
        <v>4</v>
      </c>
      <c r="G288">
        <v>4</v>
      </c>
      <c r="H288">
        <v>5</v>
      </c>
      <c r="I288">
        <v>4</v>
      </c>
      <c r="J288">
        <v>10</v>
      </c>
      <c r="K288">
        <v>8</v>
      </c>
      <c r="L288">
        <v>8</v>
      </c>
    </row>
    <row r="289" spans="1:12" x14ac:dyDescent="0.2">
      <c r="A289">
        <v>1</v>
      </c>
      <c r="B289">
        <v>2</v>
      </c>
      <c r="C289">
        <v>3</v>
      </c>
      <c r="D289">
        <v>4</v>
      </c>
      <c r="E289">
        <v>2</v>
      </c>
      <c r="F289">
        <v>5</v>
      </c>
      <c r="G289">
        <v>2</v>
      </c>
      <c r="H289">
        <v>6</v>
      </c>
      <c r="I289">
        <v>7</v>
      </c>
      <c r="J289">
        <v>2</v>
      </c>
      <c r="K289">
        <v>8</v>
      </c>
      <c r="L289">
        <v>10</v>
      </c>
    </row>
    <row r="290" spans="1:12" x14ac:dyDescent="0.2">
      <c r="A290">
        <v>1</v>
      </c>
      <c r="B290">
        <v>1</v>
      </c>
      <c r="C290">
        <v>2</v>
      </c>
      <c r="D290">
        <v>2</v>
      </c>
      <c r="E290">
        <v>3</v>
      </c>
      <c r="F290">
        <v>5</v>
      </c>
      <c r="G290">
        <v>6</v>
      </c>
      <c r="H290">
        <v>6</v>
      </c>
      <c r="I290">
        <v>3</v>
      </c>
      <c r="J290">
        <v>5</v>
      </c>
      <c r="K290">
        <v>11</v>
      </c>
      <c r="L290">
        <v>6</v>
      </c>
    </row>
    <row r="291" spans="1:12" x14ac:dyDescent="0.2">
      <c r="A291">
        <v>1</v>
      </c>
      <c r="B291">
        <v>1</v>
      </c>
      <c r="C291">
        <v>3</v>
      </c>
      <c r="D291">
        <v>3</v>
      </c>
      <c r="E291">
        <v>2</v>
      </c>
      <c r="F291">
        <v>5</v>
      </c>
      <c r="G291">
        <v>2</v>
      </c>
      <c r="H291">
        <v>4</v>
      </c>
      <c r="I291">
        <v>9</v>
      </c>
      <c r="J291">
        <v>1</v>
      </c>
      <c r="K291">
        <v>3</v>
      </c>
      <c r="L291">
        <v>2</v>
      </c>
    </row>
    <row r="292" spans="1:12" x14ac:dyDescent="0.2">
      <c r="A292">
        <v>1</v>
      </c>
      <c r="B292">
        <v>2</v>
      </c>
      <c r="C292">
        <v>3</v>
      </c>
      <c r="D292">
        <v>4</v>
      </c>
      <c r="E292">
        <v>2</v>
      </c>
      <c r="F292">
        <v>5</v>
      </c>
      <c r="G292">
        <v>5</v>
      </c>
      <c r="H292">
        <v>6</v>
      </c>
      <c r="I292">
        <v>9</v>
      </c>
      <c r="J292">
        <v>4</v>
      </c>
      <c r="K292">
        <v>7</v>
      </c>
      <c r="L292">
        <v>9</v>
      </c>
    </row>
    <row r="293" spans="1:12" x14ac:dyDescent="0.2">
      <c r="A293">
        <v>1</v>
      </c>
      <c r="B293">
        <v>1</v>
      </c>
      <c r="C293">
        <v>2</v>
      </c>
      <c r="D293">
        <v>1</v>
      </c>
      <c r="E293">
        <v>2</v>
      </c>
      <c r="F293">
        <v>6</v>
      </c>
      <c r="G293">
        <v>3</v>
      </c>
      <c r="H293">
        <v>2</v>
      </c>
      <c r="I293">
        <v>1</v>
      </c>
      <c r="J293">
        <v>3</v>
      </c>
      <c r="K293">
        <v>3</v>
      </c>
      <c r="L293">
        <v>8</v>
      </c>
    </row>
    <row r="294" spans="1:12" x14ac:dyDescent="0.2">
      <c r="A294">
        <v>1</v>
      </c>
      <c r="B294">
        <v>1</v>
      </c>
      <c r="C294">
        <v>1</v>
      </c>
      <c r="D294">
        <v>3</v>
      </c>
      <c r="E294">
        <v>3</v>
      </c>
      <c r="F294">
        <v>1</v>
      </c>
      <c r="G294">
        <v>7</v>
      </c>
      <c r="H294">
        <v>6</v>
      </c>
      <c r="I294">
        <v>8</v>
      </c>
      <c r="J294">
        <v>1</v>
      </c>
      <c r="K294">
        <v>5</v>
      </c>
      <c r="L294">
        <v>5</v>
      </c>
    </row>
    <row r="295" spans="1:12" x14ac:dyDescent="0.2">
      <c r="A295">
        <v>1</v>
      </c>
      <c r="B295">
        <v>2</v>
      </c>
      <c r="C295">
        <v>1</v>
      </c>
      <c r="D295">
        <v>4</v>
      </c>
      <c r="E295">
        <v>5</v>
      </c>
      <c r="F295">
        <v>2</v>
      </c>
      <c r="G295">
        <v>7</v>
      </c>
      <c r="H295">
        <v>5</v>
      </c>
      <c r="I295">
        <v>5</v>
      </c>
      <c r="J295">
        <v>10</v>
      </c>
      <c r="K295">
        <v>6</v>
      </c>
      <c r="L295">
        <v>3</v>
      </c>
    </row>
    <row r="296" spans="1:12" x14ac:dyDescent="0.2">
      <c r="A296">
        <v>1</v>
      </c>
      <c r="B296">
        <v>2</v>
      </c>
      <c r="C296">
        <v>3</v>
      </c>
      <c r="D296">
        <v>1</v>
      </c>
      <c r="E296">
        <v>4</v>
      </c>
      <c r="F296">
        <v>5</v>
      </c>
      <c r="G296">
        <v>3</v>
      </c>
      <c r="H296">
        <v>4</v>
      </c>
      <c r="I296">
        <v>8</v>
      </c>
      <c r="J296">
        <v>7</v>
      </c>
      <c r="K296">
        <v>6</v>
      </c>
      <c r="L296">
        <v>9</v>
      </c>
    </row>
    <row r="297" spans="1:12" x14ac:dyDescent="0.2">
      <c r="A297">
        <v>1</v>
      </c>
      <c r="B297">
        <v>2</v>
      </c>
      <c r="C297">
        <v>1</v>
      </c>
      <c r="D297">
        <v>2</v>
      </c>
      <c r="E297">
        <v>4</v>
      </c>
      <c r="F297">
        <v>6</v>
      </c>
      <c r="G297">
        <v>2</v>
      </c>
      <c r="H297">
        <v>3</v>
      </c>
      <c r="I297">
        <v>2</v>
      </c>
      <c r="J297">
        <v>10</v>
      </c>
      <c r="K297">
        <v>11</v>
      </c>
      <c r="L297">
        <v>2</v>
      </c>
    </row>
    <row r="298" spans="1:12" x14ac:dyDescent="0.2">
      <c r="A298">
        <v>1</v>
      </c>
      <c r="B298">
        <v>2</v>
      </c>
      <c r="C298">
        <v>2</v>
      </c>
      <c r="D298">
        <v>2</v>
      </c>
      <c r="E298">
        <v>5</v>
      </c>
      <c r="F298">
        <v>4</v>
      </c>
      <c r="G298">
        <v>2</v>
      </c>
      <c r="H298">
        <v>4</v>
      </c>
      <c r="I298">
        <v>5</v>
      </c>
      <c r="J298">
        <v>2</v>
      </c>
      <c r="K298">
        <v>11</v>
      </c>
      <c r="L298">
        <v>10</v>
      </c>
    </row>
    <row r="299" spans="1:12" x14ac:dyDescent="0.2">
      <c r="A299">
        <v>1</v>
      </c>
      <c r="B299">
        <v>1</v>
      </c>
      <c r="C299">
        <v>3</v>
      </c>
      <c r="D299">
        <v>2</v>
      </c>
      <c r="E299">
        <v>2</v>
      </c>
      <c r="F299">
        <v>2</v>
      </c>
      <c r="G299">
        <v>5</v>
      </c>
      <c r="H299">
        <v>1</v>
      </c>
      <c r="I299">
        <v>1</v>
      </c>
      <c r="J299">
        <v>7</v>
      </c>
      <c r="K299">
        <v>11</v>
      </c>
      <c r="L299">
        <v>7</v>
      </c>
    </row>
    <row r="300" spans="1:12" x14ac:dyDescent="0.2">
      <c r="A300">
        <v>1</v>
      </c>
      <c r="B300">
        <v>2</v>
      </c>
      <c r="C300">
        <v>1</v>
      </c>
      <c r="D300">
        <v>4</v>
      </c>
      <c r="E300">
        <v>4</v>
      </c>
      <c r="F300">
        <v>3</v>
      </c>
      <c r="G300">
        <v>4</v>
      </c>
      <c r="H300">
        <v>2</v>
      </c>
      <c r="I300">
        <v>4</v>
      </c>
      <c r="J300">
        <v>3</v>
      </c>
      <c r="K300">
        <v>5</v>
      </c>
      <c r="L300">
        <v>7</v>
      </c>
    </row>
    <row r="301" spans="1:12" x14ac:dyDescent="0.2">
      <c r="A301">
        <v>1</v>
      </c>
      <c r="B301">
        <v>1</v>
      </c>
      <c r="C301">
        <v>2</v>
      </c>
      <c r="D301">
        <v>3</v>
      </c>
      <c r="E301">
        <v>1</v>
      </c>
      <c r="F301">
        <v>5</v>
      </c>
      <c r="G301">
        <v>5</v>
      </c>
      <c r="H301">
        <v>4</v>
      </c>
      <c r="I301">
        <v>7</v>
      </c>
      <c r="J301">
        <v>10</v>
      </c>
      <c r="K301">
        <v>6</v>
      </c>
      <c r="L301">
        <v>11</v>
      </c>
    </row>
    <row r="302" spans="1:12" x14ac:dyDescent="0.2">
      <c r="A302">
        <v>1</v>
      </c>
      <c r="B302">
        <v>2</v>
      </c>
      <c r="C302">
        <v>3</v>
      </c>
      <c r="D302">
        <v>3</v>
      </c>
      <c r="E302">
        <v>2</v>
      </c>
      <c r="F302">
        <v>1</v>
      </c>
      <c r="G302">
        <v>5</v>
      </c>
      <c r="H302">
        <v>8</v>
      </c>
      <c r="I302">
        <v>9</v>
      </c>
      <c r="J302">
        <v>8</v>
      </c>
      <c r="K302">
        <v>3</v>
      </c>
      <c r="L302">
        <v>10</v>
      </c>
    </row>
    <row r="303" spans="1:12" x14ac:dyDescent="0.2">
      <c r="A303">
        <v>1</v>
      </c>
      <c r="B303">
        <v>1</v>
      </c>
      <c r="C303">
        <v>3</v>
      </c>
      <c r="D303">
        <v>2</v>
      </c>
      <c r="E303">
        <v>2</v>
      </c>
      <c r="F303">
        <v>4</v>
      </c>
      <c r="G303">
        <v>5</v>
      </c>
      <c r="H303">
        <v>6</v>
      </c>
      <c r="I303">
        <v>9</v>
      </c>
      <c r="J303">
        <v>8</v>
      </c>
      <c r="K303">
        <v>3</v>
      </c>
      <c r="L303">
        <v>9</v>
      </c>
    </row>
    <row r="304" spans="1:12" x14ac:dyDescent="0.2">
      <c r="A304">
        <v>1</v>
      </c>
      <c r="B304">
        <v>2</v>
      </c>
      <c r="C304">
        <v>3</v>
      </c>
      <c r="D304">
        <v>2</v>
      </c>
      <c r="E304">
        <v>3</v>
      </c>
      <c r="F304">
        <v>3</v>
      </c>
      <c r="G304">
        <v>3</v>
      </c>
      <c r="H304">
        <v>2</v>
      </c>
      <c r="I304">
        <v>5</v>
      </c>
      <c r="J304">
        <v>6</v>
      </c>
      <c r="K304">
        <v>1</v>
      </c>
      <c r="L304">
        <v>1</v>
      </c>
    </row>
    <row r="305" spans="1:12" x14ac:dyDescent="0.2">
      <c r="A305">
        <v>1</v>
      </c>
      <c r="B305">
        <v>1</v>
      </c>
      <c r="C305">
        <v>1</v>
      </c>
      <c r="D305">
        <v>1</v>
      </c>
      <c r="E305">
        <v>5</v>
      </c>
      <c r="F305">
        <v>4</v>
      </c>
      <c r="G305">
        <v>3</v>
      </c>
      <c r="H305">
        <v>5</v>
      </c>
      <c r="I305">
        <v>1</v>
      </c>
      <c r="J305">
        <v>6</v>
      </c>
      <c r="K305">
        <v>5</v>
      </c>
      <c r="L305">
        <v>7</v>
      </c>
    </row>
    <row r="306" spans="1:12" x14ac:dyDescent="0.2">
      <c r="A306">
        <v>1</v>
      </c>
      <c r="B306">
        <v>1</v>
      </c>
      <c r="C306">
        <v>3</v>
      </c>
      <c r="D306">
        <v>2</v>
      </c>
      <c r="E306">
        <v>2</v>
      </c>
      <c r="F306">
        <v>5</v>
      </c>
      <c r="G306">
        <v>2</v>
      </c>
      <c r="H306">
        <v>7</v>
      </c>
      <c r="I306">
        <v>5</v>
      </c>
      <c r="J306">
        <v>4</v>
      </c>
      <c r="K306">
        <v>10</v>
      </c>
      <c r="L306">
        <v>7</v>
      </c>
    </row>
    <row r="307" spans="1:12" x14ac:dyDescent="0.2">
      <c r="A307">
        <v>1</v>
      </c>
      <c r="B307">
        <v>2</v>
      </c>
      <c r="C307">
        <v>3</v>
      </c>
      <c r="D307">
        <v>2</v>
      </c>
      <c r="E307">
        <v>2</v>
      </c>
      <c r="F307">
        <v>1</v>
      </c>
      <c r="G307">
        <v>2</v>
      </c>
      <c r="H307">
        <v>1</v>
      </c>
      <c r="I307">
        <v>9</v>
      </c>
      <c r="J307">
        <v>10</v>
      </c>
      <c r="K307">
        <v>10</v>
      </c>
      <c r="L307">
        <v>10</v>
      </c>
    </row>
    <row r="308" spans="1:12" x14ac:dyDescent="0.2">
      <c r="A308">
        <v>1</v>
      </c>
      <c r="B308">
        <v>2</v>
      </c>
      <c r="C308">
        <v>2</v>
      </c>
      <c r="D308">
        <v>1</v>
      </c>
      <c r="E308">
        <v>2</v>
      </c>
      <c r="F308">
        <v>3</v>
      </c>
      <c r="G308">
        <v>6</v>
      </c>
      <c r="H308">
        <v>4</v>
      </c>
      <c r="I308">
        <v>6</v>
      </c>
      <c r="J308">
        <v>10</v>
      </c>
      <c r="K308">
        <v>5</v>
      </c>
      <c r="L308">
        <v>5</v>
      </c>
    </row>
    <row r="309" spans="1:12" x14ac:dyDescent="0.2">
      <c r="A309">
        <v>1</v>
      </c>
      <c r="B309">
        <v>1</v>
      </c>
      <c r="C309">
        <v>2</v>
      </c>
      <c r="D309">
        <v>4</v>
      </c>
      <c r="E309">
        <v>5</v>
      </c>
      <c r="F309">
        <v>4</v>
      </c>
      <c r="G309">
        <v>5</v>
      </c>
      <c r="H309">
        <v>5</v>
      </c>
      <c r="I309">
        <v>1</v>
      </c>
      <c r="J309">
        <v>3</v>
      </c>
      <c r="K309">
        <v>10</v>
      </c>
      <c r="L309">
        <v>5</v>
      </c>
    </row>
    <row r="310" spans="1:12" x14ac:dyDescent="0.2">
      <c r="A310">
        <v>1</v>
      </c>
      <c r="B310">
        <v>2</v>
      </c>
      <c r="C310">
        <v>2</v>
      </c>
      <c r="D310">
        <v>3</v>
      </c>
      <c r="E310">
        <v>1</v>
      </c>
      <c r="F310">
        <v>2</v>
      </c>
      <c r="G310">
        <v>7</v>
      </c>
      <c r="H310">
        <v>7</v>
      </c>
      <c r="I310">
        <v>9</v>
      </c>
      <c r="J310">
        <v>7</v>
      </c>
      <c r="K310">
        <v>2</v>
      </c>
      <c r="L310">
        <v>11</v>
      </c>
    </row>
    <row r="311" spans="1:12" x14ac:dyDescent="0.2">
      <c r="A311">
        <v>1</v>
      </c>
      <c r="B311">
        <v>2</v>
      </c>
      <c r="C311">
        <v>1</v>
      </c>
      <c r="D311">
        <v>4</v>
      </c>
      <c r="E311">
        <v>4</v>
      </c>
      <c r="F311">
        <v>3</v>
      </c>
      <c r="G311">
        <v>2</v>
      </c>
      <c r="H311">
        <v>1</v>
      </c>
      <c r="I311">
        <v>9</v>
      </c>
      <c r="J311">
        <v>10</v>
      </c>
      <c r="K311">
        <v>8</v>
      </c>
      <c r="L311">
        <v>10</v>
      </c>
    </row>
    <row r="312" spans="1:12" x14ac:dyDescent="0.2">
      <c r="A312">
        <v>1</v>
      </c>
      <c r="B312">
        <v>1</v>
      </c>
      <c r="C312">
        <v>1</v>
      </c>
      <c r="D312">
        <v>4</v>
      </c>
      <c r="E312">
        <v>3</v>
      </c>
      <c r="F312">
        <v>1</v>
      </c>
      <c r="G312">
        <v>3</v>
      </c>
      <c r="H312">
        <v>6</v>
      </c>
      <c r="I312">
        <v>7</v>
      </c>
      <c r="J312">
        <v>3</v>
      </c>
      <c r="K312">
        <v>9</v>
      </c>
      <c r="L312">
        <v>12</v>
      </c>
    </row>
    <row r="313" spans="1:12" x14ac:dyDescent="0.2">
      <c r="A313">
        <v>1</v>
      </c>
      <c r="B313">
        <v>1</v>
      </c>
      <c r="C313">
        <v>1</v>
      </c>
      <c r="D313">
        <v>4</v>
      </c>
      <c r="E313">
        <v>4</v>
      </c>
      <c r="F313">
        <v>6</v>
      </c>
      <c r="G313">
        <v>6</v>
      </c>
      <c r="H313">
        <v>5</v>
      </c>
      <c r="I313">
        <v>9</v>
      </c>
      <c r="J313">
        <v>4</v>
      </c>
      <c r="K313">
        <v>9</v>
      </c>
      <c r="L313">
        <v>2</v>
      </c>
    </row>
    <row r="314" spans="1:12" x14ac:dyDescent="0.2">
      <c r="A314">
        <v>1</v>
      </c>
      <c r="B314">
        <v>2</v>
      </c>
      <c r="C314">
        <v>1</v>
      </c>
      <c r="D314">
        <v>1</v>
      </c>
      <c r="E314">
        <v>1</v>
      </c>
      <c r="F314">
        <v>3</v>
      </c>
      <c r="G314">
        <v>5</v>
      </c>
      <c r="H314">
        <v>3</v>
      </c>
      <c r="I314">
        <v>8</v>
      </c>
      <c r="J314">
        <v>4</v>
      </c>
      <c r="K314">
        <v>9</v>
      </c>
      <c r="L314">
        <v>4</v>
      </c>
    </row>
    <row r="315" spans="1:12" x14ac:dyDescent="0.2">
      <c r="A315">
        <v>1</v>
      </c>
      <c r="B315">
        <v>2</v>
      </c>
      <c r="C315">
        <v>1</v>
      </c>
      <c r="D315">
        <v>1</v>
      </c>
      <c r="E315">
        <v>2</v>
      </c>
      <c r="F315">
        <v>1</v>
      </c>
      <c r="G315">
        <v>4</v>
      </c>
      <c r="H315">
        <v>7</v>
      </c>
      <c r="I315">
        <v>2</v>
      </c>
      <c r="J315">
        <v>5</v>
      </c>
      <c r="K315">
        <v>4</v>
      </c>
      <c r="L315">
        <v>7</v>
      </c>
    </row>
    <row r="316" spans="1:12" x14ac:dyDescent="0.2">
      <c r="A316">
        <v>1</v>
      </c>
      <c r="B316">
        <v>1</v>
      </c>
      <c r="C316">
        <v>3</v>
      </c>
      <c r="D316">
        <v>2</v>
      </c>
      <c r="E316">
        <v>3</v>
      </c>
      <c r="F316">
        <v>5</v>
      </c>
      <c r="G316">
        <v>1</v>
      </c>
      <c r="H316">
        <v>7</v>
      </c>
      <c r="I316">
        <v>6</v>
      </c>
      <c r="J316">
        <v>2</v>
      </c>
      <c r="K316">
        <v>7</v>
      </c>
      <c r="L316">
        <v>8</v>
      </c>
    </row>
    <row r="317" spans="1:12" x14ac:dyDescent="0.2">
      <c r="A317">
        <v>1</v>
      </c>
      <c r="B317">
        <v>1</v>
      </c>
      <c r="C317">
        <v>1</v>
      </c>
      <c r="D317">
        <v>1</v>
      </c>
      <c r="E317">
        <v>2</v>
      </c>
      <c r="F317">
        <v>2</v>
      </c>
      <c r="G317">
        <v>7</v>
      </c>
      <c r="H317">
        <v>7</v>
      </c>
      <c r="I317">
        <v>8</v>
      </c>
      <c r="J317">
        <v>4</v>
      </c>
      <c r="K317">
        <v>7</v>
      </c>
      <c r="L317">
        <v>1</v>
      </c>
    </row>
    <row r="318" spans="1:12" x14ac:dyDescent="0.2">
      <c r="A318">
        <v>1</v>
      </c>
      <c r="B318">
        <v>2</v>
      </c>
      <c r="C318">
        <v>2</v>
      </c>
      <c r="D318">
        <v>4</v>
      </c>
      <c r="E318">
        <v>2</v>
      </c>
      <c r="F318">
        <v>4</v>
      </c>
      <c r="G318">
        <v>2</v>
      </c>
      <c r="H318">
        <v>5</v>
      </c>
      <c r="I318">
        <v>4</v>
      </c>
      <c r="J318">
        <v>6</v>
      </c>
      <c r="K318">
        <v>4</v>
      </c>
      <c r="L318">
        <v>5</v>
      </c>
    </row>
    <row r="319" spans="1:12" x14ac:dyDescent="0.2">
      <c r="A319">
        <v>1</v>
      </c>
      <c r="B319">
        <v>1</v>
      </c>
      <c r="C319">
        <v>1</v>
      </c>
      <c r="D319">
        <v>1</v>
      </c>
      <c r="E319">
        <v>2</v>
      </c>
      <c r="F319">
        <v>4</v>
      </c>
      <c r="G319">
        <v>5</v>
      </c>
      <c r="H319">
        <v>8</v>
      </c>
      <c r="I319">
        <v>1</v>
      </c>
      <c r="J319">
        <v>6</v>
      </c>
      <c r="K319">
        <v>7</v>
      </c>
      <c r="L319">
        <v>11</v>
      </c>
    </row>
    <row r="320" spans="1:12" x14ac:dyDescent="0.2">
      <c r="A320">
        <v>1</v>
      </c>
      <c r="B320">
        <v>1</v>
      </c>
      <c r="C320">
        <v>2</v>
      </c>
      <c r="D320">
        <v>1</v>
      </c>
      <c r="E320">
        <v>2</v>
      </c>
      <c r="F320">
        <v>1</v>
      </c>
      <c r="G320">
        <v>4</v>
      </c>
      <c r="H320">
        <v>2</v>
      </c>
      <c r="I320">
        <v>1</v>
      </c>
      <c r="J320">
        <v>1</v>
      </c>
      <c r="K320">
        <v>3</v>
      </c>
      <c r="L320">
        <v>2</v>
      </c>
    </row>
    <row r="321" spans="1:12" x14ac:dyDescent="0.2">
      <c r="A321">
        <v>1</v>
      </c>
      <c r="B321">
        <v>1</v>
      </c>
      <c r="C321">
        <v>3</v>
      </c>
      <c r="D321">
        <v>2</v>
      </c>
      <c r="E321">
        <v>1</v>
      </c>
      <c r="F321">
        <v>6</v>
      </c>
      <c r="G321">
        <v>3</v>
      </c>
      <c r="H321">
        <v>8</v>
      </c>
      <c r="I321">
        <v>5</v>
      </c>
      <c r="J321">
        <v>3</v>
      </c>
      <c r="K321">
        <v>2</v>
      </c>
      <c r="L321">
        <v>2</v>
      </c>
    </row>
    <row r="322" spans="1:12" x14ac:dyDescent="0.2">
      <c r="A322">
        <v>1</v>
      </c>
      <c r="B322">
        <v>2</v>
      </c>
      <c r="C322">
        <v>2</v>
      </c>
      <c r="D322">
        <v>2</v>
      </c>
      <c r="E322">
        <v>2</v>
      </c>
      <c r="F322">
        <v>4</v>
      </c>
      <c r="G322">
        <v>4</v>
      </c>
      <c r="H322">
        <v>1</v>
      </c>
      <c r="I322">
        <v>5</v>
      </c>
      <c r="J322">
        <v>5</v>
      </c>
      <c r="K322">
        <v>6</v>
      </c>
      <c r="L322">
        <v>1</v>
      </c>
    </row>
    <row r="323" spans="1:12" x14ac:dyDescent="0.2">
      <c r="A323">
        <v>1</v>
      </c>
      <c r="B323">
        <v>1</v>
      </c>
      <c r="C323">
        <v>3</v>
      </c>
      <c r="D323">
        <v>1</v>
      </c>
      <c r="E323">
        <v>3</v>
      </c>
      <c r="F323">
        <v>1</v>
      </c>
      <c r="G323">
        <v>2</v>
      </c>
      <c r="H323">
        <v>1</v>
      </c>
      <c r="I323">
        <v>4</v>
      </c>
      <c r="J323">
        <v>2</v>
      </c>
      <c r="K323">
        <v>4</v>
      </c>
      <c r="L323">
        <v>10</v>
      </c>
    </row>
    <row r="324" spans="1:12" x14ac:dyDescent="0.2">
      <c r="A324">
        <v>1</v>
      </c>
      <c r="B324">
        <v>1</v>
      </c>
      <c r="C324">
        <v>2</v>
      </c>
      <c r="D324">
        <v>3</v>
      </c>
      <c r="E324">
        <v>4</v>
      </c>
      <c r="F324">
        <v>1</v>
      </c>
      <c r="G324">
        <v>1</v>
      </c>
      <c r="H324">
        <v>3</v>
      </c>
      <c r="I324">
        <v>1</v>
      </c>
      <c r="J324">
        <v>6</v>
      </c>
      <c r="K324">
        <v>8</v>
      </c>
      <c r="L324">
        <v>6</v>
      </c>
    </row>
    <row r="325" spans="1:12" x14ac:dyDescent="0.2">
      <c r="A325">
        <v>1</v>
      </c>
      <c r="B325">
        <v>2</v>
      </c>
      <c r="C325">
        <v>3</v>
      </c>
      <c r="D325">
        <v>2</v>
      </c>
      <c r="E325">
        <v>2</v>
      </c>
      <c r="F325">
        <v>6</v>
      </c>
      <c r="G325">
        <v>7</v>
      </c>
      <c r="H325">
        <v>4</v>
      </c>
      <c r="I325">
        <v>4</v>
      </c>
      <c r="J325">
        <v>4</v>
      </c>
      <c r="K325">
        <v>9</v>
      </c>
      <c r="L325">
        <v>9</v>
      </c>
    </row>
    <row r="326" spans="1:12" x14ac:dyDescent="0.2">
      <c r="A326">
        <v>1</v>
      </c>
      <c r="B326">
        <v>2</v>
      </c>
      <c r="C326">
        <v>3</v>
      </c>
      <c r="D326">
        <v>3</v>
      </c>
      <c r="E326">
        <v>5</v>
      </c>
      <c r="F326">
        <v>2</v>
      </c>
      <c r="G326">
        <v>7</v>
      </c>
      <c r="H326">
        <v>3</v>
      </c>
      <c r="I326">
        <v>2</v>
      </c>
      <c r="J326">
        <v>6</v>
      </c>
      <c r="K326">
        <v>4</v>
      </c>
      <c r="L326">
        <v>4</v>
      </c>
    </row>
    <row r="327" spans="1:12" x14ac:dyDescent="0.2">
      <c r="A327">
        <v>1</v>
      </c>
      <c r="B327">
        <v>2</v>
      </c>
      <c r="C327">
        <v>3</v>
      </c>
      <c r="D327">
        <v>2</v>
      </c>
      <c r="E327">
        <v>3</v>
      </c>
      <c r="F327">
        <v>1</v>
      </c>
      <c r="G327">
        <v>2</v>
      </c>
      <c r="H327">
        <v>1</v>
      </c>
      <c r="I327">
        <v>9</v>
      </c>
      <c r="J327">
        <v>3</v>
      </c>
      <c r="K327">
        <v>1</v>
      </c>
      <c r="L327">
        <v>10</v>
      </c>
    </row>
    <row r="328" spans="1:12" x14ac:dyDescent="0.2">
      <c r="A328">
        <v>1</v>
      </c>
      <c r="B328">
        <v>2</v>
      </c>
      <c r="C328">
        <v>3</v>
      </c>
      <c r="D328">
        <v>1</v>
      </c>
      <c r="E328">
        <v>2</v>
      </c>
      <c r="F328">
        <v>5</v>
      </c>
      <c r="G328">
        <v>1</v>
      </c>
      <c r="H328">
        <v>7</v>
      </c>
      <c r="I328">
        <v>2</v>
      </c>
      <c r="J328">
        <v>9</v>
      </c>
      <c r="K328">
        <v>6</v>
      </c>
      <c r="L328">
        <v>11</v>
      </c>
    </row>
    <row r="329" spans="1:12" x14ac:dyDescent="0.2">
      <c r="A329">
        <v>1</v>
      </c>
      <c r="B329">
        <v>1</v>
      </c>
      <c r="C329">
        <v>2</v>
      </c>
      <c r="D329">
        <v>2</v>
      </c>
      <c r="E329">
        <v>1</v>
      </c>
      <c r="F329">
        <v>3</v>
      </c>
      <c r="G329">
        <v>6</v>
      </c>
      <c r="H329">
        <v>6</v>
      </c>
      <c r="I329">
        <v>4</v>
      </c>
      <c r="J329">
        <v>7</v>
      </c>
      <c r="K329">
        <v>11</v>
      </c>
      <c r="L329">
        <v>7</v>
      </c>
    </row>
    <row r="330" spans="1:12" x14ac:dyDescent="0.2">
      <c r="A330">
        <v>1</v>
      </c>
      <c r="B330">
        <v>1</v>
      </c>
      <c r="C330">
        <v>2</v>
      </c>
      <c r="D330">
        <v>3</v>
      </c>
      <c r="E330">
        <v>3</v>
      </c>
      <c r="F330">
        <v>4</v>
      </c>
      <c r="G330">
        <v>1</v>
      </c>
      <c r="H330">
        <v>4</v>
      </c>
      <c r="I330">
        <v>1</v>
      </c>
      <c r="J330">
        <v>1</v>
      </c>
      <c r="K330">
        <v>6</v>
      </c>
      <c r="L330">
        <v>2</v>
      </c>
    </row>
    <row r="331" spans="1:12" x14ac:dyDescent="0.2">
      <c r="A331">
        <v>1</v>
      </c>
      <c r="B331">
        <v>1</v>
      </c>
      <c r="C331">
        <v>2</v>
      </c>
      <c r="D331">
        <v>2</v>
      </c>
      <c r="E331">
        <v>3</v>
      </c>
      <c r="F331">
        <v>5</v>
      </c>
      <c r="G331">
        <v>6</v>
      </c>
      <c r="H331">
        <v>1</v>
      </c>
      <c r="I331">
        <v>2</v>
      </c>
      <c r="J331">
        <v>3</v>
      </c>
      <c r="K331">
        <v>9</v>
      </c>
      <c r="L331">
        <v>10</v>
      </c>
    </row>
    <row r="332" spans="1:12" x14ac:dyDescent="0.2">
      <c r="A332">
        <v>1</v>
      </c>
      <c r="B332">
        <v>1</v>
      </c>
      <c r="C332">
        <v>1</v>
      </c>
      <c r="D332">
        <v>4</v>
      </c>
      <c r="E332">
        <v>5</v>
      </c>
      <c r="F332">
        <v>6</v>
      </c>
      <c r="G332">
        <v>7</v>
      </c>
      <c r="H332">
        <v>8</v>
      </c>
      <c r="I332">
        <v>4</v>
      </c>
      <c r="J332">
        <v>1</v>
      </c>
      <c r="K332">
        <v>3</v>
      </c>
      <c r="L332">
        <v>12</v>
      </c>
    </row>
    <row r="333" spans="1:12" x14ac:dyDescent="0.2">
      <c r="A333">
        <v>1</v>
      </c>
      <c r="B333">
        <v>1</v>
      </c>
      <c r="C333">
        <v>2</v>
      </c>
      <c r="D333">
        <v>2</v>
      </c>
      <c r="E333">
        <v>4</v>
      </c>
      <c r="F333">
        <v>1</v>
      </c>
      <c r="G333">
        <v>1</v>
      </c>
      <c r="H333">
        <v>6</v>
      </c>
      <c r="I333">
        <v>2</v>
      </c>
      <c r="J333">
        <v>10</v>
      </c>
      <c r="K333">
        <v>3</v>
      </c>
      <c r="L333">
        <v>3</v>
      </c>
    </row>
    <row r="334" spans="1:12" x14ac:dyDescent="0.2">
      <c r="A334">
        <v>1</v>
      </c>
      <c r="B334">
        <v>1</v>
      </c>
      <c r="C334">
        <v>3</v>
      </c>
      <c r="D334">
        <v>3</v>
      </c>
      <c r="E334">
        <v>5</v>
      </c>
      <c r="F334">
        <v>5</v>
      </c>
      <c r="G334">
        <v>1</v>
      </c>
      <c r="H334">
        <v>4</v>
      </c>
      <c r="I334">
        <v>5</v>
      </c>
      <c r="J334">
        <v>6</v>
      </c>
      <c r="K334">
        <v>10</v>
      </c>
      <c r="L334">
        <v>3</v>
      </c>
    </row>
    <row r="335" spans="1:12" x14ac:dyDescent="0.2">
      <c r="A335">
        <v>1</v>
      </c>
      <c r="B335">
        <v>1</v>
      </c>
      <c r="C335">
        <v>1</v>
      </c>
      <c r="D335">
        <v>3</v>
      </c>
      <c r="E335">
        <v>4</v>
      </c>
      <c r="F335">
        <v>5</v>
      </c>
      <c r="G335">
        <v>3</v>
      </c>
      <c r="H335">
        <v>5</v>
      </c>
      <c r="I335">
        <v>8</v>
      </c>
      <c r="J335">
        <v>7</v>
      </c>
      <c r="K335">
        <v>2</v>
      </c>
      <c r="L335">
        <v>2</v>
      </c>
    </row>
    <row r="336" spans="1:12" x14ac:dyDescent="0.2">
      <c r="A336">
        <v>1</v>
      </c>
      <c r="B336">
        <v>1</v>
      </c>
      <c r="C336">
        <v>2</v>
      </c>
      <c r="D336">
        <v>3</v>
      </c>
      <c r="E336">
        <v>3</v>
      </c>
      <c r="F336">
        <v>3</v>
      </c>
      <c r="G336">
        <v>6</v>
      </c>
      <c r="H336">
        <v>1</v>
      </c>
      <c r="I336">
        <v>6</v>
      </c>
      <c r="J336">
        <v>5</v>
      </c>
      <c r="K336">
        <v>7</v>
      </c>
      <c r="L336">
        <v>7</v>
      </c>
    </row>
    <row r="337" spans="1:12" x14ac:dyDescent="0.2">
      <c r="A337">
        <v>1</v>
      </c>
      <c r="B337">
        <v>1</v>
      </c>
      <c r="C337">
        <v>2</v>
      </c>
      <c r="D337">
        <v>3</v>
      </c>
      <c r="E337">
        <v>1</v>
      </c>
      <c r="F337">
        <v>5</v>
      </c>
      <c r="G337">
        <v>6</v>
      </c>
      <c r="H337">
        <v>4</v>
      </c>
      <c r="I337">
        <v>9</v>
      </c>
      <c r="J337">
        <v>10</v>
      </c>
      <c r="K337">
        <v>7</v>
      </c>
      <c r="L337">
        <v>1</v>
      </c>
    </row>
    <row r="338" spans="1:12" x14ac:dyDescent="0.2">
      <c r="A338">
        <v>1</v>
      </c>
      <c r="B338">
        <v>1</v>
      </c>
      <c r="C338">
        <v>2</v>
      </c>
      <c r="D338">
        <v>1</v>
      </c>
      <c r="E338">
        <v>3</v>
      </c>
      <c r="F338">
        <v>3</v>
      </c>
      <c r="G338">
        <v>2</v>
      </c>
      <c r="H338">
        <v>7</v>
      </c>
      <c r="I338">
        <v>2</v>
      </c>
      <c r="J338">
        <v>1</v>
      </c>
      <c r="K338">
        <v>3</v>
      </c>
      <c r="L338">
        <v>8</v>
      </c>
    </row>
    <row r="339" spans="1:12" x14ac:dyDescent="0.2">
      <c r="A339">
        <v>1</v>
      </c>
      <c r="B339">
        <v>1</v>
      </c>
      <c r="C339">
        <v>1</v>
      </c>
      <c r="D339">
        <v>4</v>
      </c>
      <c r="E339">
        <v>5</v>
      </c>
      <c r="F339">
        <v>3</v>
      </c>
      <c r="G339">
        <v>6</v>
      </c>
      <c r="H339">
        <v>8</v>
      </c>
      <c r="I339">
        <v>3</v>
      </c>
      <c r="J339">
        <v>1</v>
      </c>
      <c r="K339">
        <v>6</v>
      </c>
      <c r="L339">
        <v>4</v>
      </c>
    </row>
    <row r="340" spans="1:12" x14ac:dyDescent="0.2">
      <c r="A340">
        <v>1</v>
      </c>
      <c r="B340">
        <v>2</v>
      </c>
      <c r="C340">
        <v>1</v>
      </c>
      <c r="D340">
        <v>4</v>
      </c>
      <c r="E340">
        <v>3</v>
      </c>
      <c r="F340">
        <v>4</v>
      </c>
      <c r="G340">
        <v>6</v>
      </c>
      <c r="H340">
        <v>7</v>
      </c>
      <c r="I340">
        <v>3</v>
      </c>
      <c r="J340">
        <v>2</v>
      </c>
      <c r="K340">
        <v>7</v>
      </c>
      <c r="L340">
        <v>1</v>
      </c>
    </row>
    <row r="341" spans="1:12" x14ac:dyDescent="0.2">
      <c r="A341">
        <v>1</v>
      </c>
      <c r="B341">
        <v>2</v>
      </c>
      <c r="C341">
        <v>1</v>
      </c>
      <c r="D341">
        <v>4</v>
      </c>
      <c r="E341">
        <v>5</v>
      </c>
      <c r="F341">
        <v>1</v>
      </c>
      <c r="G341">
        <v>6</v>
      </c>
      <c r="H341">
        <v>7</v>
      </c>
      <c r="I341">
        <v>6</v>
      </c>
      <c r="J341">
        <v>6</v>
      </c>
      <c r="K341">
        <v>4</v>
      </c>
      <c r="L341">
        <v>10</v>
      </c>
    </row>
    <row r="342" spans="1:12" x14ac:dyDescent="0.2">
      <c r="A342">
        <v>1</v>
      </c>
      <c r="B342">
        <v>1</v>
      </c>
      <c r="C342">
        <v>2</v>
      </c>
      <c r="D342">
        <v>3</v>
      </c>
      <c r="E342">
        <v>3</v>
      </c>
      <c r="F342">
        <v>2</v>
      </c>
      <c r="G342">
        <v>3</v>
      </c>
      <c r="H342">
        <v>3</v>
      </c>
      <c r="I342">
        <v>4</v>
      </c>
      <c r="J342">
        <v>2</v>
      </c>
      <c r="K342">
        <v>3</v>
      </c>
      <c r="L342">
        <v>6</v>
      </c>
    </row>
    <row r="343" spans="1:12" x14ac:dyDescent="0.2">
      <c r="A343">
        <v>1</v>
      </c>
      <c r="B343">
        <v>1</v>
      </c>
      <c r="C343">
        <v>1</v>
      </c>
      <c r="D343">
        <v>1</v>
      </c>
      <c r="E343">
        <v>3</v>
      </c>
      <c r="F343">
        <v>1</v>
      </c>
      <c r="G343">
        <v>7</v>
      </c>
      <c r="H343">
        <v>7</v>
      </c>
      <c r="I343">
        <v>8</v>
      </c>
      <c r="J343">
        <v>1</v>
      </c>
      <c r="K343">
        <v>8</v>
      </c>
      <c r="L343">
        <v>4</v>
      </c>
    </row>
    <row r="344" spans="1:12" x14ac:dyDescent="0.2">
      <c r="A344">
        <v>1</v>
      </c>
      <c r="B344">
        <v>1</v>
      </c>
      <c r="C344">
        <v>3</v>
      </c>
      <c r="D344">
        <v>1</v>
      </c>
      <c r="E344">
        <v>1</v>
      </c>
      <c r="F344">
        <v>3</v>
      </c>
      <c r="G344">
        <v>7</v>
      </c>
      <c r="H344">
        <v>7</v>
      </c>
      <c r="I344">
        <v>9</v>
      </c>
      <c r="J344">
        <v>9</v>
      </c>
      <c r="K344">
        <v>5</v>
      </c>
      <c r="L344">
        <v>1</v>
      </c>
    </row>
    <row r="345" spans="1:12" x14ac:dyDescent="0.2">
      <c r="A345">
        <v>1</v>
      </c>
      <c r="B345">
        <v>1</v>
      </c>
      <c r="C345">
        <v>1</v>
      </c>
      <c r="D345">
        <v>4</v>
      </c>
      <c r="E345">
        <v>4</v>
      </c>
      <c r="F345">
        <v>1</v>
      </c>
      <c r="G345">
        <v>1</v>
      </c>
      <c r="H345">
        <v>7</v>
      </c>
      <c r="I345">
        <v>4</v>
      </c>
      <c r="J345">
        <v>7</v>
      </c>
      <c r="K345">
        <v>11</v>
      </c>
      <c r="L345">
        <v>4</v>
      </c>
    </row>
    <row r="346" spans="1:12" x14ac:dyDescent="0.2">
      <c r="A346">
        <v>1</v>
      </c>
      <c r="B346">
        <v>2</v>
      </c>
      <c r="C346">
        <v>3</v>
      </c>
      <c r="D346">
        <v>4</v>
      </c>
      <c r="E346">
        <v>1</v>
      </c>
      <c r="F346">
        <v>6</v>
      </c>
      <c r="G346">
        <v>6</v>
      </c>
      <c r="H346">
        <v>3</v>
      </c>
      <c r="I346">
        <v>9</v>
      </c>
      <c r="J346">
        <v>4</v>
      </c>
      <c r="K346">
        <v>1</v>
      </c>
      <c r="L346">
        <v>6</v>
      </c>
    </row>
    <row r="347" spans="1:12" x14ac:dyDescent="0.2">
      <c r="A347">
        <v>1</v>
      </c>
      <c r="B347">
        <v>2</v>
      </c>
      <c r="C347">
        <v>2</v>
      </c>
      <c r="D347">
        <v>2</v>
      </c>
      <c r="E347">
        <v>5</v>
      </c>
      <c r="F347">
        <v>1</v>
      </c>
      <c r="G347">
        <v>7</v>
      </c>
      <c r="H347">
        <v>4</v>
      </c>
      <c r="I347">
        <v>7</v>
      </c>
      <c r="J347">
        <v>10</v>
      </c>
      <c r="K347">
        <v>1</v>
      </c>
      <c r="L347">
        <v>9</v>
      </c>
    </row>
    <row r="348" spans="1:12" x14ac:dyDescent="0.2">
      <c r="A348">
        <v>1</v>
      </c>
      <c r="B348">
        <v>2</v>
      </c>
      <c r="C348">
        <v>3</v>
      </c>
      <c r="D348">
        <v>1</v>
      </c>
      <c r="E348">
        <v>2</v>
      </c>
      <c r="F348">
        <v>2</v>
      </c>
      <c r="G348">
        <v>4</v>
      </c>
      <c r="H348">
        <v>6</v>
      </c>
      <c r="I348">
        <v>3</v>
      </c>
      <c r="J348">
        <v>1</v>
      </c>
      <c r="K348">
        <v>6</v>
      </c>
      <c r="L348">
        <v>5</v>
      </c>
    </row>
    <row r="349" spans="1:12" x14ac:dyDescent="0.2">
      <c r="A349">
        <v>1</v>
      </c>
      <c r="B349">
        <v>2</v>
      </c>
      <c r="C349">
        <v>1</v>
      </c>
      <c r="D349">
        <v>3</v>
      </c>
      <c r="E349">
        <v>2</v>
      </c>
      <c r="F349">
        <v>2</v>
      </c>
      <c r="G349">
        <v>6</v>
      </c>
      <c r="H349">
        <v>8</v>
      </c>
      <c r="I349">
        <v>3</v>
      </c>
      <c r="J349">
        <v>2</v>
      </c>
      <c r="K349">
        <v>5</v>
      </c>
      <c r="L349">
        <v>10</v>
      </c>
    </row>
    <row r="350" spans="1:12" x14ac:dyDescent="0.2">
      <c r="A350">
        <v>1</v>
      </c>
      <c r="B350">
        <v>2</v>
      </c>
      <c r="C350">
        <v>2</v>
      </c>
      <c r="D350">
        <v>3</v>
      </c>
      <c r="E350">
        <v>1</v>
      </c>
      <c r="F350">
        <v>4</v>
      </c>
      <c r="G350">
        <v>5</v>
      </c>
      <c r="H350">
        <v>4</v>
      </c>
      <c r="I350">
        <v>6</v>
      </c>
      <c r="J350">
        <v>8</v>
      </c>
      <c r="K350">
        <v>11</v>
      </c>
      <c r="L350">
        <v>10</v>
      </c>
    </row>
    <row r="351" spans="1:12" x14ac:dyDescent="0.2">
      <c r="A351">
        <v>1</v>
      </c>
      <c r="B351">
        <v>1</v>
      </c>
      <c r="C351">
        <v>2</v>
      </c>
      <c r="D351">
        <v>2</v>
      </c>
      <c r="E351">
        <v>5</v>
      </c>
      <c r="F351">
        <v>5</v>
      </c>
      <c r="G351">
        <v>2</v>
      </c>
      <c r="H351">
        <v>7</v>
      </c>
      <c r="I351">
        <v>9</v>
      </c>
      <c r="J351">
        <v>2</v>
      </c>
      <c r="K351">
        <v>11</v>
      </c>
      <c r="L351">
        <v>11</v>
      </c>
    </row>
    <row r="352" spans="1:12" x14ac:dyDescent="0.2">
      <c r="A352">
        <v>1</v>
      </c>
      <c r="B352">
        <v>2</v>
      </c>
      <c r="C352">
        <v>3</v>
      </c>
      <c r="D352">
        <v>4</v>
      </c>
      <c r="E352">
        <v>4</v>
      </c>
      <c r="F352">
        <v>1</v>
      </c>
      <c r="G352">
        <v>4</v>
      </c>
      <c r="H352">
        <v>6</v>
      </c>
      <c r="I352">
        <v>8</v>
      </c>
      <c r="J352">
        <v>4</v>
      </c>
      <c r="K352">
        <v>5</v>
      </c>
      <c r="L352">
        <v>5</v>
      </c>
    </row>
    <row r="353" spans="1:12" x14ac:dyDescent="0.2">
      <c r="A353">
        <v>1</v>
      </c>
      <c r="B353">
        <v>1</v>
      </c>
      <c r="C353">
        <v>2</v>
      </c>
      <c r="D353">
        <v>4</v>
      </c>
      <c r="E353">
        <v>2</v>
      </c>
      <c r="F353">
        <v>4</v>
      </c>
      <c r="G353">
        <v>2</v>
      </c>
      <c r="H353">
        <v>6</v>
      </c>
      <c r="I353">
        <v>3</v>
      </c>
      <c r="J353">
        <v>4</v>
      </c>
      <c r="K353">
        <v>4</v>
      </c>
      <c r="L353">
        <v>12</v>
      </c>
    </row>
    <row r="354" spans="1:12" x14ac:dyDescent="0.2">
      <c r="A354">
        <v>1</v>
      </c>
      <c r="B354">
        <v>1</v>
      </c>
      <c r="C354">
        <v>2</v>
      </c>
      <c r="D354">
        <v>3</v>
      </c>
      <c r="E354">
        <v>2</v>
      </c>
      <c r="F354">
        <v>5</v>
      </c>
      <c r="G354">
        <v>3</v>
      </c>
      <c r="H354">
        <v>1</v>
      </c>
      <c r="I354">
        <v>9</v>
      </c>
      <c r="J354">
        <v>2</v>
      </c>
      <c r="K354">
        <v>4</v>
      </c>
      <c r="L354">
        <v>2</v>
      </c>
    </row>
    <row r="355" spans="1:12" x14ac:dyDescent="0.2">
      <c r="A355">
        <v>1</v>
      </c>
      <c r="B355">
        <v>2</v>
      </c>
      <c r="C355">
        <v>1</v>
      </c>
      <c r="D355">
        <v>2</v>
      </c>
      <c r="E355">
        <v>1</v>
      </c>
      <c r="F355">
        <v>5</v>
      </c>
      <c r="G355">
        <v>2</v>
      </c>
      <c r="H355">
        <v>2</v>
      </c>
      <c r="I355">
        <v>8</v>
      </c>
      <c r="J355">
        <v>9</v>
      </c>
      <c r="K355">
        <v>8</v>
      </c>
      <c r="L355">
        <v>9</v>
      </c>
    </row>
    <row r="356" spans="1:12" x14ac:dyDescent="0.2">
      <c r="A356">
        <v>1</v>
      </c>
      <c r="B356">
        <v>2</v>
      </c>
      <c r="C356">
        <v>3</v>
      </c>
      <c r="D356">
        <v>3</v>
      </c>
      <c r="E356">
        <v>4</v>
      </c>
      <c r="F356">
        <v>5</v>
      </c>
      <c r="G356">
        <v>3</v>
      </c>
      <c r="H356">
        <v>1</v>
      </c>
      <c r="I356">
        <v>9</v>
      </c>
      <c r="J356">
        <v>7</v>
      </c>
      <c r="K356">
        <v>11</v>
      </c>
      <c r="L356">
        <v>4</v>
      </c>
    </row>
    <row r="357" spans="1:12" x14ac:dyDescent="0.2">
      <c r="A357">
        <v>1</v>
      </c>
      <c r="B357">
        <v>1</v>
      </c>
      <c r="C357">
        <v>2</v>
      </c>
      <c r="D357">
        <v>2</v>
      </c>
      <c r="E357">
        <v>1</v>
      </c>
      <c r="F357">
        <v>4</v>
      </c>
      <c r="G357">
        <v>1</v>
      </c>
      <c r="H357">
        <v>2</v>
      </c>
      <c r="I357">
        <v>4</v>
      </c>
      <c r="J357">
        <v>10</v>
      </c>
      <c r="K357">
        <v>10</v>
      </c>
      <c r="L357">
        <v>9</v>
      </c>
    </row>
    <row r="358" spans="1:12" x14ac:dyDescent="0.2">
      <c r="A358">
        <v>1</v>
      </c>
      <c r="B358">
        <v>2</v>
      </c>
      <c r="C358">
        <v>1</v>
      </c>
      <c r="D358">
        <v>4</v>
      </c>
      <c r="E358">
        <v>3</v>
      </c>
      <c r="F358">
        <v>6</v>
      </c>
      <c r="G358">
        <v>5</v>
      </c>
      <c r="H358">
        <v>7</v>
      </c>
      <c r="I358">
        <v>1</v>
      </c>
      <c r="J358">
        <v>9</v>
      </c>
      <c r="K358">
        <v>1</v>
      </c>
      <c r="L358">
        <v>8</v>
      </c>
    </row>
    <row r="359" spans="1:12" x14ac:dyDescent="0.2">
      <c r="A359">
        <v>1</v>
      </c>
      <c r="B359">
        <v>1</v>
      </c>
      <c r="C359">
        <v>3</v>
      </c>
      <c r="D359">
        <v>2</v>
      </c>
      <c r="E359">
        <v>1</v>
      </c>
      <c r="F359">
        <v>3</v>
      </c>
      <c r="G359">
        <v>1</v>
      </c>
      <c r="H359">
        <v>5</v>
      </c>
      <c r="I359">
        <v>9</v>
      </c>
      <c r="J359">
        <v>5</v>
      </c>
      <c r="K359">
        <v>8</v>
      </c>
      <c r="L359">
        <v>3</v>
      </c>
    </row>
    <row r="360" spans="1:12" x14ac:dyDescent="0.2">
      <c r="A360">
        <v>1</v>
      </c>
      <c r="B360">
        <v>1</v>
      </c>
      <c r="C360">
        <v>2</v>
      </c>
      <c r="D360">
        <v>1</v>
      </c>
      <c r="E360">
        <v>1</v>
      </c>
      <c r="F360">
        <v>6</v>
      </c>
      <c r="G360">
        <v>5</v>
      </c>
      <c r="H360">
        <v>3</v>
      </c>
      <c r="I360">
        <v>7</v>
      </c>
      <c r="J360">
        <v>10</v>
      </c>
      <c r="K360">
        <v>4</v>
      </c>
      <c r="L360">
        <v>6</v>
      </c>
    </row>
    <row r="361" spans="1:12" x14ac:dyDescent="0.2">
      <c r="A361">
        <v>1</v>
      </c>
      <c r="B361">
        <v>2</v>
      </c>
      <c r="C361">
        <v>3</v>
      </c>
      <c r="D361">
        <v>1</v>
      </c>
      <c r="E361">
        <v>3</v>
      </c>
      <c r="F361">
        <v>6</v>
      </c>
      <c r="G361">
        <v>3</v>
      </c>
      <c r="H361">
        <v>4</v>
      </c>
      <c r="I361">
        <v>1</v>
      </c>
      <c r="J361">
        <v>9</v>
      </c>
      <c r="K361">
        <v>10</v>
      </c>
      <c r="L361">
        <v>11</v>
      </c>
    </row>
    <row r="362" spans="1:12" x14ac:dyDescent="0.2">
      <c r="A362">
        <v>1</v>
      </c>
      <c r="B362">
        <v>1</v>
      </c>
      <c r="C362">
        <v>3</v>
      </c>
      <c r="D362">
        <v>1</v>
      </c>
      <c r="E362">
        <v>3</v>
      </c>
      <c r="F362">
        <v>3</v>
      </c>
      <c r="G362">
        <v>7</v>
      </c>
      <c r="H362">
        <v>4</v>
      </c>
      <c r="I362">
        <v>4</v>
      </c>
      <c r="J362">
        <v>1</v>
      </c>
      <c r="K362">
        <v>9</v>
      </c>
      <c r="L362">
        <v>2</v>
      </c>
    </row>
    <row r="363" spans="1:12" x14ac:dyDescent="0.2">
      <c r="A363">
        <v>1</v>
      </c>
      <c r="B363">
        <v>1</v>
      </c>
      <c r="C363">
        <v>2</v>
      </c>
      <c r="D363">
        <v>1</v>
      </c>
      <c r="E363">
        <v>4</v>
      </c>
      <c r="F363">
        <v>2</v>
      </c>
      <c r="G363">
        <v>7</v>
      </c>
      <c r="H363">
        <v>7</v>
      </c>
      <c r="I363">
        <v>1</v>
      </c>
      <c r="J363">
        <v>3</v>
      </c>
      <c r="K363">
        <v>8</v>
      </c>
      <c r="L363">
        <v>12</v>
      </c>
    </row>
    <row r="364" spans="1:12" x14ac:dyDescent="0.2">
      <c r="A364">
        <v>1</v>
      </c>
      <c r="B364">
        <v>2</v>
      </c>
      <c r="C364">
        <v>3</v>
      </c>
      <c r="D364">
        <v>2</v>
      </c>
      <c r="E364">
        <v>5</v>
      </c>
      <c r="F364">
        <v>6</v>
      </c>
      <c r="G364">
        <v>3</v>
      </c>
      <c r="H364">
        <v>1</v>
      </c>
      <c r="I364">
        <v>2</v>
      </c>
      <c r="J364">
        <v>4</v>
      </c>
      <c r="K364">
        <v>7</v>
      </c>
      <c r="L364">
        <v>1</v>
      </c>
    </row>
    <row r="365" spans="1:12" x14ac:dyDescent="0.2">
      <c r="A365">
        <v>1</v>
      </c>
      <c r="B365">
        <v>2</v>
      </c>
      <c r="C365">
        <v>2</v>
      </c>
      <c r="D365">
        <v>1</v>
      </c>
      <c r="E365">
        <v>4</v>
      </c>
      <c r="F365">
        <v>6</v>
      </c>
      <c r="G365">
        <v>1</v>
      </c>
      <c r="H365">
        <v>7</v>
      </c>
      <c r="I365">
        <v>6</v>
      </c>
      <c r="J365">
        <v>8</v>
      </c>
      <c r="K365">
        <v>3</v>
      </c>
      <c r="L365">
        <v>10</v>
      </c>
    </row>
    <row r="366" spans="1:12" x14ac:dyDescent="0.2">
      <c r="A366">
        <v>1</v>
      </c>
      <c r="B366">
        <v>2</v>
      </c>
      <c r="C366">
        <v>3</v>
      </c>
      <c r="D366">
        <v>2</v>
      </c>
      <c r="E366">
        <v>1</v>
      </c>
      <c r="F366">
        <v>3</v>
      </c>
      <c r="G366">
        <v>4</v>
      </c>
      <c r="H366">
        <v>5</v>
      </c>
      <c r="I366">
        <v>3</v>
      </c>
      <c r="J366">
        <v>9</v>
      </c>
      <c r="K366">
        <v>11</v>
      </c>
      <c r="L366">
        <v>12</v>
      </c>
    </row>
    <row r="367" spans="1:12" x14ac:dyDescent="0.2">
      <c r="A367">
        <v>1</v>
      </c>
      <c r="B367">
        <v>2</v>
      </c>
      <c r="C367">
        <v>3</v>
      </c>
      <c r="D367">
        <v>2</v>
      </c>
      <c r="E367">
        <v>5</v>
      </c>
      <c r="F367">
        <v>5</v>
      </c>
      <c r="G367">
        <v>6</v>
      </c>
      <c r="H367">
        <v>3</v>
      </c>
      <c r="I367">
        <v>8</v>
      </c>
      <c r="J367">
        <v>6</v>
      </c>
      <c r="K367">
        <v>1</v>
      </c>
      <c r="L367">
        <v>8</v>
      </c>
    </row>
    <row r="368" spans="1:12" x14ac:dyDescent="0.2">
      <c r="A368">
        <v>1</v>
      </c>
      <c r="B368">
        <v>1</v>
      </c>
      <c r="C368">
        <v>2</v>
      </c>
      <c r="D368">
        <v>3</v>
      </c>
      <c r="E368">
        <v>5</v>
      </c>
      <c r="F368">
        <v>5</v>
      </c>
      <c r="G368">
        <v>1</v>
      </c>
      <c r="H368">
        <v>6</v>
      </c>
      <c r="I368">
        <v>5</v>
      </c>
      <c r="J368">
        <v>8</v>
      </c>
      <c r="K368">
        <v>10</v>
      </c>
      <c r="L368">
        <v>6</v>
      </c>
    </row>
    <row r="369" spans="1:12" x14ac:dyDescent="0.2">
      <c r="A369">
        <v>1</v>
      </c>
      <c r="B369">
        <v>2</v>
      </c>
      <c r="C369">
        <v>3</v>
      </c>
      <c r="D369">
        <v>2</v>
      </c>
      <c r="E369">
        <v>4</v>
      </c>
      <c r="F369">
        <v>5</v>
      </c>
      <c r="G369">
        <v>2</v>
      </c>
      <c r="H369">
        <v>4</v>
      </c>
      <c r="I369">
        <v>7</v>
      </c>
      <c r="J369">
        <v>5</v>
      </c>
      <c r="K369">
        <v>5</v>
      </c>
      <c r="L369">
        <v>1</v>
      </c>
    </row>
    <row r="370" spans="1:12" x14ac:dyDescent="0.2">
      <c r="A370">
        <v>1</v>
      </c>
      <c r="B370">
        <v>2</v>
      </c>
      <c r="C370">
        <v>2</v>
      </c>
      <c r="D370">
        <v>4</v>
      </c>
      <c r="E370">
        <v>2</v>
      </c>
      <c r="F370">
        <v>1</v>
      </c>
      <c r="G370">
        <v>5</v>
      </c>
      <c r="H370">
        <v>8</v>
      </c>
      <c r="I370">
        <v>2</v>
      </c>
      <c r="J370">
        <v>6</v>
      </c>
      <c r="K370">
        <v>7</v>
      </c>
      <c r="L370">
        <v>8</v>
      </c>
    </row>
    <row r="371" spans="1:12" x14ac:dyDescent="0.2">
      <c r="A371">
        <v>1</v>
      </c>
      <c r="B371">
        <v>1</v>
      </c>
      <c r="C371">
        <v>3</v>
      </c>
      <c r="D371">
        <v>4</v>
      </c>
      <c r="E371">
        <v>1</v>
      </c>
      <c r="F371">
        <v>2</v>
      </c>
      <c r="G371">
        <v>2</v>
      </c>
      <c r="H371">
        <v>8</v>
      </c>
      <c r="I371">
        <v>1</v>
      </c>
      <c r="J371">
        <v>2</v>
      </c>
      <c r="K371">
        <v>9</v>
      </c>
      <c r="L371">
        <v>8</v>
      </c>
    </row>
    <row r="372" spans="1:12" x14ac:dyDescent="0.2">
      <c r="A372">
        <v>1</v>
      </c>
      <c r="B372">
        <v>2</v>
      </c>
      <c r="C372">
        <v>1</v>
      </c>
      <c r="D372">
        <v>3</v>
      </c>
      <c r="E372">
        <v>1</v>
      </c>
      <c r="F372">
        <v>3</v>
      </c>
      <c r="G372">
        <v>6</v>
      </c>
      <c r="H372">
        <v>6</v>
      </c>
      <c r="I372">
        <v>9</v>
      </c>
      <c r="J372">
        <v>8</v>
      </c>
      <c r="K372">
        <v>8</v>
      </c>
      <c r="L372">
        <v>10</v>
      </c>
    </row>
    <row r="373" spans="1:12" x14ac:dyDescent="0.2">
      <c r="A373">
        <v>1</v>
      </c>
      <c r="B373">
        <v>2</v>
      </c>
      <c r="C373">
        <v>2</v>
      </c>
      <c r="D373">
        <v>1</v>
      </c>
      <c r="E373">
        <v>1</v>
      </c>
      <c r="F373">
        <v>4</v>
      </c>
      <c r="G373">
        <v>3</v>
      </c>
      <c r="H373">
        <v>2</v>
      </c>
      <c r="I373">
        <v>5</v>
      </c>
      <c r="J373">
        <v>7</v>
      </c>
      <c r="K373">
        <v>9</v>
      </c>
      <c r="L373">
        <v>12</v>
      </c>
    </row>
    <row r="374" spans="1:12" x14ac:dyDescent="0.2">
      <c r="A374">
        <v>1</v>
      </c>
      <c r="B374">
        <v>1</v>
      </c>
      <c r="C374">
        <v>1</v>
      </c>
      <c r="D374">
        <v>2</v>
      </c>
      <c r="E374">
        <v>4</v>
      </c>
      <c r="F374">
        <v>4</v>
      </c>
      <c r="G374">
        <v>6</v>
      </c>
      <c r="H374">
        <v>1</v>
      </c>
      <c r="I374">
        <v>3</v>
      </c>
      <c r="J374">
        <v>8</v>
      </c>
      <c r="K374">
        <v>8</v>
      </c>
      <c r="L374">
        <v>1</v>
      </c>
    </row>
    <row r="375" spans="1:12" x14ac:dyDescent="0.2">
      <c r="A375">
        <v>1</v>
      </c>
      <c r="B375">
        <v>1</v>
      </c>
      <c r="C375">
        <v>3</v>
      </c>
      <c r="D375">
        <v>1</v>
      </c>
      <c r="E375">
        <v>2</v>
      </c>
      <c r="F375">
        <v>5</v>
      </c>
      <c r="G375">
        <v>6</v>
      </c>
      <c r="H375">
        <v>2</v>
      </c>
      <c r="I375">
        <v>5</v>
      </c>
      <c r="J375">
        <v>2</v>
      </c>
      <c r="K375">
        <v>2</v>
      </c>
      <c r="L375">
        <v>11</v>
      </c>
    </row>
    <row r="376" spans="1:12" x14ac:dyDescent="0.2">
      <c r="A376">
        <v>1</v>
      </c>
      <c r="B376">
        <v>2</v>
      </c>
      <c r="C376">
        <v>2</v>
      </c>
      <c r="D376">
        <v>2</v>
      </c>
      <c r="E376">
        <v>1</v>
      </c>
      <c r="F376">
        <v>3</v>
      </c>
      <c r="G376">
        <v>3</v>
      </c>
      <c r="H376">
        <v>4</v>
      </c>
      <c r="I376">
        <v>8</v>
      </c>
      <c r="J376">
        <v>3</v>
      </c>
      <c r="K376">
        <v>2</v>
      </c>
      <c r="L376">
        <v>10</v>
      </c>
    </row>
    <row r="377" spans="1:12" x14ac:dyDescent="0.2">
      <c r="A377">
        <v>1</v>
      </c>
      <c r="B377">
        <v>2</v>
      </c>
      <c r="C377">
        <v>3</v>
      </c>
      <c r="D377">
        <v>2</v>
      </c>
      <c r="E377">
        <v>5</v>
      </c>
      <c r="F377">
        <v>2</v>
      </c>
      <c r="G377">
        <v>5</v>
      </c>
      <c r="H377">
        <v>7</v>
      </c>
      <c r="I377">
        <v>2</v>
      </c>
      <c r="J377">
        <v>9</v>
      </c>
      <c r="K377">
        <v>1</v>
      </c>
      <c r="L377">
        <v>11</v>
      </c>
    </row>
    <row r="378" spans="1:12" x14ac:dyDescent="0.2">
      <c r="A378">
        <v>1</v>
      </c>
      <c r="B378">
        <v>2</v>
      </c>
      <c r="C378">
        <v>2</v>
      </c>
      <c r="D378">
        <v>2</v>
      </c>
      <c r="E378">
        <v>2</v>
      </c>
      <c r="F378">
        <v>1</v>
      </c>
      <c r="G378">
        <v>2</v>
      </c>
      <c r="H378">
        <v>5</v>
      </c>
      <c r="I378">
        <v>5</v>
      </c>
      <c r="J378">
        <v>3</v>
      </c>
      <c r="K378">
        <v>10</v>
      </c>
      <c r="L378">
        <v>1</v>
      </c>
    </row>
    <row r="379" spans="1:12" x14ac:dyDescent="0.2">
      <c r="A379">
        <v>1</v>
      </c>
      <c r="B379">
        <v>2</v>
      </c>
      <c r="C379">
        <v>3</v>
      </c>
      <c r="D379">
        <v>2</v>
      </c>
      <c r="E379">
        <v>1</v>
      </c>
      <c r="F379">
        <v>3</v>
      </c>
      <c r="G379">
        <v>1</v>
      </c>
      <c r="H379">
        <v>8</v>
      </c>
      <c r="I379">
        <v>3</v>
      </c>
      <c r="J379">
        <v>9</v>
      </c>
      <c r="K379">
        <v>3</v>
      </c>
      <c r="L379">
        <v>9</v>
      </c>
    </row>
    <row r="380" spans="1:12" x14ac:dyDescent="0.2">
      <c r="A380">
        <v>1</v>
      </c>
      <c r="B380">
        <v>2</v>
      </c>
      <c r="C380">
        <v>2</v>
      </c>
      <c r="D380">
        <v>2</v>
      </c>
      <c r="E380">
        <v>5</v>
      </c>
      <c r="F380">
        <v>3</v>
      </c>
      <c r="G380">
        <v>3</v>
      </c>
      <c r="H380">
        <v>5</v>
      </c>
      <c r="I380">
        <v>1</v>
      </c>
      <c r="J380">
        <v>9</v>
      </c>
      <c r="K380">
        <v>6</v>
      </c>
      <c r="L380">
        <v>6</v>
      </c>
    </row>
    <row r="381" spans="1:12" x14ac:dyDescent="0.2">
      <c r="A381">
        <v>1</v>
      </c>
      <c r="B381">
        <v>2</v>
      </c>
      <c r="C381">
        <v>2</v>
      </c>
      <c r="D381">
        <v>2</v>
      </c>
      <c r="E381">
        <v>4</v>
      </c>
      <c r="F381">
        <v>3</v>
      </c>
      <c r="G381">
        <v>7</v>
      </c>
      <c r="H381">
        <v>6</v>
      </c>
      <c r="I381">
        <v>8</v>
      </c>
      <c r="J381">
        <v>10</v>
      </c>
      <c r="K381">
        <v>4</v>
      </c>
      <c r="L381">
        <v>8</v>
      </c>
    </row>
    <row r="382" spans="1:12" x14ac:dyDescent="0.2">
      <c r="A382">
        <v>1</v>
      </c>
      <c r="B382">
        <v>1</v>
      </c>
      <c r="C382">
        <v>1</v>
      </c>
      <c r="D382">
        <v>1</v>
      </c>
      <c r="E382">
        <v>5</v>
      </c>
      <c r="F382">
        <v>1</v>
      </c>
      <c r="G382">
        <v>4</v>
      </c>
      <c r="H382">
        <v>6</v>
      </c>
      <c r="I382">
        <v>6</v>
      </c>
      <c r="J382">
        <v>3</v>
      </c>
      <c r="K382">
        <v>9</v>
      </c>
      <c r="L382">
        <v>8</v>
      </c>
    </row>
    <row r="383" spans="1:12" x14ac:dyDescent="0.2">
      <c r="A383">
        <v>1</v>
      </c>
      <c r="B383">
        <v>2</v>
      </c>
      <c r="C383">
        <v>2</v>
      </c>
      <c r="D383">
        <v>2</v>
      </c>
      <c r="E383">
        <v>4</v>
      </c>
      <c r="F383">
        <v>2</v>
      </c>
      <c r="G383">
        <v>2</v>
      </c>
      <c r="H383">
        <v>7</v>
      </c>
      <c r="I383">
        <v>4</v>
      </c>
      <c r="J383">
        <v>10</v>
      </c>
      <c r="K383">
        <v>8</v>
      </c>
      <c r="L383">
        <v>7</v>
      </c>
    </row>
    <row r="384" spans="1:12" x14ac:dyDescent="0.2">
      <c r="A384">
        <v>1</v>
      </c>
      <c r="B384">
        <v>2</v>
      </c>
      <c r="C384">
        <v>3</v>
      </c>
      <c r="D384">
        <v>2</v>
      </c>
      <c r="E384">
        <v>3</v>
      </c>
      <c r="F384">
        <v>3</v>
      </c>
      <c r="G384">
        <v>4</v>
      </c>
      <c r="H384">
        <v>6</v>
      </c>
      <c r="I384">
        <v>1</v>
      </c>
      <c r="J384">
        <v>9</v>
      </c>
      <c r="K384">
        <v>3</v>
      </c>
      <c r="L384">
        <v>8</v>
      </c>
    </row>
    <row r="385" spans="1:12" x14ac:dyDescent="0.2">
      <c r="A385">
        <v>1</v>
      </c>
      <c r="B385">
        <v>2</v>
      </c>
      <c r="C385">
        <v>1</v>
      </c>
      <c r="D385">
        <v>1</v>
      </c>
      <c r="E385">
        <v>4</v>
      </c>
      <c r="F385">
        <v>2</v>
      </c>
      <c r="G385">
        <v>5</v>
      </c>
      <c r="H385">
        <v>2</v>
      </c>
      <c r="I385">
        <v>7</v>
      </c>
      <c r="J385">
        <v>5</v>
      </c>
      <c r="K385">
        <v>2</v>
      </c>
      <c r="L385">
        <v>12</v>
      </c>
    </row>
    <row r="386" spans="1:12" x14ac:dyDescent="0.2">
      <c r="A386">
        <v>1</v>
      </c>
      <c r="B386">
        <v>1</v>
      </c>
      <c r="C386">
        <v>3</v>
      </c>
      <c r="D386">
        <v>3</v>
      </c>
      <c r="E386">
        <v>1</v>
      </c>
      <c r="F386">
        <v>6</v>
      </c>
      <c r="G386">
        <v>3</v>
      </c>
      <c r="H386">
        <v>5</v>
      </c>
      <c r="I386">
        <v>8</v>
      </c>
      <c r="J386">
        <v>4</v>
      </c>
      <c r="K386">
        <v>8</v>
      </c>
      <c r="L386">
        <v>6</v>
      </c>
    </row>
    <row r="387" spans="1:12" x14ac:dyDescent="0.2">
      <c r="A387">
        <v>1</v>
      </c>
      <c r="B387">
        <v>1</v>
      </c>
      <c r="C387">
        <v>3</v>
      </c>
      <c r="D387">
        <v>4</v>
      </c>
      <c r="E387">
        <v>4</v>
      </c>
      <c r="F387">
        <v>1</v>
      </c>
      <c r="G387">
        <v>4</v>
      </c>
      <c r="H387">
        <v>6</v>
      </c>
      <c r="I387">
        <v>4</v>
      </c>
      <c r="J387">
        <v>10</v>
      </c>
      <c r="K387">
        <v>7</v>
      </c>
      <c r="L387">
        <v>6</v>
      </c>
    </row>
    <row r="388" spans="1:12" x14ac:dyDescent="0.2">
      <c r="A388">
        <v>1</v>
      </c>
      <c r="B388">
        <v>2</v>
      </c>
      <c r="C388">
        <v>3</v>
      </c>
      <c r="D388">
        <v>1</v>
      </c>
      <c r="E388">
        <v>2</v>
      </c>
      <c r="F388">
        <v>5</v>
      </c>
      <c r="G388">
        <v>1</v>
      </c>
      <c r="H388">
        <v>2</v>
      </c>
      <c r="I388">
        <v>7</v>
      </c>
      <c r="J388">
        <v>6</v>
      </c>
      <c r="K388">
        <v>4</v>
      </c>
      <c r="L388">
        <v>1</v>
      </c>
    </row>
    <row r="389" spans="1:12" x14ac:dyDescent="0.2">
      <c r="A389">
        <v>1</v>
      </c>
      <c r="B389">
        <v>2</v>
      </c>
      <c r="C389">
        <v>2</v>
      </c>
      <c r="D389">
        <v>3</v>
      </c>
      <c r="E389">
        <v>3</v>
      </c>
      <c r="F389">
        <v>4</v>
      </c>
      <c r="G389">
        <v>3</v>
      </c>
      <c r="H389">
        <v>6</v>
      </c>
      <c r="I389">
        <v>2</v>
      </c>
      <c r="J389">
        <v>5</v>
      </c>
      <c r="K389">
        <v>1</v>
      </c>
      <c r="L389">
        <v>11</v>
      </c>
    </row>
    <row r="390" spans="1:12" x14ac:dyDescent="0.2">
      <c r="A390">
        <v>1</v>
      </c>
      <c r="B390">
        <v>2</v>
      </c>
      <c r="C390">
        <v>2</v>
      </c>
      <c r="D390">
        <v>4</v>
      </c>
      <c r="E390">
        <v>1</v>
      </c>
      <c r="F390">
        <v>5</v>
      </c>
      <c r="G390">
        <v>6</v>
      </c>
      <c r="H390">
        <v>7</v>
      </c>
      <c r="I390">
        <v>4</v>
      </c>
      <c r="J390">
        <v>1</v>
      </c>
      <c r="K390">
        <v>5</v>
      </c>
      <c r="L390">
        <v>11</v>
      </c>
    </row>
    <row r="391" spans="1:12" x14ac:dyDescent="0.2">
      <c r="A391">
        <v>1</v>
      </c>
      <c r="B391">
        <v>2</v>
      </c>
      <c r="C391">
        <v>2</v>
      </c>
      <c r="D391">
        <v>3</v>
      </c>
      <c r="E391">
        <v>3</v>
      </c>
      <c r="F391">
        <v>6</v>
      </c>
      <c r="G391">
        <v>5</v>
      </c>
      <c r="H391">
        <v>3</v>
      </c>
      <c r="I391">
        <v>1</v>
      </c>
      <c r="J391">
        <v>6</v>
      </c>
      <c r="K391">
        <v>6</v>
      </c>
      <c r="L391">
        <v>2</v>
      </c>
    </row>
    <row r="392" spans="1:12" x14ac:dyDescent="0.2">
      <c r="A392">
        <v>1</v>
      </c>
      <c r="B392">
        <v>1</v>
      </c>
      <c r="C392">
        <v>1</v>
      </c>
      <c r="D392">
        <v>3</v>
      </c>
      <c r="E392">
        <v>5</v>
      </c>
      <c r="F392">
        <v>6</v>
      </c>
      <c r="G392">
        <v>2</v>
      </c>
      <c r="H392">
        <v>3</v>
      </c>
      <c r="I392">
        <v>3</v>
      </c>
      <c r="J392">
        <v>10</v>
      </c>
      <c r="K392">
        <v>9</v>
      </c>
      <c r="L392">
        <v>9</v>
      </c>
    </row>
    <row r="393" spans="1:12" x14ac:dyDescent="0.2">
      <c r="A393">
        <v>1</v>
      </c>
      <c r="B393">
        <v>1</v>
      </c>
      <c r="C393">
        <v>2</v>
      </c>
      <c r="D393">
        <v>1</v>
      </c>
      <c r="E393">
        <v>4</v>
      </c>
      <c r="F393">
        <v>5</v>
      </c>
      <c r="G393">
        <v>6</v>
      </c>
      <c r="H393">
        <v>7</v>
      </c>
      <c r="I393">
        <v>4</v>
      </c>
      <c r="J393">
        <v>4</v>
      </c>
      <c r="K393">
        <v>6</v>
      </c>
      <c r="L393">
        <v>5</v>
      </c>
    </row>
    <row r="394" spans="1:12" x14ac:dyDescent="0.2">
      <c r="A394">
        <v>1</v>
      </c>
      <c r="B394">
        <v>2</v>
      </c>
      <c r="C394">
        <v>1</v>
      </c>
      <c r="D394">
        <v>1</v>
      </c>
      <c r="E394">
        <v>1</v>
      </c>
      <c r="F394">
        <v>1</v>
      </c>
      <c r="G394">
        <v>6</v>
      </c>
      <c r="H394">
        <v>3</v>
      </c>
      <c r="I394">
        <v>6</v>
      </c>
      <c r="J394">
        <v>7</v>
      </c>
      <c r="K394">
        <v>2</v>
      </c>
      <c r="L394">
        <v>5</v>
      </c>
    </row>
    <row r="395" spans="1:12" x14ac:dyDescent="0.2">
      <c r="A395">
        <v>1</v>
      </c>
      <c r="B395">
        <v>2</v>
      </c>
      <c r="C395">
        <v>3</v>
      </c>
      <c r="D395">
        <v>1</v>
      </c>
      <c r="E395">
        <v>3</v>
      </c>
      <c r="F395">
        <v>2</v>
      </c>
      <c r="G395">
        <v>1</v>
      </c>
      <c r="H395">
        <v>6</v>
      </c>
      <c r="I395">
        <v>7</v>
      </c>
      <c r="J395">
        <v>6</v>
      </c>
      <c r="K395">
        <v>11</v>
      </c>
      <c r="L395">
        <v>3</v>
      </c>
    </row>
    <row r="396" spans="1:12" x14ac:dyDescent="0.2">
      <c r="A396">
        <v>1</v>
      </c>
      <c r="B396">
        <v>2</v>
      </c>
      <c r="C396">
        <v>1</v>
      </c>
      <c r="D396">
        <v>2</v>
      </c>
      <c r="E396">
        <v>2</v>
      </c>
      <c r="F396">
        <v>4</v>
      </c>
      <c r="G396">
        <v>3</v>
      </c>
      <c r="H396">
        <v>1</v>
      </c>
      <c r="I396">
        <v>6</v>
      </c>
      <c r="J396">
        <v>9</v>
      </c>
      <c r="K396">
        <v>1</v>
      </c>
      <c r="L396">
        <v>2</v>
      </c>
    </row>
    <row r="397" spans="1:12" x14ac:dyDescent="0.2">
      <c r="A397">
        <v>1</v>
      </c>
      <c r="B397">
        <v>1</v>
      </c>
      <c r="C397">
        <v>3</v>
      </c>
      <c r="D397">
        <v>3</v>
      </c>
      <c r="E397">
        <v>2</v>
      </c>
      <c r="F397">
        <v>2</v>
      </c>
      <c r="G397">
        <v>2</v>
      </c>
      <c r="H397">
        <v>5</v>
      </c>
      <c r="I397">
        <v>9</v>
      </c>
      <c r="J397">
        <v>5</v>
      </c>
      <c r="K397">
        <v>3</v>
      </c>
      <c r="L397">
        <v>11</v>
      </c>
    </row>
    <row r="398" spans="1:12" x14ac:dyDescent="0.2">
      <c r="A398">
        <v>1</v>
      </c>
      <c r="B398">
        <v>2</v>
      </c>
      <c r="C398">
        <v>2</v>
      </c>
      <c r="D398">
        <v>4</v>
      </c>
      <c r="E398">
        <v>3</v>
      </c>
      <c r="F398">
        <v>6</v>
      </c>
      <c r="G398">
        <v>3</v>
      </c>
      <c r="H398">
        <v>8</v>
      </c>
      <c r="I398">
        <v>5</v>
      </c>
      <c r="J398">
        <v>2</v>
      </c>
      <c r="K398">
        <v>3</v>
      </c>
      <c r="L398">
        <v>11</v>
      </c>
    </row>
    <row r="399" spans="1:12" x14ac:dyDescent="0.2">
      <c r="A399">
        <v>1</v>
      </c>
      <c r="B399">
        <v>2</v>
      </c>
      <c r="C399">
        <v>1</v>
      </c>
      <c r="D399">
        <v>1</v>
      </c>
      <c r="E399">
        <v>3</v>
      </c>
      <c r="F399">
        <v>3</v>
      </c>
      <c r="G399">
        <v>3</v>
      </c>
      <c r="H399">
        <v>5</v>
      </c>
      <c r="I399">
        <v>8</v>
      </c>
      <c r="J399">
        <v>6</v>
      </c>
      <c r="K399">
        <v>9</v>
      </c>
      <c r="L399">
        <v>2</v>
      </c>
    </row>
    <row r="400" spans="1:12" x14ac:dyDescent="0.2">
      <c r="A400">
        <v>1</v>
      </c>
      <c r="B400">
        <v>1</v>
      </c>
      <c r="C400">
        <v>2</v>
      </c>
      <c r="D400">
        <v>4</v>
      </c>
      <c r="E400">
        <v>3</v>
      </c>
      <c r="F400">
        <v>6</v>
      </c>
      <c r="G400">
        <v>4</v>
      </c>
      <c r="H400">
        <v>4</v>
      </c>
      <c r="I400">
        <v>7</v>
      </c>
      <c r="J400">
        <v>7</v>
      </c>
      <c r="K400">
        <v>2</v>
      </c>
      <c r="L400">
        <v>1</v>
      </c>
    </row>
    <row r="401" spans="1:12" x14ac:dyDescent="0.2">
      <c r="A401">
        <v>1</v>
      </c>
      <c r="B401">
        <v>2</v>
      </c>
      <c r="C401">
        <v>2</v>
      </c>
      <c r="D401">
        <v>2</v>
      </c>
      <c r="E401">
        <v>3</v>
      </c>
      <c r="F401">
        <v>3</v>
      </c>
      <c r="G401">
        <v>1</v>
      </c>
      <c r="H401">
        <v>2</v>
      </c>
      <c r="I401">
        <v>7</v>
      </c>
      <c r="J401">
        <v>8</v>
      </c>
      <c r="K401">
        <v>1</v>
      </c>
      <c r="L401">
        <v>3</v>
      </c>
    </row>
    <row r="402" spans="1:12" x14ac:dyDescent="0.2">
      <c r="A402">
        <v>1</v>
      </c>
      <c r="B402">
        <v>2</v>
      </c>
      <c r="C402">
        <v>3</v>
      </c>
      <c r="D402">
        <v>3</v>
      </c>
      <c r="E402">
        <v>2</v>
      </c>
      <c r="F402">
        <v>3</v>
      </c>
      <c r="G402">
        <v>6</v>
      </c>
      <c r="H402">
        <v>8</v>
      </c>
      <c r="I402">
        <v>3</v>
      </c>
      <c r="J402">
        <v>4</v>
      </c>
      <c r="K402">
        <v>8</v>
      </c>
      <c r="L402">
        <v>2</v>
      </c>
    </row>
    <row r="403" spans="1:12" x14ac:dyDescent="0.2">
      <c r="A403">
        <v>1</v>
      </c>
      <c r="B403">
        <v>1</v>
      </c>
      <c r="C403">
        <v>2</v>
      </c>
      <c r="D403">
        <v>2</v>
      </c>
      <c r="E403">
        <v>2</v>
      </c>
      <c r="F403">
        <v>6</v>
      </c>
      <c r="G403">
        <v>7</v>
      </c>
      <c r="H403">
        <v>8</v>
      </c>
      <c r="I403">
        <v>6</v>
      </c>
      <c r="J403">
        <v>5</v>
      </c>
      <c r="K403">
        <v>8</v>
      </c>
      <c r="L403">
        <v>3</v>
      </c>
    </row>
    <row r="404" spans="1:12" x14ac:dyDescent="0.2">
      <c r="A404">
        <v>1</v>
      </c>
      <c r="B404">
        <v>2</v>
      </c>
      <c r="C404">
        <v>3</v>
      </c>
      <c r="D404">
        <v>1</v>
      </c>
      <c r="E404">
        <v>4</v>
      </c>
      <c r="F404">
        <v>2</v>
      </c>
      <c r="G404">
        <v>4</v>
      </c>
      <c r="H404">
        <v>8</v>
      </c>
      <c r="I404">
        <v>9</v>
      </c>
      <c r="J404">
        <v>1</v>
      </c>
      <c r="K404">
        <v>5</v>
      </c>
      <c r="L404">
        <v>12</v>
      </c>
    </row>
    <row r="405" spans="1:12" x14ac:dyDescent="0.2">
      <c r="A405">
        <v>1</v>
      </c>
      <c r="B405">
        <v>2</v>
      </c>
      <c r="C405">
        <v>2</v>
      </c>
      <c r="D405">
        <v>2</v>
      </c>
      <c r="E405">
        <v>3</v>
      </c>
      <c r="F405">
        <v>4</v>
      </c>
      <c r="G405">
        <v>5</v>
      </c>
      <c r="H405">
        <v>7</v>
      </c>
      <c r="I405">
        <v>5</v>
      </c>
      <c r="J405">
        <v>9</v>
      </c>
      <c r="K405">
        <v>11</v>
      </c>
      <c r="L405">
        <v>9</v>
      </c>
    </row>
    <row r="406" spans="1:12" x14ac:dyDescent="0.2">
      <c r="A406">
        <v>1</v>
      </c>
      <c r="B406">
        <v>2</v>
      </c>
      <c r="C406">
        <v>3</v>
      </c>
      <c r="D406">
        <v>4</v>
      </c>
      <c r="E406">
        <v>2</v>
      </c>
      <c r="F406">
        <v>3</v>
      </c>
      <c r="G406">
        <v>5</v>
      </c>
      <c r="H406">
        <v>8</v>
      </c>
      <c r="I406">
        <v>7</v>
      </c>
      <c r="J406">
        <v>8</v>
      </c>
      <c r="K406">
        <v>2</v>
      </c>
      <c r="L406">
        <v>6</v>
      </c>
    </row>
    <row r="407" spans="1:12" x14ac:dyDescent="0.2">
      <c r="A407">
        <v>1</v>
      </c>
      <c r="B407">
        <v>1</v>
      </c>
      <c r="C407">
        <v>3</v>
      </c>
      <c r="D407">
        <v>3</v>
      </c>
      <c r="E407">
        <v>1</v>
      </c>
      <c r="F407">
        <v>6</v>
      </c>
      <c r="G407">
        <v>6</v>
      </c>
      <c r="H407">
        <v>3</v>
      </c>
      <c r="I407">
        <v>7</v>
      </c>
      <c r="J407">
        <v>10</v>
      </c>
      <c r="K407">
        <v>5</v>
      </c>
      <c r="L407">
        <v>9</v>
      </c>
    </row>
    <row r="408" spans="1:12" x14ac:dyDescent="0.2">
      <c r="A408">
        <v>1</v>
      </c>
      <c r="B408">
        <v>2</v>
      </c>
      <c r="C408">
        <v>2</v>
      </c>
      <c r="D408">
        <v>2</v>
      </c>
      <c r="E408">
        <v>4</v>
      </c>
      <c r="F408">
        <v>5</v>
      </c>
      <c r="G408">
        <v>1</v>
      </c>
      <c r="H408">
        <v>2</v>
      </c>
      <c r="I408">
        <v>5</v>
      </c>
      <c r="J408">
        <v>2</v>
      </c>
      <c r="K408">
        <v>4</v>
      </c>
      <c r="L408">
        <v>3</v>
      </c>
    </row>
    <row r="409" spans="1:12" x14ac:dyDescent="0.2">
      <c r="A409">
        <v>1</v>
      </c>
      <c r="B409">
        <v>1</v>
      </c>
      <c r="C409">
        <v>2</v>
      </c>
      <c r="D409">
        <v>1</v>
      </c>
      <c r="E409">
        <v>4</v>
      </c>
      <c r="F409">
        <v>2</v>
      </c>
      <c r="G409">
        <v>1</v>
      </c>
      <c r="H409">
        <v>2</v>
      </c>
      <c r="I409">
        <v>9</v>
      </c>
      <c r="J409">
        <v>10</v>
      </c>
      <c r="K409">
        <v>9</v>
      </c>
      <c r="L409">
        <v>2</v>
      </c>
    </row>
    <row r="410" spans="1:12" x14ac:dyDescent="0.2">
      <c r="A410">
        <v>1</v>
      </c>
      <c r="B410">
        <v>1</v>
      </c>
      <c r="C410">
        <v>3</v>
      </c>
      <c r="D410">
        <v>1</v>
      </c>
      <c r="E410">
        <v>5</v>
      </c>
      <c r="F410">
        <v>6</v>
      </c>
      <c r="G410">
        <v>7</v>
      </c>
      <c r="H410">
        <v>6</v>
      </c>
      <c r="I410">
        <v>5</v>
      </c>
      <c r="J410">
        <v>5</v>
      </c>
      <c r="K410">
        <v>1</v>
      </c>
      <c r="L410">
        <v>7</v>
      </c>
    </row>
    <row r="411" spans="1:12" x14ac:dyDescent="0.2">
      <c r="A411">
        <v>1</v>
      </c>
      <c r="B411">
        <v>2</v>
      </c>
      <c r="C411">
        <v>3</v>
      </c>
      <c r="D411">
        <v>2</v>
      </c>
      <c r="E411">
        <v>5</v>
      </c>
      <c r="F411">
        <v>4</v>
      </c>
      <c r="G411">
        <v>6</v>
      </c>
      <c r="H411">
        <v>1</v>
      </c>
      <c r="I411">
        <v>1</v>
      </c>
      <c r="J411">
        <v>1</v>
      </c>
      <c r="K411">
        <v>1</v>
      </c>
      <c r="L411">
        <v>1</v>
      </c>
    </row>
    <row r="412" spans="1:12" x14ac:dyDescent="0.2">
      <c r="A412">
        <v>1</v>
      </c>
      <c r="B412">
        <v>2</v>
      </c>
      <c r="C412">
        <v>1</v>
      </c>
      <c r="D412">
        <v>2</v>
      </c>
      <c r="E412">
        <v>4</v>
      </c>
      <c r="F412">
        <v>5</v>
      </c>
      <c r="G412">
        <v>1</v>
      </c>
      <c r="H412">
        <v>6</v>
      </c>
      <c r="I412">
        <v>4</v>
      </c>
      <c r="J412">
        <v>6</v>
      </c>
      <c r="K412">
        <v>11</v>
      </c>
      <c r="L412">
        <v>3</v>
      </c>
    </row>
    <row r="413" spans="1:12" x14ac:dyDescent="0.2">
      <c r="A413">
        <v>1</v>
      </c>
      <c r="B413">
        <v>1</v>
      </c>
      <c r="C413">
        <v>1</v>
      </c>
      <c r="D413">
        <v>4</v>
      </c>
      <c r="E413">
        <v>3</v>
      </c>
      <c r="F413">
        <v>5</v>
      </c>
      <c r="G413">
        <v>7</v>
      </c>
      <c r="H413">
        <v>2</v>
      </c>
      <c r="I413">
        <v>5</v>
      </c>
      <c r="J413">
        <v>10</v>
      </c>
      <c r="K413">
        <v>11</v>
      </c>
      <c r="L413">
        <v>9</v>
      </c>
    </row>
    <row r="414" spans="1:12" x14ac:dyDescent="0.2">
      <c r="A414">
        <v>1</v>
      </c>
      <c r="B414">
        <v>1</v>
      </c>
      <c r="C414">
        <v>3</v>
      </c>
      <c r="D414">
        <v>1</v>
      </c>
      <c r="E414">
        <v>1</v>
      </c>
      <c r="F414">
        <v>4</v>
      </c>
      <c r="G414">
        <v>2</v>
      </c>
      <c r="H414">
        <v>6</v>
      </c>
      <c r="I414">
        <v>1</v>
      </c>
      <c r="J414">
        <v>7</v>
      </c>
      <c r="K414">
        <v>4</v>
      </c>
      <c r="L414">
        <v>4</v>
      </c>
    </row>
    <row r="415" spans="1:12" x14ac:dyDescent="0.2">
      <c r="A415">
        <v>1</v>
      </c>
      <c r="B415">
        <v>2</v>
      </c>
      <c r="C415">
        <v>1</v>
      </c>
      <c r="D415">
        <v>3</v>
      </c>
      <c r="E415">
        <v>4</v>
      </c>
      <c r="F415">
        <v>2</v>
      </c>
      <c r="G415">
        <v>7</v>
      </c>
      <c r="H415">
        <v>3</v>
      </c>
      <c r="I415">
        <v>6</v>
      </c>
      <c r="J415">
        <v>7</v>
      </c>
      <c r="K415">
        <v>5</v>
      </c>
      <c r="L415">
        <v>11</v>
      </c>
    </row>
    <row r="416" spans="1:12" x14ac:dyDescent="0.2">
      <c r="A416">
        <v>1</v>
      </c>
      <c r="B416">
        <v>2</v>
      </c>
      <c r="C416">
        <v>3</v>
      </c>
      <c r="D416">
        <v>2</v>
      </c>
      <c r="E416">
        <v>5</v>
      </c>
      <c r="F416">
        <v>5</v>
      </c>
      <c r="G416">
        <v>4</v>
      </c>
      <c r="H416">
        <v>8</v>
      </c>
      <c r="I416">
        <v>8</v>
      </c>
      <c r="J416">
        <v>8</v>
      </c>
      <c r="K416">
        <v>8</v>
      </c>
      <c r="L416">
        <v>8</v>
      </c>
    </row>
    <row r="417" spans="1:12" x14ac:dyDescent="0.2">
      <c r="A417">
        <v>1</v>
      </c>
      <c r="B417">
        <v>2</v>
      </c>
      <c r="C417">
        <v>2</v>
      </c>
      <c r="D417">
        <v>4</v>
      </c>
      <c r="E417">
        <v>1</v>
      </c>
      <c r="F417">
        <v>2</v>
      </c>
      <c r="G417">
        <v>7</v>
      </c>
      <c r="H417">
        <v>2</v>
      </c>
      <c r="I417">
        <v>2</v>
      </c>
      <c r="J417">
        <v>10</v>
      </c>
      <c r="K417">
        <v>11</v>
      </c>
      <c r="L417">
        <v>2</v>
      </c>
    </row>
    <row r="418" spans="1:12" x14ac:dyDescent="0.2">
      <c r="A418">
        <v>1</v>
      </c>
      <c r="B418">
        <v>2</v>
      </c>
      <c r="C418">
        <v>1</v>
      </c>
      <c r="D418">
        <v>2</v>
      </c>
      <c r="E418">
        <v>2</v>
      </c>
      <c r="F418">
        <v>4</v>
      </c>
      <c r="G418">
        <v>5</v>
      </c>
      <c r="H418">
        <v>7</v>
      </c>
      <c r="I418">
        <v>4</v>
      </c>
      <c r="J418">
        <v>7</v>
      </c>
      <c r="K418">
        <v>8</v>
      </c>
      <c r="L418">
        <v>3</v>
      </c>
    </row>
    <row r="419" spans="1:12" x14ac:dyDescent="0.2">
      <c r="A419">
        <v>1</v>
      </c>
      <c r="B419">
        <v>1</v>
      </c>
      <c r="C419">
        <v>3</v>
      </c>
      <c r="D419">
        <v>2</v>
      </c>
      <c r="E419">
        <v>3</v>
      </c>
      <c r="F419">
        <v>4</v>
      </c>
      <c r="G419">
        <v>1</v>
      </c>
      <c r="H419">
        <v>4</v>
      </c>
      <c r="I419">
        <v>1</v>
      </c>
      <c r="J419">
        <v>3</v>
      </c>
      <c r="K419">
        <v>8</v>
      </c>
      <c r="L419">
        <v>7</v>
      </c>
    </row>
    <row r="420" spans="1:12" x14ac:dyDescent="0.2">
      <c r="A420">
        <v>1</v>
      </c>
      <c r="B420">
        <v>1</v>
      </c>
      <c r="C420">
        <v>1</v>
      </c>
      <c r="D420">
        <v>1</v>
      </c>
      <c r="E420">
        <v>2</v>
      </c>
      <c r="F420">
        <v>4</v>
      </c>
      <c r="G420">
        <v>7</v>
      </c>
      <c r="H420">
        <v>6</v>
      </c>
      <c r="I420">
        <v>6</v>
      </c>
      <c r="J420">
        <v>2</v>
      </c>
      <c r="K420">
        <v>3</v>
      </c>
      <c r="L420">
        <v>4</v>
      </c>
    </row>
    <row r="421" spans="1:12" x14ac:dyDescent="0.2">
      <c r="A421">
        <v>1</v>
      </c>
      <c r="B421">
        <v>1</v>
      </c>
      <c r="C421">
        <v>1</v>
      </c>
      <c r="D421">
        <v>4</v>
      </c>
      <c r="E421">
        <v>2</v>
      </c>
      <c r="F421">
        <v>1</v>
      </c>
      <c r="G421">
        <v>7</v>
      </c>
      <c r="H421">
        <v>4</v>
      </c>
      <c r="I421">
        <v>1</v>
      </c>
      <c r="J421">
        <v>8</v>
      </c>
      <c r="K421">
        <v>1</v>
      </c>
      <c r="L421">
        <v>3</v>
      </c>
    </row>
    <row r="422" spans="1:12" x14ac:dyDescent="0.2">
      <c r="A422">
        <v>1</v>
      </c>
      <c r="B422">
        <v>1</v>
      </c>
      <c r="C422">
        <v>3</v>
      </c>
      <c r="D422">
        <v>3</v>
      </c>
      <c r="E422">
        <v>2</v>
      </c>
      <c r="F422">
        <v>2</v>
      </c>
      <c r="G422">
        <v>4</v>
      </c>
      <c r="H422">
        <v>1</v>
      </c>
      <c r="I422">
        <v>5</v>
      </c>
      <c r="J422">
        <v>4</v>
      </c>
      <c r="K422">
        <v>7</v>
      </c>
      <c r="L422">
        <v>2</v>
      </c>
    </row>
    <row r="423" spans="1:12" x14ac:dyDescent="0.2">
      <c r="A423">
        <v>1</v>
      </c>
      <c r="B423">
        <v>2</v>
      </c>
      <c r="C423">
        <v>1</v>
      </c>
      <c r="D423">
        <v>4</v>
      </c>
      <c r="E423">
        <v>2</v>
      </c>
      <c r="F423">
        <v>4</v>
      </c>
      <c r="G423">
        <v>4</v>
      </c>
      <c r="H423">
        <v>8</v>
      </c>
      <c r="I423">
        <v>8</v>
      </c>
      <c r="J423">
        <v>7</v>
      </c>
      <c r="K423">
        <v>6</v>
      </c>
      <c r="L423">
        <v>11</v>
      </c>
    </row>
    <row r="424" spans="1:12" x14ac:dyDescent="0.2">
      <c r="A424">
        <v>1</v>
      </c>
      <c r="B424">
        <v>2</v>
      </c>
      <c r="C424">
        <v>1</v>
      </c>
      <c r="D424">
        <v>1</v>
      </c>
      <c r="E424">
        <v>5</v>
      </c>
      <c r="F424">
        <v>5</v>
      </c>
      <c r="G424">
        <v>1</v>
      </c>
      <c r="H424">
        <v>3</v>
      </c>
      <c r="I424">
        <v>4</v>
      </c>
      <c r="J424">
        <v>7</v>
      </c>
      <c r="K424">
        <v>3</v>
      </c>
      <c r="L424">
        <v>1</v>
      </c>
    </row>
    <row r="425" spans="1:12" x14ac:dyDescent="0.2">
      <c r="A425">
        <v>1</v>
      </c>
      <c r="B425">
        <v>2</v>
      </c>
      <c r="C425">
        <v>1</v>
      </c>
      <c r="D425">
        <v>1</v>
      </c>
      <c r="E425">
        <v>1</v>
      </c>
      <c r="F425">
        <v>5</v>
      </c>
      <c r="G425">
        <v>6</v>
      </c>
      <c r="H425">
        <v>3</v>
      </c>
      <c r="I425">
        <v>4</v>
      </c>
      <c r="J425">
        <v>9</v>
      </c>
      <c r="K425">
        <v>8</v>
      </c>
      <c r="L425">
        <v>9</v>
      </c>
    </row>
    <row r="426" spans="1:12" x14ac:dyDescent="0.2">
      <c r="A426">
        <v>1</v>
      </c>
      <c r="B426">
        <v>1</v>
      </c>
      <c r="C426">
        <v>3</v>
      </c>
      <c r="D426">
        <v>3</v>
      </c>
      <c r="E426">
        <v>4</v>
      </c>
      <c r="F426">
        <v>1</v>
      </c>
      <c r="G426">
        <v>5</v>
      </c>
      <c r="H426">
        <v>8</v>
      </c>
      <c r="I426">
        <v>6</v>
      </c>
      <c r="J426">
        <v>6</v>
      </c>
      <c r="K426">
        <v>11</v>
      </c>
      <c r="L426">
        <v>10</v>
      </c>
    </row>
    <row r="427" spans="1:12" x14ac:dyDescent="0.2">
      <c r="A427">
        <v>1</v>
      </c>
      <c r="B427">
        <v>2</v>
      </c>
      <c r="C427">
        <v>3</v>
      </c>
      <c r="D427">
        <v>4</v>
      </c>
      <c r="E427">
        <v>5</v>
      </c>
      <c r="F427">
        <v>2</v>
      </c>
      <c r="G427">
        <v>7</v>
      </c>
      <c r="H427">
        <v>4</v>
      </c>
      <c r="I427">
        <v>9</v>
      </c>
      <c r="J427">
        <v>1</v>
      </c>
      <c r="K427">
        <v>9</v>
      </c>
      <c r="L427">
        <v>1</v>
      </c>
    </row>
    <row r="428" spans="1:12" x14ac:dyDescent="0.2">
      <c r="A428">
        <v>1</v>
      </c>
      <c r="B428">
        <v>2</v>
      </c>
      <c r="C428">
        <v>3</v>
      </c>
      <c r="D428">
        <v>1</v>
      </c>
      <c r="E428">
        <v>3</v>
      </c>
      <c r="F428">
        <v>3</v>
      </c>
      <c r="G428">
        <v>4</v>
      </c>
      <c r="H428">
        <v>1</v>
      </c>
      <c r="I428">
        <v>3</v>
      </c>
      <c r="J428">
        <v>4</v>
      </c>
      <c r="K428">
        <v>2</v>
      </c>
      <c r="L428">
        <v>12</v>
      </c>
    </row>
    <row r="429" spans="1:12" x14ac:dyDescent="0.2">
      <c r="A429">
        <v>1</v>
      </c>
      <c r="B429">
        <v>1</v>
      </c>
      <c r="C429">
        <v>3</v>
      </c>
      <c r="D429">
        <v>2</v>
      </c>
      <c r="E429">
        <v>2</v>
      </c>
      <c r="F429">
        <v>4</v>
      </c>
      <c r="G429">
        <v>4</v>
      </c>
      <c r="H429">
        <v>8</v>
      </c>
      <c r="I429">
        <v>4</v>
      </c>
      <c r="J429">
        <v>5</v>
      </c>
      <c r="K429">
        <v>3</v>
      </c>
      <c r="L429">
        <v>10</v>
      </c>
    </row>
    <row r="430" spans="1:12" x14ac:dyDescent="0.2">
      <c r="A430">
        <v>1</v>
      </c>
      <c r="B430">
        <v>2</v>
      </c>
      <c r="C430">
        <v>2</v>
      </c>
      <c r="D430">
        <v>1</v>
      </c>
      <c r="E430">
        <v>3</v>
      </c>
      <c r="F430">
        <v>1</v>
      </c>
      <c r="G430">
        <v>7</v>
      </c>
      <c r="H430">
        <v>2</v>
      </c>
      <c r="I430">
        <v>1</v>
      </c>
      <c r="J430">
        <v>3</v>
      </c>
      <c r="K430">
        <v>11</v>
      </c>
      <c r="L430">
        <v>2</v>
      </c>
    </row>
    <row r="431" spans="1:12" x14ac:dyDescent="0.2">
      <c r="A431">
        <v>1</v>
      </c>
      <c r="B431">
        <v>2</v>
      </c>
      <c r="C431">
        <v>1</v>
      </c>
      <c r="D431">
        <v>2</v>
      </c>
      <c r="E431">
        <v>5</v>
      </c>
      <c r="F431">
        <v>1</v>
      </c>
      <c r="G431">
        <v>5</v>
      </c>
      <c r="H431">
        <v>3</v>
      </c>
      <c r="I431">
        <v>6</v>
      </c>
      <c r="J431">
        <v>3</v>
      </c>
      <c r="K431">
        <v>3</v>
      </c>
      <c r="L431">
        <v>4</v>
      </c>
    </row>
    <row r="432" spans="1:12" x14ac:dyDescent="0.2">
      <c r="A432">
        <v>1</v>
      </c>
      <c r="B432">
        <v>2</v>
      </c>
      <c r="C432">
        <v>2</v>
      </c>
      <c r="D432">
        <v>2</v>
      </c>
      <c r="E432">
        <v>1</v>
      </c>
      <c r="F432">
        <v>5</v>
      </c>
      <c r="G432">
        <v>1</v>
      </c>
      <c r="H432">
        <v>8</v>
      </c>
      <c r="I432">
        <v>9</v>
      </c>
      <c r="J432">
        <v>5</v>
      </c>
      <c r="K432">
        <v>10</v>
      </c>
      <c r="L432">
        <v>5</v>
      </c>
    </row>
    <row r="433" spans="1:12" x14ac:dyDescent="0.2">
      <c r="A433">
        <v>1</v>
      </c>
      <c r="B433">
        <v>2</v>
      </c>
      <c r="C433">
        <v>1</v>
      </c>
      <c r="D433">
        <v>4</v>
      </c>
      <c r="E433">
        <v>3</v>
      </c>
      <c r="F433">
        <v>4</v>
      </c>
      <c r="G433">
        <v>2</v>
      </c>
      <c r="H433">
        <v>3</v>
      </c>
      <c r="I433">
        <v>8</v>
      </c>
      <c r="J433">
        <v>6</v>
      </c>
      <c r="K433">
        <v>2</v>
      </c>
      <c r="L433">
        <v>7</v>
      </c>
    </row>
    <row r="434" spans="1:12" x14ac:dyDescent="0.2">
      <c r="A434">
        <v>1</v>
      </c>
      <c r="B434">
        <v>2</v>
      </c>
      <c r="C434">
        <v>2</v>
      </c>
      <c r="D434">
        <v>3</v>
      </c>
      <c r="E434">
        <v>3</v>
      </c>
      <c r="F434">
        <v>6</v>
      </c>
      <c r="G434">
        <v>3</v>
      </c>
      <c r="H434">
        <v>3</v>
      </c>
      <c r="I434">
        <v>4</v>
      </c>
      <c r="J434">
        <v>8</v>
      </c>
      <c r="K434">
        <v>3</v>
      </c>
      <c r="L434">
        <v>1</v>
      </c>
    </row>
    <row r="435" spans="1:12" x14ac:dyDescent="0.2">
      <c r="A435">
        <v>1</v>
      </c>
      <c r="B435">
        <v>1</v>
      </c>
      <c r="C435">
        <v>1</v>
      </c>
      <c r="D435">
        <v>1</v>
      </c>
      <c r="E435">
        <v>5</v>
      </c>
      <c r="F435">
        <v>6</v>
      </c>
      <c r="G435">
        <v>7</v>
      </c>
      <c r="H435">
        <v>4</v>
      </c>
      <c r="I435">
        <v>3</v>
      </c>
      <c r="J435">
        <v>8</v>
      </c>
      <c r="K435">
        <v>10</v>
      </c>
      <c r="L435">
        <v>11</v>
      </c>
    </row>
    <row r="436" spans="1:12" x14ac:dyDescent="0.2">
      <c r="A436">
        <v>1</v>
      </c>
      <c r="B436">
        <v>2</v>
      </c>
      <c r="C436">
        <v>1</v>
      </c>
      <c r="D436">
        <v>1</v>
      </c>
      <c r="E436">
        <v>4</v>
      </c>
      <c r="F436">
        <v>5</v>
      </c>
      <c r="G436">
        <v>1</v>
      </c>
      <c r="H436">
        <v>6</v>
      </c>
      <c r="I436">
        <v>4</v>
      </c>
      <c r="J436">
        <v>7</v>
      </c>
      <c r="K436">
        <v>1</v>
      </c>
      <c r="L436">
        <v>11</v>
      </c>
    </row>
    <row r="437" spans="1:12" x14ac:dyDescent="0.2">
      <c r="A437">
        <v>1</v>
      </c>
      <c r="B437">
        <v>1</v>
      </c>
      <c r="C437">
        <v>3</v>
      </c>
      <c r="D437">
        <v>2</v>
      </c>
      <c r="E437">
        <v>1</v>
      </c>
      <c r="F437">
        <v>2</v>
      </c>
      <c r="G437">
        <v>3</v>
      </c>
      <c r="H437">
        <v>2</v>
      </c>
      <c r="I437">
        <v>5</v>
      </c>
      <c r="J437">
        <v>4</v>
      </c>
      <c r="K437">
        <v>3</v>
      </c>
      <c r="L437">
        <v>9</v>
      </c>
    </row>
    <row r="438" spans="1:12" x14ac:dyDescent="0.2">
      <c r="A438">
        <v>1</v>
      </c>
      <c r="B438">
        <v>1</v>
      </c>
      <c r="C438">
        <v>2</v>
      </c>
      <c r="D438">
        <v>1</v>
      </c>
      <c r="E438">
        <v>4</v>
      </c>
      <c r="F438">
        <v>1</v>
      </c>
      <c r="G438">
        <v>5</v>
      </c>
      <c r="H438">
        <v>4</v>
      </c>
      <c r="I438">
        <v>1</v>
      </c>
      <c r="J438">
        <v>2</v>
      </c>
      <c r="K438">
        <v>2</v>
      </c>
      <c r="L438">
        <v>8</v>
      </c>
    </row>
    <row r="439" spans="1:12" x14ac:dyDescent="0.2">
      <c r="A439">
        <v>1</v>
      </c>
      <c r="B439">
        <v>2</v>
      </c>
      <c r="C439">
        <v>2</v>
      </c>
      <c r="D439">
        <v>3</v>
      </c>
      <c r="E439">
        <v>5</v>
      </c>
      <c r="F439">
        <v>1</v>
      </c>
      <c r="G439">
        <v>7</v>
      </c>
      <c r="H439">
        <v>2</v>
      </c>
      <c r="I439">
        <v>9</v>
      </c>
      <c r="J439">
        <v>9</v>
      </c>
      <c r="K439">
        <v>8</v>
      </c>
      <c r="L439">
        <v>5</v>
      </c>
    </row>
    <row r="440" spans="1:12" x14ac:dyDescent="0.2">
      <c r="A440">
        <v>1</v>
      </c>
      <c r="B440">
        <v>2</v>
      </c>
      <c r="C440">
        <v>3</v>
      </c>
      <c r="D440">
        <v>2</v>
      </c>
      <c r="E440">
        <v>1</v>
      </c>
      <c r="F440">
        <v>6</v>
      </c>
      <c r="G440">
        <v>2</v>
      </c>
      <c r="H440">
        <v>6</v>
      </c>
      <c r="I440">
        <v>2</v>
      </c>
      <c r="J440">
        <v>8</v>
      </c>
      <c r="K440">
        <v>9</v>
      </c>
      <c r="L440">
        <v>12</v>
      </c>
    </row>
    <row r="441" spans="1:12" x14ac:dyDescent="0.2">
      <c r="A441">
        <v>1</v>
      </c>
      <c r="B441">
        <v>1</v>
      </c>
      <c r="C441">
        <v>3</v>
      </c>
      <c r="D441">
        <v>2</v>
      </c>
      <c r="E441">
        <v>4</v>
      </c>
      <c r="F441">
        <v>5</v>
      </c>
      <c r="G441">
        <v>7</v>
      </c>
      <c r="H441">
        <v>4</v>
      </c>
      <c r="I441">
        <v>4</v>
      </c>
      <c r="J441">
        <v>2</v>
      </c>
      <c r="K441">
        <v>10</v>
      </c>
      <c r="L441">
        <v>3</v>
      </c>
    </row>
    <row r="442" spans="1:12" x14ac:dyDescent="0.2">
      <c r="A442">
        <v>1</v>
      </c>
      <c r="B442">
        <v>2</v>
      </c>
      <c r="C442">
        <v>2</v>
      </c>
      <c r="D442">
        <v>1</v>
      </c>
      <c r="E442">
        <v>4</v>
      </c>
      <c r="F442">
        <v>5</v>
      </c>
      <c r="G442">
        <v>7</v>
      </c>
      <c r="H442">
        <v>6</v>
      </c>
      <c r="I442">
        <v>2</v>
      </c>
      <c r="J442">
        <v>3</v>
      </c>
      <c r="K442">
        <v>10</v>
      </c>
      <c r="L442">
        <v>12</v>
      </c>
    </row>
    <row r="443" spans="1:12" x14ac:dyDescent="0.2">
      <c r="A443">
        <v>1</v>
      </c>
      <c r="B443">
        <v>1</v>
      </c>
      <c r="C443">
        <v>2</v>
      </c>
      <c r="D443">
        <v>4</v>
      </c>
      <c r="E443">
        <v>4</v>
      </c>
      <c r="F443">
        <v>5</v>
      </c>
      <c r="G443">
        <v>4</v>
      </c>
      <c r="H443">
        <v>4</v>
      </c>
      <c r="I443">
        <v>4</v>
      </c>
      <c r="J443">
        <v>10</v>
      </c>
      <c r="K443">
        <v>9</v>
      </c>
      <c r="L443">
        <v>10</v>
      </c>
    </row>
    <row r="444" spans="1:12" x14ac:dyDescent="0.2">
      <c r="A444">
        <v>1</v>
      </c>
      <c r="B444">
        <v>2</v>
      </c>
      <c r="C444">
        <v>1</v>
      </c>
      <c r="D444">
        <v>3</v>
      </c>
      <c r="E444">
        <v>4</v>
      </c>
      <c r="F444">
        <v>3</v>
      </c>
      <c r="G444">
        <v>5</v>
      </c>
      <c r="H444">
        <v>2</v>
      </c>
      <c r="I444">
        <v>6</v>
      </c>
      <c r="J444">
        <v>9</v>
      </c>
      <c r="K444">
        <v>2</v>
      </c>
      <c r="L444">
        <v>4</v>
      </c>
    </row>
    <row r="445" spans="1:12" x14ac:dyDescent="0.2">
      <c r="A445">
        <v>1</v>
      </c>
      <c r="B445">
        <v>2</v>
      </c>
      <c r="C445">
        <v>2</v>
      </c>
      <c r="D445">
        <v>1</v>
      </c>
      <c r="E445">
        <v>2</v>
      </c>
      <c r="F445">
        <v>1</v>
      </c>
      <c r="G445">
        <v>7</v>
      </c>
      <c r="H445">
        <v>6</v>
      </c>
      <c r="I445">
        <v>6</v>
      </c>
      <c r="J445">
        <v>9</v>
      </c>
      <c r="K445">
        <v>11</v>
      </c>
      <c r="L445">
        <v>12</v>
      </c>
    </row>
    <row r="446" spans="1:12" x14ac:dyDescent="0.2">
      <c r="A446">
        <v>1</v>
      </c>
      <c r="B446">
        <v>2</v>
      </c>
      <c r="C446">
        <v>2</v>
      </c>
      <c r="D446">
        <v>1</v>
      </c>
      <c r="E446">
        <v>1</v>
      </c>
      <c r="F446">
        <v>5</v>
      </c>
      <c r="G446">
        <v>5</v>
      </c>
      <c r="H446">
        <v>7</v>
      </c>
      <c r="I446">
        <v>6</v>
      </c>
      <c r="J446">
        <v>4</v>
      </c>
      <c r="K446">
        <v>7</v>
      </c>
      <c r="L446">
        <v>11</v>
      </c>
    </row>
    <row r="447" spans="1:12" x14ac:dyDescent="0.2">
      <c r="A447">
        <v>1</v>
      </c>
      <c r="B447">
        <v>2</v>
      </c>
      <c r="C447">
        <v>2</v>
      </c>
      <c r="D447">
        <v>2</v>
      </c>
      <c r="E447">
        <v>3</v>
      </c>
      <c r="F447">
        <v>2</v>
      </c>
      <c r="G447">
        <v>6</v>
      </c>
      <c r="H447">
        <v>8</v>
      </c>
      <c r="I447">
        <v>1</v>
      </c>
      <c r="J447">
        <v>4</v>
      </c>
      <c r="K447">
        <v>8</v>
      </c>
      <c r="L447">
        <v>4</v>
      </c>
    </row>
    <row r="448" spans="1:12" x14ac:dyDescent="0.2">
      <c r="A448">
        <v>1</v>
      </c>
      <c r="B448">
        <v>1</v>
      </c>
      <c r="C448">
        <v>3</v>
      </c>
      <c r="D448">
        <v>2</v>
      </c>
      <c r="E448">
        <v>5</v>
      </c>
      <c r="F448">
        <v>4</v>
      </c>
      <c r="G448">
        <v>5</v>
      </c>
      <c r="H448">
        <v>5</v>
      </c>
      <c r="I448">
        <v>3</v>
      </c>
      <c r="J448">
        <v>7</v>
      </c>
      <c r="K448">
        <v>1</v>
      </c>
      <c r="L448">
        <v>4</v>
      </c>
    </row>
    <row r="449" spans="1:12" x14ac:dyDescent="0.2">
      <c r="A449">
        <v>1</v>
      </c>
      <c r="B449">
        <v>1</v>
      </c>
      <c r="C449">
        <v>3</v>
      </c>
      <c r="D449">
        <v>1</v>
      </c>
      <c r="E449">
        <v>2</v>
      </c>
      <c r="F449">
        <v>1</v>
      </c>
      <c r="G449">
        <v>7</v>
      </c>
      <c r="H449">
        <v>1</v>
      </c>
      <c r="I449">
        <v>9</v>
      </c>
      <c r="J449">
        <v>4</v>
      </c>
      <c r="K449">
        <v>5</v>
      </c>
      <c r="L449">
        <v>1</v>
      </c>
    </row>
    <row r="450" spans="1:12" x14ac:dyDescent="0.2">
      <c r="A450">
        <v>1</v>
      </c>
      <c r="B450">
        <v>1</v>
      </c>
      <c r="C450">
        <v>3</v>
      </c>
      <c r="D450">
        <v>3</v>
      </c>
      <c r="E450">
        <v>1</v>
      </c>
      <c r="F450">
        <v>5</v>
      </c>
      <c r="G450">
        <v>6</v>
      </c>
      <c r="H450">
        <v>3</v>
      </c>
      <c r="I450">
        <v>6</v>
      </c>
      <c r="J450">
        <v>7</v>
      </c>
      <c r="K450">
        <v>9</v>
      </c>
      <c r="L450">
        <v>3</v>
      </c>
    </row>
    <row r="451" spans="1:12" x14ac:dyDescent="0.2">
      <c r="A451">
        <v>1</v>
      </c>
      <c r="B451">
        <v>1</v>
      </c>
      <c r="C451">
        <v>3</v>
      </c>
      <c r="D451">
        <v>4</v>
      </c>
      <c r="E451">
        <v>3</v>
      </c>
      <c r="F451">
        <v>2</v>
      </c>
      <c r="G451">
        <v>7</v>
      </c>
      <c r="H451">
        <v>6</v>
      </c>
      <c r="I451">
        <v>6</v>
      </c>
      <c r="J451">
        <v>1</v>
      </c>
      <c r="K451">
        <v>4</v>
      </c>
      <c r="L451">
        <v>2</v>
      </c>
    </row>
    <row r="452" spans="1:12" x14ac:dyDescent="0.2">
      <c r="A452">
        <v>1</v>
      </c>
      <c r="B452">
        <v>2</v>
      </c>
      <c r="C452">
        <v>1</v>
      </c>
      <c r="D452">
        <v>4</v>
      </c>
      <c r="E452">
        <v>2</v>
      </c>
      <c r="F452">
        <v>2</v>
      </c>
      <c r="G452">
        <v>6</v>
      </c>
      <c r="H452">
        <v>6</v>
      </c>
      <c r="I452">
        <v>6</v>
      </c>
      <c r="J452">
        <v>2</v>
      </c>
      <c r="K452">
        <v>9</v>
      </c>
      <c r="L452">
        <v>10</v>
      </c>
    </row>
    <row r="453" spans="1:12" x14ac:dyDescent="0.2">
      <c r="A453">
        <v>1</v>
      </c>
      <c r="B453">
        <v>2</v>
      </c>
      <c r="C453">
        <v>3</v>
      </c>
      <c r="D453">
        <v>1</v>
      </c>
      <c r="E453">
        <v>1</v>
      </c>
      <c r="F453">
        <v>5</v>
      </c>
      <c r="G453">
        <v>5</v>
      </c>
      <c r="H453">
        <v>2</v>
      </c>
      <c r="I453">
        <v>2</v>
      </c>
      <c r="J453">
        <v>8</v>
      </c>
      <c r="K453">
        <v>8</v>
      </c>
      <c r="L453">
        <v>3</v>
      </c>
    </row>
    <row r="454" spans="1:12" x14ac:dyDescent="0.2">
      <c r="A454">
        <v>1</v>
      </c>
      <c r="B454">
        <v>1</v>
      </c>
      <c r="C454">
        <v>3</v>
      </c>
      <c r="D454">
        <v>3</v>
      </c>
      <c r="E454">
        <v>5</v>
      </c>
      <c r="F454">
        <v>4</v>
      </c>
      <c r="G454">
        <v>1</v>
      </c>
      <c r="H454">
        <v>2</v>
      </c>
      <c r="I454">
        <v>2</v>
      </c>
      <c r="J454">
        <v>7</v>
      </c>
      <c r="K454">
        <v>1</v>
      </c>
      <c r="L454">
        <v>12</v>
      </c>
    </row>
    <row r="455" spans="1:12" x14ac:dyDescent="0.2">
      <c r="A455">
        <v>1</v>
      </c>
      <c r="B455">
        <v>2</v>
      </c>
      <c r="C455">
        <v>3</v>
      </c>
      <c r="D455">
        <v>1</v>
      </c>
      <c r="E455">
        <v>1</v>
      </c>
      <c r="F455">
        <v>1</v>
      </c>
      <c r="G455">
        <v>2</v>
      </c>
      <c r="H455">
        <v>3</v>
      </c>
      <c r="I455">
        <v>2</v>
      </c>
      <c r="J455">
        <v>8</v>
      </c>
      <c r="K455">
        <v>1</v>
      </c>
      <c r="L455">
        <v>1</v>
      </c>
    </row>
    <row r="456" spans="1:12" x14ac:dyDescent="0.2">
      <c r="A456">
        <v>1</v>
      </c>
      <c r="B456">
        <v>2</v>
      </c>
      <c r="C456">
        <v>1</v>
      </c>
      <c r="D456">
        <v>2</v>
      </c>
      <c r="E456">
        <v>3</v>
      </c>
      <c r="F456">
        <v>4</v>
      </c>
      <c r="G456">
        <v>4</v>
      </c>
      <c r="H456">
        <v>3</v>
      </c>
      <c r="I456">
        <v>6</v>
      </c>
      <c r="J456">
        <v>4</v>
      </c>
      <c r="K456">
        <v>5</v>
      </c>
      <c r="L456">
        <v>6</v>
      </c>
    </row>
    <row r="457" spans="1:12" x14ac:dyDescent="0.2">
      <c r="A457">
        <v>1</v>
      </c>
      <c r="B457">
        <v>2</v>
      </c>
      <c r="C457">
        <v>1</v>
      </c>
      <c r="D457">
        <v>4</v>
      </c>
      <c r="E457">
        <v>5</v>
      </c>
      <c r="F457">
        <v>3</v>
      </c>
      <c r="G457">
        <v>2</v>
      </c>
      <c r="H457">
        <v>7</v>
      </c>
      <c r="I457">
        <v>6</v>
      </c>
      <c r="J457">
        <v>1</v>
      </c>
      <c r="K457">
        <v>1</v>
      </c>
      <c r="L457">
        <v>2</v>
      </c>
    </row>
    <row r="458" spans="1:12" x14ac:dyDescent="0.2">
      <c r="A458">
        <v>1</v>
      </c>
      <c r="B458">
        <v>2</v>
      </c>
      <c r="C458">
        <v>2</v>
      </c>
      <c r="D458">
        <v>4</v>
      </c>
      <c r="E458">
        <v>2</v>
      </c>
      <c r="F458">
        <v>4</v>
      </c>
      <c r="G458">
        <v>2</v>
      </c>
      <c r="H458">
        <v>6</v>
      </c>
      <c r="I458">
        <v>9</v>
      </c>
      <c r="J458">
        <v>3</v>
      </c>
      <c r="K458">
        <v>3</v>
      </c>
      <c r="L458">
        <v>12</v>
      </c>
    </row>
    <row r="459" spans="1:12" x14ac:dyDescent="0.2">
      <c r="A459">
        <v>1</v>
      </c>
      <c r="B459">
        <v>2</v>
      </c>
      <c r="C459">
        <v>3</v>
      </c>
      <c r="D459">
        <v>2</v>
      </c>
      <c r="E459">
        <v>1</v>
      </c>
      <c r="F459">
        <v>4</v>
      </c>
      <c r="G459">
        <v>5</v>
      </c>
      <c r="H459">
        <v>4</v>
      </c>
      <c r="I459">
        <v>9</v>
      </c>
      <c r="J459">
        <v>9</v>
      </c>
      <c r="K459">
        <v>4</v>
      </c>
      <c r="L459">
        <v>1</v>
      </c>
    </row>
    <row r="460" spans="1:12" x14ac:dyDescent="0.2">
      <c r="A460">
        <v>1</v>
      </c>
      <c r="B460">
        <v>2</v>
      </c>
      <c r="C460">
        <v>2</v>
      </c>
      <c r="D460">
        <v>2</v>
      </c>
      <c r="E460">
        <v>5</v>
      </c>
      <c r="F460">
        <v>5</v>
      </c>
      <c r="G460">
        <v>4</v>
      </c>
      <c r="H460">
        <v>8</v>
      </c>
      <c r="I460">
        <v>5</v>
      </c>
      <c r="J460">
        <v>2</v>
      </c>
      <c r="K460">
        <v>2</v>
      </c>
      <c r="L460">
        <v>8</v>
      </c>
    </row>
    <row r="461" spans="1:12" x14ac:dyDescent="0.2">
      <c r="A461">
        <v>1</v>
      </c>
      <c r="B461">
        <v>1</v>
      </c>
      <c r="C461">
        <v>1</v>
      </c>
      <c r="D461">
        <v>4</v>
      </c>
      <c r="E461">
        <v>3</v>
      </c>
      <c r="F461">
        <v>6</v>
      </c>
      <c r="G461">
        <v>7</v>
      </c>
      <c r="H461">
        <v>3</v>
      </c>
      <c r="I461">
        <v>1</v>
      </c>
      <c r="J461">
        <v>10</v>
      </c>
      <c r="K461">
        <v>7</v>
      </c>
      <c r="L461">
        <v>11</v>
      </c>
    </row>
    <row r="462" spans="1:12" x14ac:dyDescent="0.2">
      <c r="A462">
        <v>1</v>
      </c>
      <c r="B462">
        <v>2</v>
      </c>
      <c r="C462">
        <v>2</v>
      </c>
      <c r="D462">
        <v>1</v>
      </c>
      <c r="E462">
        <v>2</v>
      </c>
      <c r="F462">
        <v>1</v>
      </c>
      <c r="G462">
        <v>5</v>
      </c>
      <c r="H462">
        <v>7</v>
      </c>
      <c r="I462">
        <v>1</v>
      </c>
      <c r="J462">
        <v>8</v>
      </c>
      <c r="K462">
        <v>6</v>
      </c>
      <c r="L462">
        <v>9</v>
      </c>
    </row>
    <row r="463" spans="1:12" x14ac:dyDescent="0.2">
      <c r="A463">
        <v>1</v>
      </c>
      <c r="B463">
        <v>2</v>
      </c>
      <c r="C463">
        <v>3</v>
      </c>
      <c r="D463">
        <v>3</v>
      </c>
      <c r="E463">
        <v>5</v>
      </c>
      <c r="F463">
        <v>6</v>
      </c>
      <c r="G463">
        <v>7</v>
      </c>
      <c r="H463">
        <v>8</v>
      </c>
      <c r="I463">
        <v>6</v>
      </c>
      <c r="J463">
        <v>5</v>
      </c>
      <c r="K463">
        <v>1</v>
      </c>
      <c r="L463">
        <v>6</v>
      </c>
    </row>
    <row r="464" spans="1:12" x14ac:dyDescent="0.2">
      <c r="A464">
        <v>1</v>
      </c>
      <c r="B464">
        <v>2</v>
      </c>
      <c r="C464">
        <v>3</v>
      </c>
      <c r="D464">
        <v>3</v>
      </c>
      <c r="E464">
        <v>5</v>
      </c>
      <c r="F464">
        <v>5</v>
      </c>
      <c r="G464">
        <v>3</v>
      </c>
      <c r="H464">
        <v>2</v>
      </c>
      <c r="I464">
        <v>7</v>
      </c>
      <c r="J464">
        <v>1</v>
      </c>
      <c r="K464">
        <v>7</v>
      </c>
      <c r="L464">
        <v>12</v>
      </c>
    </row>
    <row r="465" spans="1:12" x14ac:dyDescent="0.2">
      <c r="A465">
        <v>1</v>
      </c>
      <c r="B465">
        <v>1</v>
      </c>
      <c r="C465">
        <v>2</v>
      </c>
      <c r="D465">
        <v>2</v>
      </c>
      <c r="E465">
        <v>4</v>
      </c>
      <c r="F465">
        <v>2</v>
      </c>
      <c r="G465">
        <v>1</v>
      </c>
      <c r="H465">
        <v>3</v>
      </c>
      <c r="I465">
        <v>5</v>
      </c>
      <c r="J465">
        <v>8</v>
      </c>
      <c r="K465">
        <v>5</v>
      </c>
      <c r="L465">
        <v>7</v>
      </c>
    </row>
    <row r="466" spans="1:12" x14ac:dyDescent="0.2">
      <c r="A466">
        <v>1</v>
      </c>
      <c r="B466">
        <v>2</v>
      </c>
      <c r="C466">
        <v>1</v>
      </c>
      <c r="D466">
        <v>1</v>
      </c>
      <c r="E466">
        <v>2</v>
      </c>
      <c r="F466">
        <v>4</v>
      </c>
      <c r="G466">
        <v>6</v>
      </c>
      <c r="H466">
        <v>4</v>
      </c>
      <c r="I466">
        <v>1</v>
      </c>
      <c r="J466">
        <v>5</v>
      </c>
      <c r="K466">
        <v>4</v>
      </c>
      <c r="L466">
        <v>2</v>
      </c>
    </row>
    <row r="467" spans="1:12" x14ac:dyDescent="0.2">
      <c r="A467">
        <v>1</v>
      </c>
      <c r="B467">
        <v>2</v>
      </c>
      <c r="C467">
        <v>2</v>
      </c>
      <c r="D467">
        <v>3</v>
      </c>
      <c r="E467">
        <v>1</v>
      </c>
      <c r="F467">
        <v>3</v>
      </c>
      <c r="G467">
        <v>6</v>
      </c>
      <c r="H467">
        <v>3</v>
      </c>
      <c r="I467">
        <v>8</v>
      </c>
      <c r="J467">
        <v>8</v>
      </c>
      <c r="K467">
        <v>4</v>
      </c>
      <c r="L467">
        <v>12</v>
      </c>
    </row>
    <row r="468" spans="1:12" x14ac:dyDescent="0.2">
      <c r="A468">
        <v>1</v>
      </c>
      <c r="B468">
        <v>1</v>
      </c>
      <c r="C468">
        <v>2</v>
      </c>
      <c r="D468">
        <v>3</v>
      </c>
      <c r="E468">
        <v>2</v>
      </c>
      <c r="F468">
        <v>5</v>
      </c>
      <c r="G468">
        <v>3</v>
      </c>
      <c r="H468">
        <v>2</v>
      </c>
      <c r="I468">
        <v>1</v>
      </c>
      <c r="J468">
        <v>3</v>
      </c>
      <c r="K468">
        <v>10</v>
      </c>
      <c r="L468">
        <v>1</v>
      </c>
    </row>
    <row r="469" spans="1:12" x14ac:dyDescent="0.2">
      <c r="A469">
        <v>1</v>
      </c>
      <c r="B469">
        <v>1</v>
      </c>
      <c r="C469">
        <v>1</v>
      </c>
      <c r="D469">
        <v>4</v>
      </c>
      <c r="E469">
        <v>1</v>
      </c>
      <c r="F469">
        <v>1</v>
      </c>
      <c r="G469">
        <v>7</v>
      </c>
      <c r="H469">
        <v>5</v>
      </c>
      <c r="I469">
        <v>7</v>
      </c>
      <c r="J469">
        <v>6</v>
      </c>
      <c r="K469">
        <v>2</v>
      </c>
      <c r="L469">
        <v>11</v>
      </c>
    </row>
    <row r="470" spans="1:12" x14ac:dyDescent="0.2">
      <c r="A470">
        <v>1</v>
      </c>
      <c r="B470">
        <v>2</v>
      </c>
      <c r="C470">
        <v>1</v>
      </c>
      <c r="D470">
        <v>3</v>
      </c>
      <c r="E470">
        <v>4</v>
      </c>
      <c r="F470">
        <v>1</v>
      </c>
      <c r="G470">
        <v>7</v>
      </c>
      <c r="H470">
        <v>1</v>
      </c>
      <c r="I470">
        <v>7</v>
      </c>
      <c r="J470">
        <v>5</v>
      </c>
      <c r="K470">
        <v>1</v>
      </c>
      <c r="L470">
        <v>8</v>
      </c>
    </row>
    <row r="471" spans="1:12" x14ac:dyDescent="0.2">
      <c r="A471">
        <v>1</v>
      </c>
      <c r="B471">
        <v>2</v>
      </c>
      <c r="C471">
        <v>3</v>
      </c>
      <c r="D471">
        <v>2</v>
      </c>
      <c r="E471">
        <v>1</v>
      </c>
      <c r="F471">
        <v>6</v>
      </c>
      <c r="G471">
        <v>7</v>
      </c>
      <c r="H471">
        <v>2</v>
      </c>
      <c r="I471">
        <v>1</v>
      </c>
      <c r="J471">
        <v>4</v>
      </c>
      <c r="K471">
        <v>10</v>
      </c>
      <c r="L471">
        <v>10</v>
      </c>
    </row>
    <row r="472" spans="1:12" x14ac:dyDescent="0.2">
      <c r="A472">
        <v>1</v>
      </c>
      <c r="B472">
        <v>2</v>
      </c>
      <c r="C472">
        <v>1</v>
      </c>
      <c r="D472">
        <v>3</v>
      </c>
      <c r="E472">
        <v>3</v>
      </c>
      <c r="F472">
        <v>3</v>
      </c>
      <c r="G472">
        <v>2</v>
      </c>
      <c r="H472">
        <v>1</v>
      </c>
      <c r="I472">
        <v>4</v>
      </c>
      <c r="J472">
        <v>1</v>
      </c>
      <c r="K472">
        <v>11</v>
      </c>
      <c r="L472">
        <v>1</v>
      </c>
    </row>
    <row r="473" spans="1:12" x14ac:dyDescent="0.2">
      <c r="A473">
        <v>1</v>
      </c>
      <c r="B473">
        <v>1</v>
      </c>
      <c r="C473">
        <v>2</v>
      </c>
      <c r="D473">
        <v>2</v>
      </c>
      <c r="E473">
        <v>4</v>
      </c>
      <c r="F473">
        <v>4</v>
      </c>
      <c r="G473">
        <v>7</v>
      </c>
      <c r="H473">
        <v>3</v>
      </c>
      <c r="I473">
        <v>2</v>
      </c>
      <c r="J473">
        <v>9</v>
      </c>
      <c r="K473">
        <v>8</v>
      </c>
      <c r="L473">
        <v>10</v>
      </c>
    </row>
    <row r="474" spans="1:12" x14ac:dyDescent="0.2">
      <c r="A474">
        <v>1</v>
      </c>
      <c r="B474">
        <v>1</v>
      </c>
      <c r="C474">
        <v>1</v>
      </c>
      <c r="D474">
        <v>1</v>
      </c>
      <c r="E474">
        <v>3</v>
      </c>
      <c r="F474">
        <v>2</v>
      </c>
      <c r="G474">
        <v>1</v>
      </c>
      <c r="H474">
        <v>5</v>
      </c>
      <c r="I474">
        <v>5</v>
      </c>
      <c r="J474">
        <v>2</v>
      </c>
      <c r="K474">
        <v>8</v>
      </c>
      <c r="L474">
        <v>5</v>
      </c>
    </row>
    <row r="475" spans="1:12" x14ac:dyDescent="0.2">
      <c r="A475">
        <v>1</v>
      </c>
      <c r="B475">
        <v>2</v>
      </c>
      <c r="C475">
        <v>3</v>
      </c>
      <c r="D475">
        <v>1</v>
      </c>
      <c r="E475">
        <v>1</v>
      </c>
      <c r="F475">
        <v>2</v>
      </c>
      <c r="G475">
        <v>6</v>
      </c>
      <c r="H475">
        <v>2</v>
      </c>
      <c r="I475">
        <v>1</v>
      </c>
      <c r="J475">
        <v>6</v>
      </c>
      <c r="K475">
        <v>3</v>
      </c>
      <c r="L475">
        <v>7</v>
      </c>
    </row>
    <row r="476" spans="1:12" x14ac:dyDescent="0.2">
      <c r="A476">
        <v>1</v>
      </c>
      <c r="B476">
        <v>1</v>
      </c>
      <c r="C476">
        <v>2</v>
      </c>
      <c r="D476">
        <v>2</v>
      </c>
      <c r="E476">
        <v>5</v>
      </c>
      <c r="F476">
        <v>4</v>
      </c>
      <c r="G476">
        <v>7</v>
      </c>
      <c r="H476">
        <v>2</v>
      </c>
      <c r="I476">
        <v>6</v>
      </c>
      <c r="J476">
        <v>10</v>
      </c>
      <c r="K476">
        <v>3</v>
      </c>
      <c r="L476">
        <v>6</v>
      </c>
    </row>
    <row r="477" spans="1:12" x14ac:dyDescent="0.2">
      <c r="A477">
        <v>1</v>
      </c>
      <c r="B477">
        <v>1</v>
      </c>
      <c r="C477">
        <v>3</v>
      </c>
      <c r="D477">
        <v>3</v>
      </c>
      <c r="E477">
        <v>4</v>
      </c>
      <c r="F477">
        <v>6</v>
      </c>
      <c r="G477">
        <v>5</v>
      </c>
      <c r="H477">
        <v>1</v>
      </c>
      <c r="I477">
        <v>7</v>
      </c>
      <c r="J477">
        <v>9</v>
      </c>
      <c r="K477">
        <v>7</v>
      </c>
      <c r="L477">
        <v>7</v>
      </c>
    </row>
    <row r="478" spans="1:12" x14ac:dyDescent="0.2">
      <c r="A478">
        <v>1</v>
      </c>
      <c r="B478">
        <v>1</v>
      </c>
      <c r="C478">
        <v>3</v>
      </c>
      <c r="D478">
        <v>3</v>
      </c>
      <c r="E478">
        <v>4</v>
      </c>
      <c r="F478">
        <v>6</v>
      </c>
      <c r="G478">
        <v>3</v>
      </c>
      <c r="H478">
        <v>1</v>
      </c>
      <c r="I478">
        <v>3</v>
      </c>
      <c r="J478">
        <v>5</v>
      </c>
      <c r="K478">
        <v>11</v>
      </c>
      <c r="L478">
        <v>12</v>
      </c>
    </row>
    <row r="479" spans="1:12" x14ac:dyDescent="0.2">
      <c r="A479">
        <v>1</v>
      </c>
      <c r="B479">
        <v>1</v>
      </c>
      <c r="C479">
        <v>2</v>
      </c>
      <c r="D479">
        <v>2</v>
      </c>
      <c r="E479">
        <v>4</v>
      </c>
      <c r="F479">
        <v>5</v>
      </c>
      <c r="G479">
        <v>1</v>
      </c>
      <c r="H479">
        <v>7</v>
      </c>
      <c r="I479">
        <v>5</v>
      </c>
      <c r="J479">
        <v>9</v>
      </c>
      <c r="K479">
        <v>4</v>
      </c>
      <c r="L479">
        <v>7</v>
      </c>
    </row>
    <row r="480" spans="1:12" x14ac:dyDescent="0.2">
      <c r="A480">
        <v>1</v>
      </c>
      <c r="B480">
        <v>2</v>
      </c>
      <c r="C480">
        <v>2</v>
      </c>
      <c r="D480">
        <v>4</v>
      </c>
      <c r="E480">
        <v>2</v>
      </c>
      <c r="F480">
        <v>1</v>
      </c>
      <c r="G480">
        <v>7</v>
      </c>
      <c r="H480">
        <v>5</v>
      </c>
      <c r="I480">
        <v>1</v>
      </c>
      <c r="J480">
        <v>1</v>
      </c>
      <c r="K480">
        <v>7</v>
      </c>
      <c r="L480">
        <v>1</v>
      </c>
    </row>
    <row r="481" spans="1:12" x14ac:dyDescent="0.2">
      <c r="A481">
        <v>1</v>
      </c>
      <c r="B481">
        <v>2</v>
      </c>
      <c r="C481">
        <v>1</v>
      </c>
      <c r="D481">
        <v>2</v>
      </c>
      <c r="E481">
        <v>5</v>
      </c>
      <c r="F481">
        <v>3</v>
      </c>
      <c r="G481">
        <v>6</v>
      </c>
      <c r="H481">
        <v>2</v>
      </c>
      <c r="I481">
        <v>2</v>
      </c>
      <c r="J481">
        <v>3</v>
      </c>
      <c r="K481">
        <v>4</v>
      </c>
      <c r="L481">
        <v>9</v>
      </c>
    </row>
    <row r="482" spans="1:12" x14ac:dyDescent="0.2">
      <c r="A482">
        <v>1</v>
      </c>
      <c r="B482">
        <v>1</v>
      </c>
      <c r="C482">
        <v>1</v>
      </c>
      <c r="D482">
        <v>1</v>
      </c>
      <c r="E482">
        <v>3</v>
      </c>
      <c r="F482">
        <v>4</v>
      </c>
      <c r="G482">
        <v>3</v>
      </c>
      <c r="H482">
        <v>6</v>
      </c>
      <c r="I482">
        <v>3</v>
      </c>
      <c r="J482">
        <v>6</v>
      </c>
      <c r="K482">
        <v>4</v>
      </c>
      <c r="L482">
        <v>3</v>
      </c>
    </row>
    <row r="483" spans="1:12" x14ac:dyDescent="0.2">
      <c r="A483">
        <v>1</v>
      </c>
      <c r="B483">
        <v>1</v>
      </c>
      <c r="C483">
        <v>1</v>
      </c>
      <c r="D483">
        <v>3</v>
      </c>
      <c r="E483">
        <v>4</v>
      </c>
      <c r="F483">
        <v>1</v>
      </c>
      <c r="G483">
        <v>2</v>
      </c>
      <c r="H483">
        <v>2</v>
      </c>
      <c r="I483">
        <v>9</v>
      </c>
      <c r="J483">
        <v>2</v>
      </c>
      <c r="K483">
        <v>2</v>
      </c>
      <c r="L483">
        <v>9</v>
      </c>
    </row>
    <row r="484" spans="1:12" x14ac:dyDescent="0.2">
      <c r="A484">
        <v>1</v>
      </c>
      <c r="B484">
        <v>1</v>
      </c>
      <c r="C484">
        <v>2</v>
      </c>
      <c r="D484">
        <v>3</v>
      </c>
      <c r="E484">
        <v>5</v>
      </c>
      <c r="F484">
        <v>6</v>
      </c>
      <c r="G484">
        <v>4</v>
      </c>
      <c r="H484">
        <v>2</v>
      </c>
      <c r="I484">
        <v>7</v>
      </c>
      <c r="J484">
        <v>6</v>
      </c>
      <c r="K484">
        <v>5</v>
      </c>
      <c r="L484">
        <v>8</v>
      </c>
    </row>
    <row r="485" spans="1:12" x14ac:dyDescent="0.2">
      <c r="A485">
        <v>1</v>
      </c>
      <c r="B485">
        <v>1</v>
      </c>
      <c r="C485">
        <v>1</v>
      </c>
      <c r="D485">
        <v>3</v>
      </c>
      <c r="E485">
        <v>5</v>
      </c>
      <c r="F485">
        <v>4</v>
      </c>
      <c r="G485">
        <v>2</v>
      </c>
      <c r="H485">
        <v>8</v>
      </c>
      <c r="I485">
        <v>6</v>
      </c>
      <c r="J485">
        <v>8</v>
      </c>
      <c r="K485">
        <v>9</v>
      </c>
      <c r="L485">
        <v>3</v>
      </c>
    </row>
    <row r="486" spans="1:12" x14ac:dyDescent="0.2">
      <c r="A486">
        <v>1</v>
      </c>
      <c r="B486">
        <v>2</v>
      </c>
      <c r="C486">
        <v>1</v>
      </c>
      <c r="D486">
        <v>2</v>
      </c>
      <c r="E486">
        <v>3</v>
      </c>
      <c r="F486">
        <v>2</v>
      </c>
      <c r="G486">
        <v>4</v>
      </c>
      <c r="H486">
        <v>8</v>
      </c>
      <c r="I486">
        <v>7</v>
      </c>
      <c r="J486">
        <v>6</v>
      </c>
      <c r="K486">
        <v>8</v>
      </c>
      <c r="L486">
        <v>10</v>
      </c>
    </row>
    <row r="487" spans="1:12" x14ac:dyDescent="0.2">
      <c r="A487">
        <v>1</v>
      </c>
      <c r="B487">
        <v>2</v>
      </c>
      <c r="C487">
        <v>3</v>
      </c>
      <c r="D487">
        <v>2</v>
      </c>
      <c r="E487">
        <v>2</v>
      </c>
      <c r="F487">
        <v>2</v>
      </c>
      <c r="G487">
        <v>1</v>
      </c>
      <c r="H487">
        <v>2</v>
      </c>
      <c r="I487">
        <v>7</v>
      </c>
      <c r="J487">
        <v>1</v>
      </c>
      <c r="K487">
        <v>5</v>
      </c>
      <c r="L487">
        <v>5</v>
      </c>
    </row>
    <row r="488" spans="1:12" x14ac:dyDescent="0.2">
      <c r="A488">
        <v>1</v>
      </c>
      <c r="B488">
        <v>1</v>
      </c>
      <c r="C488">
        <v>2</v>
      </c>
      <c r="D488">
        <v>1</v>
      </c>
      <c r="E488">
        <v>4</v>
      </c>
      <c r="F488">
        <v>4</v>
      </c>
      <c r="G488">
        <v>3</v>
      </c>
      <c r="H488">
        <v>6</v>
      </c>
      <c r="I488">
        <v>3</v>
      </c>
      <c r="J488">
        <v>10</v>
      </c>
      <c r="K488">
        <v>9</v>
      </c>
      <c r="L488">
        <v>11</v>
      </c>
    </row>
    <row r="489" spans="1:12" x14ac:dyDescent="0.2">
      <c r="A489">
        <v>1</v>
      </c>
      <c r="B489">
        <v>2</v>
      </c>
      <c r="C489">
        <v>2</v>
      </c>
      <c r="D489">
        <v>1</v>
      </c>
      <c r="E489">
        <v>4</v>
      </c>
      <c r="F489">
        <v>2</v>
      </c>
      <c r="G489">
        <v>3</v>
      </c>
      <c r="H489">
        <v>1</v>
      </c>
      <c r="I489">
        <v>2</v>
      </c>
      <c r="J489">
        <v>6</v>
      </c>
      <c r="K489">
        <v>6</v>
      </c>
      <c r="L489">
        <v>9</v>
      </c>
    </row>
    <row r="490" spans="1:12" x14ac:dyDescent="0.2">
      <c r="A490">
        <v>1</v>
      </c>
      <c r="B490">
        <v>2</v>
      </c>
      <c r="C490">
        <v>1</v>
      </c>
      <c r="D490">
        <v>1</v>
      </c>
      <c r="E490">
        <v>4</v>
      </c>
      <c r="F490">
        <v>4</v>
      </c>
      <c r="G490">
        <v>4</v>
      </c>
      <c r="H490">
        <v>6</v>
      </c>
      <c r="I490">
        <v>6</v>
      </c>
      <c r="J490">
        <v>1</v>
      </c>
      <c r="K490">
        <v>9</v>
      </c>
      <c r="L490">
        <v>3</v>
      </c>
    </row>
    <row r="491" spans="1:12" x14ac:dyDescent="0.2">
      <c r="A491">
        <v>1</v>
      </c>
      <c r="B491">
        <v>1</v>
      </c>
      <c r="C491">
        <v>3</v>
      </c>
      <c r="D491">
        <v>2</v>
      </c>
      <c r="E491">
        <v>4</v>
      </c>
      <c r="F491">
        <v>5</v>
      </c>
      <c r="G491">
        <v>4</v>
      </c>
      <c r="H491">
        <v>5</v>
      </c>
      <c r="I491">
        <v>2</v>
      </c>
      <c r="J491">
        <v>8</v>
      </c>
      <c r="K491">
        <v>2</v>
      </c>
      <c r="L491">
        <v>12</v>
      </c>
    </row>
    <row r="492" spans="1:12" x14ac:dyDescent="0.2">
      <c r="A492">
        <v>1</v>
      </c>
      <c r="B492">
        <v>2</v>
      </c>
      <c r="C492">
        <v>1</v>
      </c>
      <c r="D492">
        <v>3</v>
      </c>
      <c r="E492">
        <v>5</v>
      </c>
      <c r="F492">
        <v>6</v>
      </c>
      <c r="G492">
        <v>7</v>
      </c>
      <c r="H492">
        <v>2</v>
      </c>
      <c r="I492">
        <v>8</v>
      </c>
      <c r="J492">
        <v>5</v>
      </c>
      <c r="K492">
        <v>6</v>
      </c>
      <c r="L492">
        <v>8</v>
      </c>
    </row>
    <row r="493" spans="1:12" x14ac:dyDescent="0.2">
      <c r="A493">
        <v>1</v>
      </c>
      <c r="B493">
        <v>2</v>
      </c>
      <c r="C493">
        <v>2</v>
      </c>
      <c r="D493">
        <v>1</v>
      </c>
      <c r="E493">
        <v>1</v>
      </c>
      <c r="F493">
        <v>4</v>
      </c>
      <c r="G493">
        <v>6</v>
      </c>
      <c r="H493">
        <v>5</v>
      </c>
      <c r="I493">
        <v>2</v>
      </c>
      <c r="J493">
        <v>9</v>
      </c>
      <c r="K493">
        <v>3</v>
      </c>
      <c r="L493">
        <v>9</v>
      </c>
    </row>
    <row r="494" spans="1:12" x14ac:dyDescent="0.2">
      <c r="A494">
        <v>1</v>
      </c>
      <c r="B494">
        <v>1</v>
      </c>
      <c r="C494">
        <v>3</v>
      </c>
      <c r="D494">
        <v>1</v>
      </c>
      <c r="E494">
        <v>2</v>
      </c>
      <c r="F494">
        <v>3</v>
      </c>
      <c r="G494">
        <v>6</v>
      </c>
      <c r="H494">
        <v>6</v>
      </c>
      <c r="I494">
        <v>2</v>
      </c>
      <c r="J494">
        <v>5</v>
      </c>
      <c r="K494">
        <v>1</v>
      </c>
      <c r="L494">
        <v>8</v>
      </c>
    </row>
    <row r="495" spans="1:12" x14ac:dyDescent="0.2">
      <c r="A495">
        <v>1</v>
      </c>
      <c r="B495">
        <v>1</v>
      </c>
      <c r="C495">
        <v>1</v>
      </c>
      <c r="D495">
        <v>1</v>
      </c>
      <c r="E495">
        <v>2</v>
      </c>
      <c r="F495">
        <v>2</v>
      </c>
      <c r="G495">
        <v>4</v>
      </c>
      <c r="H495">
        <v>3</v>
      </c>
      <c r="I495">
        <v>4</v>
      </c>
      <c r="J495">
        <v>3</v>
      </c>
      <c r="K495">
        <v>5</v>
      </c>
      <c r="L495">
        <v>4</v>
      </c>
    </row>
    <row r="496" spans="1:12" x14ac:dyDescent="0.2">
      <c r="A496">
        <v>1</v>
      </c>
      <c r="B496">
        <v>1</v>
      </c>
      <c r="C496">
        <v>2</v>
      </c>
      <c r="D496">
        <v>3</v>
      </c>
      <c r="E496">
        <v>1</v>
      </c>
      <c r="F496">
        <v>3</v>
      </c>
      <c r="G496">
        <v>1</v>
      </c>
      <c r="H496">
        <v>6</v>
      </c>
      <c r="I496">
        <v>2</v>
      </c>
      <c r="J496">
        <v>4</v>
      </c>
      <c r="K496">
        <v>2</v>
      </c>
      <c r="L496">
        <v>6</v>
      </c>
    </row>
    <row r="497" spans="1:12" x14ac:dyDescent="0.2">
      <c r="A497">
        <v>1</v>
      </c>
      <c r="B497">
        <v>2</v>
      </c>
      <c r="C497">
        <v>2</v>
      </c>
      <c r="D497">
        <v>1</v>
      </c>
      <c r="E497">
        <v>5</v>
      </c>
      <c r="F497">
        <v>3</v>
      </c>
      <c r="G497">
        <v>1</v>
      </c>
      <c r="H497">
        <v>3</v>
      </c>
      <c r="I497">
        <v>4</v>
      </c>
      <c r="J497">
        <v>1</v>
      </c>
      <c r="K497">
        <v>3</v>
      </c>
      <c r="L497">
        <v>8</v>
      </c>
    </row>
    <row r="498" spans="1:12" x14ac:dyDescent="0.2">
      <c r="A498">
        <v>1</v>
      </c>
      <c r="B498">
        <v>1</v>
      </c>
      <c r="C498">
        <v>2</v>
      </c>
      <c r="D498">
        <v>1</v>
      </c>
      <c r="E498">
        <v>5</v>
      </c>
      <c r="F498">
        <v>5</v>
      </c>
      <c r="G498">
        <v>1</v>
      </c>
      <c r="H498">
        <v>6</v>
      </c>
      <c r="I498">
        <v>9</v>
      </c>
      <c r="J498">
        <v>8</v>
      </c>
      <c r="K498">
        <v>11</v>
      </c>
      <c r="L498">
        <v>6</v>
      </c>
    </row>
    <row r="499" spans="1:12" x14ac:dyDescent="0.2">
      <c r="A499">
        <v>1</v>
      </c>
      <c r="B499">
        <v>1</v>
      </c>
      <c r="C499">
        <v>2</v>
      </c>
      <c r="D499">
        <v>2</v>
      </c>
      <c r="E499">
        <v>4</v>
      </c>
      <c r="F499">
        <v>6</v>
      </c>
      <c r="G499">
        <v>7</v>
      </c>
      <c r="H499">
        <v>3</v>
      </c>
      <c r="I499">
        <v>8</v>
      </c>
      <c r="J499">
        <v>2</v>
      </c>
      <c r="K499">
        <v>9</v>
      </c>
      <c r="L499">
        <v>10</v>
      </c>
    </row>
    <row r="500" spans="1:12" x14ac:dyDescent="0.2">
      <c r="A500">
        <v>1</v>
      </c>
      <c r="B500">
        <v>1</v>
      </c>
      <c r="C500">
        <v>2</v>
      </c>
      <c r="D500">
        <v>1</v>
      </c>
      <c r="E500">
        <v>4</v>
      </c>
      <c r="F500">
        <v>6</v>
      </c>
      <c r="G500">
        <v>2</v>
      </c>
      <c r="H500">
        <v>5</v>
      </c>
      <c r="I500">
        <v>6</v>
      </c>
      <c r="J500">
        <v>8</v>
      </c>
      <c r="K500">
        <v>3</v>
      </c>
      <c r="L500">
        <v>9</v>
      </c>
    </row>
    <row r="501" spans="1:12" x14ac:dyDescent="0.2">
      <c r="A501">
        <v>1</v>
      </c>
      <c r="B501">
        <v>1</v>
      </c>
      <c r="C501">
        <v>2</v>
      </c>
      <c r="D501">
        <v>2</v>
      </c>
      <c r="E501">
        <v>5</v>
      </c>
      <c r="F501">
        <v>1</v>
      </c>
      <c r="G501">
        <v>7</v>
      </c>
      <c r="H501">
        <v>5</v>
      </c>
      <c r="I501">
        <v>7</v>
      </c>
      <c r="J501">
        <v>9</v>
      </c>
      <c r="K501">
        <v>6</v>
      </c>
      <c r="L501">
        <v>2</v>
      </c>
    </row>
    <row r="502" spans="1:12" x14ac:dyDescent="0.2">
      <c r="A502">
        <v>1</v>
      </c>
      <c r="B502">
        <v>1</v>
      </c>
      <c r="C502">
        <v>2</v>
      </c>
      <c r="D502">
        <v>2</v>
      </c>
      <c r="E502">
        <v>4</v>
      </c>
      <c r="F502">
        <v>2</v>
      </c>
      <c r="G502">
        <v>2</v>
      </c>
      <c r="H502">
        <v>8</v>
      </c>
      <c r="I502">
        <v>1</v>
      </c>
      <c r="J502">
        <v>3</v>
      </c>
      <c r="K502">
        <v>3</v>
      </c>
      <c r="L502">
        <v>7</v>
      </c>
    </row>
    <row r="503" spans="1:12" x14ac:dyDescent="0.2">
      <c r="A503">
        <v>1</v>
      </c>
      <c r="B503">
        <v>2</v>
      </c>
      <c r="C503">
        <v>2</v>
      </c>
      <c r="D503">
        <v>4</v>
      </c>
      <c r="E503">
        <v>4</v>
      </c>
      <c r="F503">
        <v>2</v>
      </c>
      <c r="G503">
        <v>6</v>
      </c>
      <c r="H503">
        <v>7</v>
      </c>
      <c r="I503">
        <v>4</v>
      </c>
      <c r="J503">
        <v>10</v>
      </c>
      <c r="K503">
        <v>1</v>
      </c>
      <c r="L503">
        <v>10</v>
      </c>
    </row>
    <row r="504" spans="1:12" x14ac:dyDescent="0.2">
      <c r="A504">
        <v>1</v>
      </c>
      <c r="B504">
        <v>1</v>
      </c>
      <c r="C504">
        <v>2</v>
      </c>
      <c r="D504">
        <v>4</v>
      </c>
      <c r="E504">
        <v>3</v>
      </c>
      <c r="F504">
        <v>5</v>
      </c>
      <c r="G504">
        <v>4</v>
      </c>
      <c r="H504">
        <v>1</v>
      </c>
      <c r="I504">
        <v>2</v>
      </c>
      <c r="J504">
        <v>2</v>
      </c>
      <c r="K504">
        <v>8</v>
      </c>
      <c r="L504">
        <v>4</v>
      </c>
    </row>
    <row r="505" spans="1:12" x14ac:dyDescent="0.2">
      <c r="A505">
        <v>1</v>
      </c>
      <c r="B505">
        <v>2</v>
      </c>
      <c r="C505">
        <v>2</v>
      </c>
      <c r="D505">
        <v>1</v>
      </c>
      <c r="E505">
        <v>4</v>
      </c>
      <c r="F505">
        <v>3</v>
      </c>
      <c r="G505">
        <v>7</v>
      </c>
      <c r="H505">
        <v>5</v>
      </c>
      <c r="I505">
        <v>1</v>
      </c>
      <c r="J505">
        <v>9</v>
      </c>
      <c r="K505">
        <v>4</v>
      </c>
      <c r="L505">
        <v>4</v>
      </c>
    </row>
    <row r="506" spans="1:12" x14ac:dyDescent="0.2">
      <c r="A506">
        <v>1</v>
      </c>
      <c r="B506">
        <v>2</v>
      </c>
      <c r="C506">
        <v>2</v>
      </c>
      <c r="D506">
        <v>1</v>
      </c>
      <c r="E506">
        <v>4</v>
      </c>
      <c r="F506">
        <v>3</v>
      </c>
      <c r="G506">
        <v>1</v>
      </c>
      <c r="H506">
        <v>6</v>
      </c>
      <c r="I506">
        <v>7</v>
      </c>
      <c r="J506">
        <v>9</v>
      </c>
      <c r="K506">
        <v>4</v>
      </c>
      <c r="L506">
        <v>6</v>
      </c>
    </row>
    <row r="507" spans="1:12" x14ac:dyDescent="0.2">
      <c r="A507">
        <v>1</v>
      </c>
      <c r="B507">
        <v>1</v>
      </c>
      <c r="C507">
        <v>3</v>
      </c>
      <c r="D507">
        <v>1</v>
      </c>
      <c r="E507">
        <v>5</v>
      </c>
      <c r="F507">
        <v>4</v>
      </c>
      <c r="G507">
        <v>4</v>
      </c>
      <c r="H507">
        <v>2</v>
      </c>
      <c r="I507">
        <v>5</v>
      </c>
      <c r="J507">
        <v>4</v>
      </c>
      <c r="K507">
        <v>7</v>
      </c>
      <c r="L507">
        <v>7</v>
      </c>
    </row>
    <row r="508" spans="1:12" x14ac:dyDescent="0.2">
      <c r="A508">
        <v>1</v>
      </c>
      <c r="B508">
        <v>1</v>
      </c>
      <c r="C508">
        <v>1</v>
      </c>
      <c r="D508">
        <v>3</v>
      </c>
      <c r="E508">
        <v>2</v>
      </c>
      <c r="F508">
        <v>5</v>
      </c>
      <c r="G508">
        <v>6</v>
      </c>
      <c r="H508">
        <v>7</v>
      </c>
      <c r="I508">
        <v>9</v>
      </c>
      <c r="J508">
        <v>10</v>
      </c>
      <c r="K508">
        <v>9</v>
      </c>
      <c r="L508">
        <v>3</v>
      </c>
    </row>
    <row r="509" spans="1:12" x14ac:dyDescent="0.2">
      <c r="A509">
        <v>1</v>
      </c>
      <c r="B509">
        <v>2</v>
      </c>
      <c r="C509">
        <v>2</v>
      </c>
      <c r="D509">
        <v>1</v>
      </c>
      <c r="E509">
        <v>5</v>
      </c>
      <c r="F509">
        <v>1</v>
      </c>
      <c r="G509">
        <v>1</v>
      </c>
      <c r="H509">
        <v>3</v>
      </c>
      <c r="I509">
        <v>6</v>
      </c>
      <c r="J509">
        <v>10</v>
      </c>
      <c r="K509">
        <v>8</v>
      </c>
      <c r="L509">
        <v>11</v>
      </c>
    </row>
    <row r="510" spans="1:12" x14ac:dyDescent="0.2">
      <c r="A510">
        <v>1</v>
      </c>
      <c r="B510">
        <v>2</v>
      </c>
      <c r="C510">
        <v>2</v>
      </c>
      <c r="D510">
        <v>2</v>
      </c>
      <c r="E510">
        <v>4</v>
      </c>
      <c r="F510">
        <v>5</v>
      </c>
      <c r="G510">
        <v>5</v>
      </c>
      <c r="H510">
        <v>2</v>
      </c>
      <c r="I510">
        <v>6</v>
      </c>
      <c r="J510">
        <v>3</v>
      </c>
      <c r="K510">
        <v>4</v>
      </c>
      <c r="L510">
        <v>2</v>
      </c>
    </row>
    <row r="511" spans="1:12" x14ac:dyDescent="0.2">
      <c r="A511">
        <v>1</v>
      </c>
      <c r="B511">
        <v>2</v>
      </c>
      <c r="C511">
        <v>1</v>
      </c>
      <c r="D511">
        <v>4</v>
      </c>
      <c r="E511">
        <v>5</v>
      </c>
      <c r="F511">
        <v>3</v>
      </c>
      <c r="G511">
        <v>5</v>
      </c>
      <c r="H511">
        <v>3</v>
      </c>
      <c r="I511">
        <v>2</v>
      </c>
      <c r="J511">
        <v>2</v>
      </c>
      <c r="K511">
        <v>6</v>
      </c>
      <c r="L511">
        <v>9</v>
      </c>
    </row>
    <row r="512" spans="1:12" x14ac:dyDescent="0.2">
      <c r="A512">
        <v>1</v>
      </c>
      <c r="B512">
        <v>2</v>
      </c>
      <c r="C512">
        <v>1</v>
      </c>
      <c r="D512">
        <v>3</v>
      </c>
      <c r="E512">
        <v>4</v>
      </c>
      <c r="F512">
        <v>4</v>
      </c>
      <c r="G512">
        <v>3</v>
      </c>
      <c r="H512">
        <v>5</v>
      </c>
      <c r="I512">
        <v>4</v>
      </c>
      <c r="J512">
        <v>5</v>
      </c>
      <c r="K512">
        <v>5</v>
      </c>
      <c r="L512">
        <v>2</v>
      </c>
    </row>
    <row r="513" spans="1:12" x14ac:dyDescent="0.2">
      <c r="A513">
        <v>1</v>
      </c>
      <c r="B513">
        <v>1</v>
      </c>
      <c r="C513">
        <v>2</v>
      </c>
      <c r="D513">
        <v>1</v>
      </c>
      <c r="E513">
        <v>2</v>
      </c>
      <c r="F513">
        <v>2</v>
      </c>
      <c r="G513">
        <v>3</v>
      </c>
      <c r="H513">
        <v>2</v>
      </c>
      <c r="I513">
        <v>9</v>
      </c>
      <c r="J513">
        <v>8</v>
      </c>
      <c r="K513">
        <v>2</v>
      </c>
      <c r="L513">
        <v>8</v>
      </c>
    </row>
    <row r="514" spans="1:12" x14ac:dyDescent="0.2">
      <c r="A514">
        <v>1</v>
      </c>
      <c r="B514">
        <v>2</v>
      </c>
      <c r="C514">
        <v>1</v>
      </c>
      <c r="D514">
        <v>3</v>
      </c>
      <c r="E514">
        <v>4</v>
      </c>
      <c r="F514">
        <v>4</v>
      </c>
      <c r="G514">
        <v>5</v>
      </c>
      <c r="H514">
        <v>8</v>
      </c>
      <c r="I514">
        <v>1</v>
      </c>
      <c r="J514">
        <v>4</v>
      </c>
      <c r="K514">
        <v>8</v>
      </c>
      <c r="L514">
        <v>8</v>
      </c>
    </row>
    <row r="515" spans="1:12" x14ac:dyDescent="0.2">
      <c r="A515">
        <v>1</v>
      </c>
      <c r="B515">
        <v>1</v>
      </c>
      <c r="C515">
        <v>1</v>
      </c>
      <c r="D515">
        <v>1</v>
      </c>
      <c r="E515">
        <v>1</v>
      </c>
      <c r="F515">
        <v>2</v>
      </c>
      <c r="G515">
        <v>1</v>
      </c>
      <c r="H515">
        <v>8</v>
      </c>
      <c r="I515">
        <v>4</v>
      </c>
      <c r="J515">
        <v>4</v>
      </c>
      <c r="K515">
        <v>6</v>
      </c>
      <c r="L515">
        <v>9</v>
      </c>
    </row>
    <row r="516" spans="1:12" x14ac:dyDescent="0.2">
      <c r="A516">
        <v>1</v>
      </c>
      <c r="B516">
        <v>1</v>
      </c>
      <c r="C516">
        <v>3</v>
      </c>
      <c r="D516">
        <v>2</v>
      </c>
      <c r="E516">
        <v>1</v>
      </c>
      <c r="F516">
        <v>1</v>
      </c>
      <c r="G516">
        <v>3</v>
      </c>
      <c r="H516">
        <v>5</v>
      </c>
      <c r="I516">
        <v>9</v>
      </c>
      <c r="J516">
        <v>1</v>
      </c>
      <c r="K516">
        <v>8</v>
      </c>
      <c r="L516">
        <v>9</v>
      </c>
    </row>
    <row r="517" spans="1:12" x14ac:dyDescent="0.2">
      <c r="A517">
        <v>1</v>
      </c>
      <c r="B517">
        <v>2</v>
      </c>
      <c r="C517">
        <v>1</v>
      </c>
      <c r="D517">
        <v>3</v>
      </c>
      <c r="E517">
        <v>5</v>
      </c>
      <c r="F517">
        <v>5</v>
      </c>
      <c r="G517">
        <v>7</v>
      </c>
      <c r="H517">
        <v>8</v>
      </c>
      <c r="I517">
        <v>6</v>
      </c>
      <c r="J517">
        <v>6</v>
      </c>
      <c r="K517">
        <v>11</v>
      </c>
      <c r="L517">
        <v>3</v>
      </c>
    </row>
    <row r="518" spans="1:12" x14ac:dyDescent="0.2">
      <c r="A518">
        <v>1</v>
      </c>
      <c r="B518">
        <v>2</v>
      </c>
      <c r="C518">
        <v>2</v>
      </c>
      <c r="D518">
        <v>2</v>
      </c>
      <c r="E518">
        <v>5</v>
      </c>
      <c r="F518">
        <v>4</v>
      </c>
      <c r="G518">
        <v>1</v>
      </c>
      <c r="H518">
        <v>7</v>
      </c>
      <c r="I518">
        <v>5</v>
      </c>
      <c r="J518">
        <v>1</v>
      </c>
      <c r="K518">
        <v>2</v>
      </c>
      <c r="L518">
        <v>12</v>
      </c>
    </row>
    <row r="519" spans="1:12" x14ac:dyDescent="0.2">
      <c r="A519">
        <v>1</v>
      </c>
      <c r="B519">
        <v>2</v>
      </c>
      <c r="C519">
        <v>1</v>
      </c>
      <c r="D519">
        <v>3</v>
      </c>
      <c r="E519">
        <v>3</v>
      </c>
      <c r="F519">
        <v>2</v>
      </c>
      <c r="G519">
        <v>3</v>
      </c>
      <c r="H519">
        <v>5</v>
      </c>
      <c r="I519">
        <v>6</v>
      </c>
      <c r="J519">
        <v>8</v>
      </c>
      <c r="K519">
        <v>4</v>
      </c>
      <c r="L519">
        <v>3</v>
      </c>
    </row>
    <row r="520" spans="1:12" x14ac:dyDescent="0.2">
      <c r="A520">
        <v>1</v>
      </c>
      <c r="B520">
        <v>1</v>
      </c>
      <c r="C520">
        <v>1</v>
      </c>
      <c r="D520">
        <v>2</v>
      </c>
      <c r="E520">
        <v>4</v>
      </c>
      <c r="F520">
        <v>3</v>
      </c>
      <c r="G520">
        <v>4</v>
      </c>
      <c r="H520">
        <v>5</v>
      </c>
      <c r="I520">
        <v>6</v>
      </c>
      <c r="J520">
        <v>4</v>
      </c>
      <c r="K520">
        <v>6</v>
      </c>
      <c r="L520">
        <v>5</v>
      </c>
    </row>
    <row r="521" spans="1:12" x14ac:dyDescent="0.2">
      <c r="A521">
        <v>1</v>
      </c>
      <c r="B521">
        <v>1</v>
      </c>
      <c r="C521">
        <v>3</v>
      </c>
      <c r="D521">
        <v>2</v>
      </c>
      <c r="E521">
        <v>3</v>
      </c>
      <c r="F521">
        <v>4</v>
      </c>
      <c r="G521">
        <v>2</v>
      </c>
      <c r="H521">
        <v>1</v>
      </c>
      <c r="I521">
        <v>3</v>
      </c>
      <c r="J521">
        <v>3</v>
      </c>
      <c r="K521">
        <v>5</v>
      </c>
      <c r="L521">
        <v>3</v>
      </c>
    </row>
    <row r="522" spans="1:12" x14ac:dyDescent="0.2">
      <c r="A522">
        <v>1</v>
      </c>
      <c r="B522">
        <v>1</v>
      </c>
      <c r="C522">
        <v>2</v>
      </c>
      <c r="D522">
        <v>4</v>
      </c>
      <c r="E522">
        <v>2</v>
      </c>
      <c r="F522">
        <v>2</v>
      </c>
      <c r="G522">
        <v>2</v>
      </c>
      <c r="H522">
        <v>6</v>
      </c>
      <c r="I522">
        <v>6</v>
      </c>
      <c r="J522">
        <v>10</v>
      </c>
      <c r="K522">
        <v>11</v>
      </c>
      <c r="L522">
        <v>11</v>
      </c>
    </row>
    <row r="523" spans="1:12" x14ac:dyDescent="0.2">
      <c r="A523">
        <v>1</v>
      </c>
      <c r="B523">
        <v>2</v>
      </c>
      <c r="C523">
        <v>2</v>
      </c>
      <c r="D523">
        <v>2</v>
      </c>
      <c r="E523">
        <v>5</v>
      </c>
      <c r="F523">
        <v>5</v>
      </c>
      <c r="G523">
        <v>3</v>
      </c>
      <c r="H523">
        <v>6</v>
      </c>
      <c r="I523">
        <v>6</v>
      </c>
      <c r="J523">
        <v>4</v>
      </c>
      <c r="K523">
        <v>7</v>
      </c>
      <c r="L523">
        <v>5</v>
      </c>
    </row>
    <row r="524" spans="1:12" x14ac:dyDescent="0.2">
      <c r="A524">
        <v>1</v>
      </c>
      <c r="B524">
        <v>2</v>
      </c>
      <c r="C524">
        <v>2</v>
      </c>
      <c r="D524">
        <v>4</v>
      </c>
      <c r="E524">
        <v>5</v>
      </c>
      <c r="F524">
        <v>2</v>
      </c>
      <c r="G524">
        <v>7</v>
      </c>
      <c r="H524">
        <v>6</v>
      </c>
      <c r="I524">
        <v>7</v>
      </c>
      <c r="J524">
        <v>3</v>
      </c>
      <c r="K524">
        <v>1</v>
      </c>
      <c r="L524">
        <v>5</v>
      </c>
    </row>
    <row r="525" spans="1:12" x14ac:dyDescent="0.2">
      <c r="A525">
        <v>1</v>
      </c>
      <c r="B525">
        <v>2</v>
      </c>
      <c r="C525">
        <v>1</v>
      </c>
      <c r="D525">
        <v>3</v>
      </c>
      <c r="E525">
        <v>5</v>
      </c>
      <c r="F525">
        <v>1</v>
      </c>
      <c r="G525">
        <v>3</v>
      </c>
      <c r="H525">
        <v>2</v>
      </c>
      <c r="I525">
        <v>7</v>
      </c>
      <c r="J525">
        <v>10</v>
      </c>
      <c r="K525">
        <v>8</v>
      </c>
      <c r="L525">
        <v>7</v>
      </c>
    </row>
    <row r="526" spans="1:12" x14ac:dyDescent="0.2">
      <c r="A526">
        <v>1</v>
      </c>
      <c r="B526">
        <v>1</v>
      </c>
      <c r="C526">
        <v>1</v>
      </c>
      <c r="D526">
        <v>1</v>
      </c>
      <c r="E526">
        <v>5</v>
      </c>
      <c r="F526">
        <v>6</v>
      </c>
      <c r="G526">
        <v>5</v>
      </c>
      <c r="H526">
        <v>4</v>
      </c>
      <c r="I526">
        <v>7</v>
      </c>
      <c r="J526">
        <v>2</v>
      </c>
      <c r="K526">
        <v>9</v>
      </c>
      <c r="L526">
        <v>6</v>
      </c>
    </row>
    <row r="527" spans="1:12" x14ac:dyDescent="0.2">
      <c r="A527">
        <v>1</v>
      </c>
      <c r="B527">
        <v>1</v>
      </c>
      <c r="C527">
        <v>2</v>
      </c>
      <c r="D527">
        <v>4</v>
      </c>
      <c r="E527">
        <v>2</v>
      </c>
      <c r="F527">
        <v>5</v>
      </c>
      <c r="G527">
        <v>2</v>
      </c>
      <c r="H527">
        <v>6</v>
      </c>
      <c r="I527">
        <v>4</v>
      </c>
      <c r="J527">
        <v>10</v>
      </c>
      <c r="K527">
        <v>1</v>
      </c>
      <c r="L527">
        <v>3</v>
      </c>
    </row>
    <row r="528" spans="1:12" x14ac:dyDescent="0.2">
      <c r="A528">
        <v>1</v>
      </c>
      <c r="B528">
        <v>1</v>
      </c>
      <c r="C528">
        <v>3</v>
      </c>
      <c r="D528">
        <v>3</v>
      </c>
      <c r="E528">
        <v>1</v>
      </c>
      <c r="F528">
        <v>1</v>
      </c>
      <c r="G528">
        <v>2</v>
      </c>
      <c r="H528">
        <v>3</v>
      </c>
      <c r="I528">
        <v>8</v>
      </c>
      <c r="J528">
        <v>1</v>
      </c>
      <c r="K528">
        <v>8</v>
      </c>
      <c r="L528">
        <v>10</v>
      </c>
    </row>
    <row r="529" spans="1:12" x14ac:dyDescent="0.2">
      <c r="A529">
        <v>1</v>
      </c>
      <c r="B529">
        <v>1</v>
      </c>
      <c r="C529">
        <v>1</v>
      </c>
      <c r="D529">
        <v>3</v>
      </c>
      <c r="E529">
        <v>4</v>
      </c>
      <c r="F529">
        <v>2</v>
      </c>
      <c r="G529">
        <v>5</v>
      </c>
      <c r="H529">
        <v>6</v>
      </c>
      <c r="I529">
        <v>1</v>
      </c>
      <c r="J529">
        <v>9</v>
      </c>
      <c r="K529">
        <v>6</v>
      </c>
      <c r="L529">
        <v>3</v>
      </c>
    </row>
    <row r="530" spans="1:12" x14ac:dyDescent="0.2">
      <c r="A530">
        <v>1</v>
      </c>
      <c r="B530">
        <v>2</v>
      </c>
      <c r="C530">
        <v>2</v>
      </c>
      <c r="D530">
        <v>3</v>
      </c>
      <c r="E530">
        <v>3</v>
      </c>
      <c r="F530">
        <v>1</v>
      </c>
      <c r="G530">
        <v>6</v>
      </c>
      <c r="H530">
        <v>8</v>
      </c>
      <c r="I530">
        <v>4</v>
      </c>
      <c r="J530">
        <v>7</v>
      </c>
      <c r="K530">
        <v>4</v>
      </c>
      <c r="L530">
        <v>2</v>
      </c>
    </row>
    <row r="531" spans="1:12" x14ac:dyDescent="0.2">
      <c r="A531">
        <v>1</v>
      </c>
      <c r="B531">
        <v>2</v>
      </c>
      <c r="C531">
        <v>1</v>
      </c>
      <c r="D531">
        <v>2</v>
      </c>
      <c r="E531">
        <v>4</v>
      </c>
      <c r="F531">
        <v>2</v>
      </c>
      <c r="G531">
        <v>1</v>
      </c>
      <c r="H531">
        <v>1</v>
      </c>
      <c r="I531">
        <v>5</v>
      </c>
      <c r="J531">
        <v>6</v>
      </c>
      <c r="K531">
        <v>9</v>
      </c>
      <c r="L531">
        <v>9</v>
      </c>
    </row>
    <row r="532" spans="1:12" x14ac:dyDescent="0.2">
      <c r="A532">
        <v>1</v>
      </c>
      <c r="B532">
        <v>2</v>
      </c>
      <c r="C532">
        <v>1</v>
      </c>
      <c r="D532">
        <v>4</v>
      </c>
      <c r="E532">
        <v>3</v>
      </c>
      <c r="F532">
        <v>1</v>
      </c>
      <c r="G532">
        <v>7</v>
      </c>
      <c r="H532">
        <v>2</v>
      </c>
      <c r="I532">
        <v>1</v>
      </c>
      <c r="J532">
        <v>4</v>
      </c>
      <c r="K532">
        <v>10</v>
      </c>
      <c r="L532">
        <v>2</v>
      </c>
    </row>
    <row r="533" spans="1:12" x14ac:dyDescent="0.2">
      <c r="A533">
        <v>1</v>
      </c>
      <c r="B533">
        <v>2</v>
      </c>
      <c r="C533">
        <v>3</v>
      </c>
      <c r="D533">
        <v>4</v>
      </c>
      <c r="E533">
        <v>1</v>
      </c>
      <c r="F533">
        <v>4</v>
      </c>
      <c r="G533">
        <v>5</v>
      </c>
      <c r="H533">
        <v>8</v>
      </c>
      <c r="I533">
        <v>5</v>
      </c>
      <c r="J533">
        <v>8</v>
      </c>
      <c r="K533">
        <v>8</v>
      </c>
      <c r="L533">
        <v>11</v>
      </c>
    </row>
    <row r="534" spans="1:12" x14ac:dyDescent="0.2">
      <c r="A534">
        <v>1</v>
      </c>
      <c r="B534">
        <v>2</v>
      </c>
      <c r="C534">
        <v>1</v>
      </c>
      <c r="D534">
        <v>4</v>
      </c>
      <c r="E534">
        <v>1</v>
      </c>
      <c r="F534">
        <v>3</v>
      </c>
      <c r="G534">
        <v>5</v>
      </c>
      <c r="H534">
        <v>2</v>
      </c>
      <c r="I534">
        <v>9</v>
      </c>
      <c r="J534">
        <v>6</v>
      </c>
      <c r="K534">
        <v>8</v>
      </c>
      <c r="L534">
        <v>2</v>
      </c>
    </row>
    <row r="535" spans="1:12" x14ac:dyDescent="0.2">
      <c r="A535">
        <v>1</v>
      </c>
      <c r="B535">
        <v>1</v>
      </c>
      <c r="C535">
        <v>2</v>
      </c>
      <c r="D535">
        <v>3</v>
      </c>
      <c r="E535">
        <v>3</v>
      </c>
      <c r="F535">
        <v>4</v>
      </c>
      <c r="G535">
        <v>6</v>
      </c>
      <c r="H535">
        <v>6</v>
      </c>
      <c r="I535">
        <v>8</v>
      </c>
      <c r="J535">
        <v>1</v>
      </c>
      <c r="K535">
        <v>8</v>
      </c>
      <c r="L535">
        <v>3</v>
      </c>
    </row>
    <row r="536" spans="1:12" x14ac:dyDescent="0.2">
      <c r="A536">
        <v>1</v>
      </c>
      <c r="B536">
        <v>1</v>
      </c>
      <c r="C536">
        <v>3</v>
      </c>
      <c r="D536">
        <v>2</v>
      </c>
      <c r="E536">
        <v>4</v>
      </c>
      <c r="F536">
        <v>2</v>
      </c>
      <c r="G536">
        <v>1</v>
      </c>
      <c r="H536">
        <v>6</v>
      </c>
      <c r="I536">
        <v>4</v>
      </c>
      <c r="J536">
        <v>2</v>
      </c>
      <c r="K536">
        <v>6</v>
      </c>
      <c r="L536">
        <v>6</v>
      </c>
    </row>
    <row r="537" spans="1:12" x14ac:dyDescent="0.2">
      <c r="A537">
        <v>1</v>
      </c>
      <c r="B537">
        <v>2</v>
      </c>
      <c r="C537">
        <v>1</v>
      </c>
      <c r="D537">
        <v>4</v>
      </c>
      <c r="E537">
        <v>2</v>
      </c>
      <c r="F537">
        <v>1</v>
      </c>
      <c r="G537">
        <v>2</v>
      </c>
      <c r="H537">
        <v>2</v>
      </c>
      <c r="I537">
        <v>9</v>
      </c>
      <c r="J537">
        <v>7</v>
      </c>
      <c r="K537">
        <v>1</v>
      </c>
      <c r="L537">
        <v>5</v>
      </c>
    </row>
    <row r="538" spans="1:12" x14ac:dyDescent="0.2">
      <c r="A538">
        <v>1</v>
      </c>
      <c r="B538">
        <v>2</v>
      </c>
      <c r="C538">
        <v>3</v>
      </c>
      <c r="D538">
        <v>2</v>
      </c>
      <c r="E538">
        <v>4</v>
      </c>
      <c r="F538">
        <v>5</v>
      </c>
      <c r="G538">
        <v>3</v>
      </c>
      <c r="H538">
        <v>4</v>
      </c>
      <c r="I538">
        <v>9</v>
      </c>
      <c r="J538">
        <v>6</v>
      </c>
      <c r="K538">
        <v>4</v>
      </c>
      <c r="L538">
        <v>5</v>
      </c>
    </row>
    <row r="539" spans="1:12" x14ac:dyDescent="0.2">
      <c r="A539">
        <v>1</v>
      </c>
      <c r="B539">
        <v>1</v>
      </c>
      <c r="C539">
        <v>2</v>
      </c>
      <c r="D539">
        <v>1</v>
      </c>
      <c r="E539">
        <v>5</v>
      </c>
      <c r="F539">
        <v>6</v>
      </c>
      <c r="G539">
        <v>4</v>
      </c>
      <c r="H539">
        <v>3</v>
      </c>
      <c r="I539">
        <v>2</v>
      </c>
      <c r="J539">
        <v>5</v>
      </c>
      <c r="K539">
        <v>5</v>
      </c>
      <c r="L539">
        <v>2</v>
      </c>
    </row>
    <row r="540" spans="1:12" x14ac:dyDescent="0.2">
      <c r="A540">
        <v>1</v>
      </c>
      <c r="B540">
        <v>1</v>
      </c>
      <c r="C540">
        <v>1</v>
      </c>
      <c r="D540">
        <v>2</v>
      </c>
      <c r="E540">
        <v>2</v>
      </c>
      <c r="F540">
        <v>3</v>
      </c>
      <c r="G540">
        <v>1</v>
      </c>
      <c r="H540">
        <v>2</v>
      </c>
      <c r="I540">
        <v>7</v>
      </c>
      <c r="J540">
        <v>10</v>
      </c>
      <c r="K540">
        <v>5</v>
      </c>
      <c r="L540">
        <v>11</v>
      </c>
    </row>
    <row r="541" spans="1:12" x14ac:dyDescent="0.2">
      <c r="A541">
        <v>1</v>
      </c>
      <c r="B541">
        <v>2</v>
      </c>
      <c r="C541">
        <v>1</v>
      </c>
      <c r="D541">
        <v>2</v>
      </c>
      <c r="E541">
        <v>4</v>
      </c>
      <c r="F541">
        <v>6</v>
      </c>
      <c r="G541">
        <v>2</v>
      </c>
      <c r="H541">
        <v>8</v>
      </c>
      <c r="I541">
        <v>4</v>
      </c>
      <c r="J541">
        <v>6</v>
      </c>
      <c r="K541">
        <v>5</v>
      </c>
      <c r="L541">
        <v>12</v>
      </c>
    </row>
    <row r="542" spans="1:12" x14ac:dyDescent="0.2">
      <c r="A542">
        <v>1</v>
      </c>
      <c r="B542">
        <v>1</v>
      </c>
      <c r="C542">
        <v>3</v>
      </c>
      <c r="D542">
        <v>4</v>
      </c>
      <c r="E542">
        <v>2</v>
      </c>
      <c r="F542">
        <v>4</v>
      </c>
      <c r="G542">
        <v>6</v>
      </c>
      <c r="H542">
        <v>2</v>
      </c>
      <c r="I542">
        <v>5</v>
      </c>
      <c r="J542">
        <v>10</v>
      </c>
      <c r="K542">
        <v>5</v>
      </c>
      <c r="L542">
        <v>12</v>
      </c>
    </row>
    <row r="543" spans="1:12" x14ac:dyDescent="0.2">
      <c r="A543">
        <v>1</v>
      </c>
      <c r="B543">
        <v>2</v>
      </c>
      <c r="C543">
        <v>2</v>
      </c>
      <c r="D543">
        <v>2</v>
      </c>
      <c r="E543">
        <v>3</v>
      </c>
      <c r="F543">
        <v>3</v>
      </c>
      <c r="G543">
        <v>6</v>
      </c>
      <c r="H543">
        <v>2</v>
      </c>
      <c r="I543">
        <v>6</v>
      </c>
      <c r="J543">
        <v>6</v>
      </c>
      <c r="K543">
        <v>6</v>
      </c>
      <c r="L543">
        <v>10</v>
      </c>
    </row>
    <row r="544" spans="1:12" x14ac:dyDescent="0.2">
      <c r="A544">
        <v>1</v>
      </c>
      <c r="B544">
        <v>2</v>
      </c>
      <c r="C544">
        <v>2</v>
      </c>
      <c r="D544">
        <v>4</v>
      </c>
      <c r="E544">
        <v>2</v>
      </c>
      <c r="F544">
        <v>5</v>
      </c>
      <c r="G544">
        <v>2</v>
      </c>
      <c r="H544">
        <v>3</v>
      </c>
      <c r="I544">
        <v>4</v>
      </c>
      <c r="J544">
        <v>9</v>
      </c>
      <c r="K544">
        <v>7</v>
      </c>
      <c r="L544">
        <v>6</v>
      </c>
    </row>
    <row r="545" spans="1:12" x14ac:dyDescent="0.2">
      <c r="A545">
        <v>1</v>
      </c>
      <c r="B545">
        <v>1</v>
      </c>
      <c r="C545">
        <v>1</v>
      </c>
      <c r="D545">
        <v>2</v>
      </c>
      <c r="E545">
        <v>2</v>
      </c>
      <c r="F545">
        <v>4</v>
      </c>
      <c r="G545">
        <v>1</v>
      </c>
      <c r="H545">
        <v>5</v>
      </c>
      <c r="I545">
        <v>8</v>
      </c>
      <c r="J545">
        <v>8</v>
      </c>
      <c r="K545">
        <v>11</v>
      </c>
      <c r="L545">
        <v>1</v>
      </c>
    </row>
    <row r="546" spans="1:12" x14ac:dyDescent="0.2">
      <c r="A546">
        <v>1</v>
      </c>
      <c r="B546">
        <v>2</v>
      </c>
      <c r="C546">
        <v>1</v>
      </c>
      <c r="D546">
        <v>4</v>
      </c>
      <c r="E546">
        <v>5</v>
      </c>
      <c r="F546">
        <v>6</v>
      </c>
      <c r="G546">
        <v>6</v>
      </c>
      <c r="H546">
        <v>7</v>
      </c>
      <c r="I546">
        <v>9</v>
      </c>
      <c r="J546">
        <v>7</v>
      </c>
      <c r="K546">
        <v>1</v>
      </c>
      <c r="L546">
        <v>5</v>
      </c>
    </row>
    <row r="547" spans="1:12" x14ac:dyDescent="0.2">
      <c r="A547">
        <v>1</v>
      </c>
      <c r="B547">
        <v>1</v>
      </c>
      <c r="C547">
        <v>1</v>
      </c>
      <c r="D547">
        <v>2</v>
      </c>
      <c r="E547">
        <v>4</v>
      </c>
      <c r="F547">
        <v>5</v>
      </c>
      <c r="G547">
        <v>3</v>
      </c>
      <c r="H547">
        <v>3</v>
      </c>
      <c r="I547">
        <v>2</v>
      </c>
      <c r="J547">
        <v>4</v>
      </c>
      <c r="K547">
        <v>8</v>
      </c>
      <c r="L547">
        <v>6</v>
      </c>
    </row>
    <row r="548" spans="1:12" x14ac:dyDescent="0.2">
      <c r="A548">
        <v>1</v>
      </c>
      <c r="B548">
        <v>1</v>
      </c>
      <c r="C548">
        <v>2</v>
      </c>
      <c r="D548">
        <v>3</v>
      </c>
      <c r="E548">
        <v>3</v>
      </c>
      <c r="F548">
        <v>2</v>
      </c>
      <c r="G548">
        <v>3</v>
      </c>
      <c r="H548">
        <v>2</v>
      </c>
      <c r="I548">
        <v>7</v>
      </c>
      <c r="J548">
        <v>6</v>
      </c>
      <c r="K548">
        <v>9</v>
      </c>
      <c r="L548">
        <v>10</v>
      </c>
    </row>
    <row r="549" spans="1:12" x14ac:dyDescent="0.2">
      <c r="A549">
        <v>1</v>
      </c>
      <c r="B549">
        <v>1</v>
      </c>
      <c r="C549">
        <v>2</v>
      </c>
      <c r="D549">
        <v>1</v>
      </c>
      <c r="E549">
        <v>2</v>
      </c>
      <c r="F549">
        <v>5</v>
      </c>
      <c r="G549">
        <v>3</v>
      </c>
      <c r="H549">
        <v>7</v>
      </c>
      <c r="I549">
        <v>5</v>
      </c>
      <c r="J549">
        <v>2</v>
      </c>
      <c r="K549">
        <v>3</v>
      </c>
      <c r="L549">
        <v>12</v>
      </c>
    </row>
    <row r="550" spans="1:12" x14ac:dyDescent="0.2">
      <c r="A550">
        <v>1</v>
      </c>
      <c r="B550">
        <v>2</v>
      </c>
      <c r="C550">
        <v>3</v>
      </c>
      <c r="D550">
        <v>2</v>
      </c>
      <c r="E550">
        <v>5</v>
      </c>
      <c r="F550">
        <v>3</v>
      </c>
      <c r="G550">
        <v>3</v>
      </c>
      <c r="H550">
        <v>3</v>
      </c>
      <c r="I550">
        <v>2</v>
      </c>
      <c r="J550">
        <v>3</v>
      </c>
      <c r="K550">
        <v>3</v>
      </c>
      <c r="L550">
        <v>2</v>
      </c>
    </row>
    <row r="551" spans="1:12" x14ac:dyDescent="0.2">
      <c r="A551">
        <v>1</v>
      </c>
      <c r="B551">
        <v>1</v>
      </c>
      <c r="C551">
        <v>1</v>
      </c>
      <c r="D551">
        <v>1</v>
      </c>
      <c r="E551">
        <v>3</v>
      </c>
      <c r="F551">
        <v>5</v>
      </c>
      <c r="G551">
        <v>1</v>
      </c>
      <c r="H551">
        <v>3</v>
      </c>
      <c r="I551">
        <v>8</v>
      </c>
      <c r="J551">
        <v>8</v>
      </c>
      <c r="K551">
        <v>4</v>
      </c>
      <c r="L551">
        <v>9</v>
      </c>
    </row>
    <row r="552" spans="1:12" x14ac:dyDescent="0.2">
      <c r="A552">
        <v>1</v>
      </c>
      <c r="B552">
        <v>2</v>
      </c>
      <c r="C552">
        <v>1</v>
      </c>
      <c r="D552">
        <v>2</v>
      </c>
      <c r="E552">
        <v>1</v>
      </c>
      <c r="F552">
        <v>3</v>
      </c>
      <c r="G552">
        <v>4</v>
      </c>
      <c r="H552">
        <v>1</v>
      </c>
      <c r="I552">
        <v>8</v>
      </c>
      <c r="J552">
        <v>7</v>
      </c>
      <c r="K552">
        <v>4</v>
      </c>
      <c r="L552">
        <v>11</v>
      </c>
    </row>
    <row r="553" spans="1:12" x14ac:dyDescent="0.2">
      <c r="A553">
        <v>1</v>
      </c>
      <c r="B553">
        <v>1</v>
      </c>
      <c r="C553">
        <v>3</v>
      </c>
      <c r="D553">
        <v>2</v>
      </c>
      <c r="E553">
        <v>4</v>
      </c>
      <c r="F553">
        <v>6</v>
      </c>
      <c r="G553">
        <v>7</v>
      </c>
      <c r="H553">
        <v>7</v>
      </c>
      <c r="I553">
        <v>1</v>
      </c>
      <c r="J553">
        <v>2</v>
      </c>
      <c r="K553">
        <v>9</v>
      </c>
      <c r="L553">
        <v>7</v>
      </c>
    </row>
    <row r="554" spans="1:12" x14ac:dyDescent="0.2">
      <c r="A554">
        <v>1</v>
      </c>
      <c r="B554">
        <v>1</v>
      </c>
      <c r="C554">
        <v>3</v>
      </c>
      <c r="D554">
        <v>4</v>
      </c>
      <c r="E554">
        <v>1</v>
      </c>
      <c r="F554">
        <v>4</v>
      </c>
      <c r="G554">
        <v>6</v>
      </c>
      <c r="H554">
        <v>5</v>
      </c>
      <c r="I554">
        <v>8</v>
      </c>
      <c r="J554">
        <v>2</v>
      </c>
      <c r="K554">
        <v>4</v>
      </c>
      <c r="L554">
        <v>11</v>
      </c>
    </row>
    <row r="555" spans="1:12" x14ac:dyDescent="0.2">
      <c r="A555">
        <v>1</v>
      </c>
      <c r="B555">
        <v>1</v>
      </c>
      <c r="C555">
        <v>3</v>
      </c>
      <c r="D555">
        <v>3</v>
      </c>
      <c r="E555">
        <v>5</v>
      </c>
      <c r="F555">
        <v>2</v>
      </c>
      <c r="G555">
        <v>4</v>
      </c>
      <c r="H555">
        <v>4</v>
      </c>
      <c r="I555">
        <v>4</v>
      </c>
      <c r="J555">
        <v>4</v>
      </c>
      <c r="K555">
        <v>4</v>
      </c>
      <c r="L555">
        <v>2</v>
      </c>
    </row>
    <row r="556" spans="1:12" x14ac:dyDescent="0.2">
      <c r="A556">
        <v>1</v>
      </c>
      <c r="B556">
        <v>1</v>
      </c>
      <c r="C556">
        <v>3</v>
      </c>
      <c r="D556">
        <v>2</v>
      </c>
      <c r="E556">
        <v>2</v>
      </c>
      <c r="F556">
        <v>2</v>
      </c>
      <c r="G556">
        <v>3</v>
      </c>
      <c r="H556">
        <v>1</v>
      </c>
      <c r="I556">
        <v>2</v>
      </c>
      <c r="J556">
        <v>9</v>
      </c>
      <c r="K556">
        <v>7</v>
      </c>
      <c r="L556">
        <v>7</v>
      </c>
    </row>
    <row r="557" spans="1:12" x14ac:dyDescent="0.2">
      <c r="A557">
        <v>1</v>
      </c>
      <c r="B557">
        <v>1</v>
      </c>
      <c r="C557">
        <v>3</v>
      </c>
      <c r="D557">
        <v>2</v>
      </c>
      <c r="E557">
        <v>2</v>
      </c>
      <c r="F557">
        <v>4</v>
      </c>
      <c r="G557">
        <v>6</v>
      </c>
      <c r="H557">
        <v>8</v>
      </c>
      <c r="I557">
        <v>2</v>
      </c>
      <c r="J557">
        <v>3</v>
      </c>
      <c r="K557">
        <v>11</v>
      </c>
      <c r="L557">
        <v>1</v>
      </c>
    </row>
    <row r="558" spans="1:12" x14ac:dyDescent="0.2">
      <c r="A558">
        <v>1</v>
      </c>
      <c r="B558">
        <v>2</v>
      </c>
      <c r="C558">
        <v>1</v>
      </c>
      <c r="D558">
        <v>2</v>
      </c>
      <c r="E558">
        <v>3</v>
      </c>
      <c r="F558">
        <v>6</v>
      </c>
      <c r="G558">
        <v>3</v>
      </c>
      <c r="H558">
        <v>3</v>
      </c>
      <c r="I558">
        <v>9</v>
      </c>
      <c r="J558">
        <v>6</v>
      </c>
      <c r="K558">
        <v>4</v>
      </c>
      <c r="L558">
        <v>6</v>
      </c>
    </row>
    <row r="559" spans="1:12" x14ac:dyDescent="0.2">
      <c r="A559">
        <v>1</v>
      </c>
      <c r="B559">
        <v>2</v>
      </c>
      <c r="C559">
        <v>1</v>
      </c>
      <c r="D559">
        <v>2</v>
      </c>
      <c r="E559">
        <v>2</v>
      </c>
      <c r="F559">
        <v>5</v>
      </c>
      <c r="G559">
        <v>6</v>
      </c>
      <c r="H559">
        <v>4</v>
      </c>
      <c r="I559">
        <v>6</v>
      </c>
      <c r="J559">
        <v>5</v>
      </c>
      <c r="K559">
        <v>8</v>
      </c>
      <c r="L559">
        <v>5</v>
      </c>
    </row>
    <row r="560" spans="1:12" x14ac:dyDescent="0.2">
      <c r="A560">
        <v>1</v>
      </c>
      <c r="B560">
        <v>2</v>
      </c>
      <c r="C560">
        <v>1</v>
      </c>
      <c r="D560">
        <v>2</v>
      </c>
      <c r="E560">
        <v>5</v>
      </c>
      <c r="F560">
        <v>3</v>
      </c>
      <c r="G560">
        <v>5</v>
      </c>
      <c r="H560">
        <v>5</v>
      </c>
      <c r="I560">
        <v>5</v>
      </c>
      <c r="J560">
        <v>3</v>
      </c>
      <c r="K560">
        <v>5</v>
      </c>
      <c r="L560">
        <v>10</v>
      </c>
    </row>
    <row r="561" spans="1:12" x14ac:dyDescent="0.2">
      <c r="A561">
        <v>1</v>
      </c>
      <c r="B561">
        <v>2</v>
      </c>
      <c r="C561">
        <v>1</v>
      </c>
      <c r="D561">
        <v>3</v>
      </c>
      <c r="E561">
        <v>4</v>
      </c>
      <c r="F561">
        <v>4</v>
      </c>
      <c r="G561">
        <v>4</v>
      </c>
      <c r="H561">
        <v>1</v>
      </c>
      <c r="I561">
        <v>1</v>
      </c>
      <c r="J561">
        <v>7</v>
      </c>
      <c r="K561">
        <v>3</v>
      </c>
      <c r="L561">
        <v>10</v>
      </c>
    </row>
    <row r="562" spans="1:12" x14ac:dyDescent="0.2">
      <c r="A562">
        <v>1</v>
      </c>
      <c r="B562">
        <v>2</v>
      </c>
      <c r="C562">
        <v>1</v>
      </c>
      <c r="D562">
        <v>1</v>
      </c>
      <c r="E562">
        <v>5</v>
      </c>
      <c r="F562">
        <v>3</v>
      </c>
      <c r="G562">
        <v>5</v>
      </c>
      <c r="H562">
        <v>7</v>
      </c>
      <c r="I562">
        <v>8</v>
      </c>
      <c r="J562">
        <v>4</v>
      </c>
      <c r="K562">
        <v>1</v>
      </c>
      <c r="L562">
        <v>2</v>
      </c>
    </row>
    <row r="563" spans="1:12" x14ac:dyDescent="0.2">
      <c r="A563">
        <v>1</v>
      </c>
      <c r="B563">
        <v>1</v>
      </c>
      <c r="C563">
        <v>3</v>
      </c>
      <c r="D563">
        <v>4</v>
      </c>
      <c r="E563">
        <v>4</v>
      </c>
      <c r="F563">
        <v>2</v>
      </c>
      <c r="G563">
        <v>4</v>
      </c>
      <c r="H563">
        <v>1</v>
      </c>
      <c r="I563">
        <v>8</v>
      </c>
      <c r="J563">
        <v>8</v>
      </c>
      <c r="K563">
        <v>9</v>
      </c>
      <c r="L563">
        <v>12</v>
      </c>
    </row>
    <row r="564" spans="1:12" x14ac:dyDescent="0.2">
      <c r="A564">
        <v>1</v>
      </c>
      <c r="B564">
        <v>2</v>
      </c>
      <c r="C564">
        <v>2</v>
      </c>
      <c r="D564">
        <v>2</v>
      </c>
      <c r="E564">
        <v>1</v>
      </c>
      <c r="F564">
        <v>1</v>
      </c>
      <c r="G564">
        <v>1</v>
      </c>
      <c r="H564">
        <v>8</v>
      </c>
      <c r="I564">
        <v>5</v>
      </c>
      <c r="J564">
        <v>2</v>
      </c>
      <c r="K564">
        <v>10</v>
      </c>
      <c r="L564">
        <v>2</v>
      </c>
    </row>
    <row r="565" spans="1:12" x14ac:dyDescent="0.2">
      <c r="A565">
        <v>1</v>
      </c>
      <c r="B565">
        <v>2</v>
      </c>
      <c r="C565">
        <v>2</v>
      </c>
      <c r="D565">
        <v>1</v>
      </c>
      <c r="E565">
        <v>1</v>
      </c>
      <c r="F565">
        <v>4</v>
      </c>
      <c r="G565">
        <v>4</v>
      </c>
      <c r="H565">
        <v>8</v>
      </c>
      <c r="I565">
        <v>2</v>
      </c>
      <c r="J565">
        <v>6</v>
      </c>
      <c r="K565">
        <v>4</v>
      </c>
      <c r="L565">
        <v>12</v>
      </c>
    </row>
    <row r="566" spans="1:12" x14ac:dyDescent="0.2">
      <c r="A566">
        <v>1</v>
      </c>
      <c r="B566">
        <v>2</v>
      </c>
      <c r="C566">
        <v>1</v>
      </c>
      <c r="D566">
        <v>2</v>
      </c>
      <c r="E566">
        <v>2</v>
      </c>
      <c r="F566">
        <v>5</v>
      </c>
      <c r="G566">
        <v>7</v>
      </c>
      <c r="H566">
        <v>2</v>
      </c>
      <c r="I566">
        <v>5</v>
      </c>
      <c r="J566">
        <v>10</v>
      </c>
      <c r="K566">
        <v>9</v>
      </c>
      <c r="L566">
        <v>8</v>
      </c>
    </row>
    <row r="567" spans="1:12" x14ac:dyDescent="0.2">
      <c r="A567">
        <v>1</v>
      </c>
      <c r="B567">
        <v>2</v>
      </c>
      <c r="C567">
        <v>1</v>
      </c>
      <c r="D567">
        <v>1</v>
      </c>
      <c r="E567">
        <v>5</v>
      </c>
      <c r="F567">
        <v>5</v>
      </c>
      <c r="G567">
        <v>6</v>
      </c>
      <c r="H567">
        <v>3</v>
      </c>
      <c r="I567">
        <v>6</v>
      </c>
      <c r="J567">
        <v>7</v>
      </c>
      <c r="K567">
        <v>8</v>
      </c>
      <c r="L567">
        <v>5</v>
      </c>
    </row>
    <row r="568" spans="1:12" x14ac:dyDescent="0.2">
      <c r="A568">
        <v>1</v>
      </c>
      <c r="B568">
        <v>2</v>
      </c>
      <c r="C568">
        <v>2</v>
      </c>
      <c r="D568">
        <v>4</v>
      </c>
      <c r="E568">
        <v>3</v>
      </c>
      <c r="F568">
        <v>5</v>
      </c>
      <c r="G568">
        <v>6</v>
      </c>
      <c r="H568">
        <v>1</v>
      </c>
      <c r="I568">
        <v>3</v>
      </c>
      <c r="J568">
        <v>5</v>
      </c>
      <c r="K568">
        <v>1</v>
      </c>
      <c r="L568">
        <v>8</v>
      </c>
    </row>
    <row r="569" spans="1:12" x14ac:dyDescent="0.2">
      <c r="A569">
        <v>1</v>
      </c>
      <c r="B569">
        <v>1</v>
      </c>
      <c r="C569">
        <v>2</v>
      </c>
      <c r="D569">
        <v>3</v>
      </c>
      <c r="E569">
        <v>2</v>
      </c>
      <c r="F569">
        <v>4</v>
      </c>
      <c r="G569">
        <v>1</v>
      </c>
      <c r="H569">
        <v>6</v>
      </c>
      <c r="I569">
        <v>8</v>
      </c>
      <c r="J569">
        <v>5</v>
      </c>
      <c r="K569">
        <v>1</v>
      </c>
      <c r="L569">
        <v>1</v>
      </c>
    </row>
    <row r="570" spans="1:12" x14ac:dyDescent="0.2">
      <c r="A570">
        <v>1</v>
      </c>
      <c r="B570">
        <v>2</v>
      </c>
      <c r="C570">
        <v>2</v>
      </c>
      <c r="D570">
        <v>3</v>
      </c>
      <c r="E570">
        <v>4</v>
      </c>
      <c r="F570">
        <v>1</v>
      </c>
      <c r="G570">
        <v>5</v>
      </c>
      <c r="H570">
        <v>5</v>
      </c>
      <c r="I570">
        <v>2</v>
      </c>
      <c r="J570">
        <v>7</v>
      </c>
      <c r="K570">
        <v>9</v>
      </c>
      <c r="L570">
        <v>3</v>
      </c>
    </row>
    <row r="571" spans="1:12" x14ac:dyDescent="0.2">
      <c r="A571">
        <v>1</v>
      </c>
      <c r="B571">
        <v>2</v>
      </c>
      <c r="C571">
        <v>2</v>
      </c>
      <c r="D571">
        <v>2</v>
      </c>
      <c r="E571">
        <v>1</v>
      </c>
      <c r="F571">
        <v>4</v>
      </c>
      <c r="G571">
        <v>7</v>
      </c>
      <c r="H571">
        <v>6</v>
      </c>
      <c r="I571">
        <v>8</v>
      </c>
      <c r="J571">
        <v>2</v>
      </c>
      <c r="K571">
        <v>4</v>
      </c>
      <c r="L571">
        <v>4</v>
      </c>
    </row>
    <row r="572" spans="1:12" x14ac:dyDescent="0.2">
      <c r="A572">
        <v>1</v>
      </c>
      <c r="B572">
        <v>2</v>
      </c>
      <c r="C572">
        <v>1</v>
      </c>
      <c r="D572">
        <v>3</v>
      </c>
      <c r="E572">
        <v>2</v>
      </c>
      <c r="F572">
        <v>4</v>
      </c>
      <c r="G572">
        <v>4</v>
      </c>
      <c r="H572">
        <v>1</v>
      </c>
      <c r="I572">
        <v>2</v>
      </c>
      <c r="J572">
        <v>5</v>
      </c>
      <c r="K572">
        <v>1</v>
      </c>
      <c r="L572">
        <v>4</v>
      </c>
    </row>
    <row r="573" spans="1:12" x14ac:dyDescent="0.2">
      <c r="A573">
        <v>1</v>
      </c>
      <c r="B573">
        <v>2</v>
      </c>
      <c r="C573">
        <v>3</v>
      </c>
      <c r="D573">
        <v>4</v>
      </c>
      <c r="E573">
        <v>5</v>
      </c>
      <c r="F573">
        <v>2</v>
      </c>
      <c r="G573">
        <v>4</v>
      </c>
      <c r="H573">
        <v>5</v>
      </c>
      <c r="I573">
        <v>7</v>
      </c>
      <c r="J573">
        <v>10</v>
      </c>
      <c r="K573">
        <v>3</v>
      </c>
      <c r="L573">
        <v>3</v>
      </c>
    </row>
    <row r="574" spans="1:12" x14ac:dyDescent="0.2">
      <c r="A574">
        <v>1</v>
      </c>
      <c r="B574">
        <v>1</v>
      </c>
      <c r="C574">
        <v>1</v>
      </c>
      <c r="D574">
        <v>3</v>
      </c>
      <c r="E574">
        <v>3</v>
      </c>
      <c r="F574">
        <v>4</v>
      </c>
      <c r="G574">
        <v>7</v>
      </c>
      <c r="H574">
        <v>5</v>
      </c>
      <c r="I574">
        <v>7</v>
      </c>
      <c r="J574">
        <v>8</v>
      </c>
      <c r="K574">
        <v>6</v>
      </c>
      <c r="L574">
        <v>8</v>
      </c>
    </row>
    <row r="575" spans="1:12" x14ac:dyDescent="0.2">
      <c r="A575">
        <v>1</v>
      </c>
      <c r="B575">
        <v>2</v>
      </c>
      <c r="C575">
        <v>3</v>
      </c>
      <c r="D575">
        <v>2</v>
      </c>
      <c r="E575">
        <v>3</v>
      </c>
      <c r="F575">
        <v>5</v>
      </c>
      <c r="G575">
        <v>6</v>
      </c>
      <c r="H575">
        <v>3</v>
      </c>
      <c r="I575">
        <v>4</v>
      </c>
      <c r="J575">
        <v>6</v>
      </c>
      <c r="K575">
        <v>9</v>
      </c>
      <c r="L575">
        <v>12</v>
      </c>
    </row>
    <row r="576" spans="1:12" x14ac:dyDescent="0.2">
      <c r="A576">
        <v>1</v>
      </c>
      <c r="B576">
        <v>1</v>
      </c>
      <c r="C576">
        <v>1</v>
      </c>
      <c r="D576">
        <v>2</v>
      </c>
      <c r="E576">
        <v>5</v>
      </c>
      <c r="F576">
        <v>2</v>
      </c>
      <c r="G576">
        <v>4</v>
      </c>
      <c r="H576">
        <v>7</v>
      </c>
      <c r="I576">
        <v>7</v>
      </c>
      <c r="J576">
        <v>8</v>
      </c>
      <c r="K576">
        <v>8</v>
      </c>
      <c r="L576">
        <v>2</v>
      </c>
    </row>
    <row r="577" spans="1:12" x14ac:dyDescent="0.2">
      <c r="A577">
        <v>1</v>
      </c>
      <c r="B577">
        <v>2</v>
      </c>
      <c r="C577">
        <v>1</v>
      </c>
      <c r="D577">
        <v>4</v>
      </c>
      <c r="E577">
        <v>1</v>
      </c>
      <c r="F577">
        <v>4</v>
      </c>
      <c r="G577">
        <v>6</v>
      </c>
      <c r="H577">
        <v>4</v>
      </c>
      <c r="I577">
        <v>9</v>
      </c>
      <c r="J577">
        <v>8</v>
      </c>
      <c r="K577">
        <v>10</v>
      </c>
      <c r="L577">
        <v>12</v>
      </c>
    </row>
    <row r="578" spans="1:12" x14ac:dyDescent="0.2">
      <c r="A578">
        <v>1</v>
      </c>
      <c r="B578">
        <v>2</v>
      </c>
      <c r="C578">
        <v>3</v>
      </c>
      <c r="D578">
        <v>1</v>
      </c>
      <c r="E578">
        <v>1</v>
      </c>
      <c r="F578">
        <v>4</v>
      </c>
      <c r="G578">
        <v>5</v>
      </c>
      <c r="H578">
        <v>8</v>
      </c>
      <c r="I578">
        <v>9</v>
      </c>
      <c r="J578">
        <v>9</v>
      </c>
      <c r="K578">
        <v>6</v>
      </c>
      <c r="L578">
        <v>8</v>
      </c>
    </row>
    <row r="579" spans="1:12" x14ac:dyDescent="0.2">
      <c r="A579">
        <v>1</v>
      </c>
      <c r="B579">
        <v>2</v>
      </c>
      <c r="C579">
        <v>1</v>
      </c>
      <c r="D579">
        <v>1</v>
      </c>
      <c r="E579">
        <v>4</v>
      </c>
      <c r="F579">
        <v>1</v>
      </c>
      <c r="G579">
        <v>1</v>
      </c>
      <c r="H579">
        <v>1</v>
      </c>
      <c r="I579">
        <v>5</v>
      </c>
      <c r="J579">
        <v>10</v>
      </c>
      <c r="K579">
        <v>9</v>
      </c>
      <c r="L579">
        <v>12</v>
      </c>
    </row>
    <row r="580" spans="1:12" x14ac:dyDescent="0.2">
      <c r="A580">
        <v>1</v>
      </c>
      <c r="B580">
        <v>2</v>
      </c>
      <c r="C580">
        <v>2</v>
      </c>
      <c r="D580">
        <v>1</v>
      </c>
      <c r="E580">
        <v>3</v>
      </c>
      <c r="F580">
        <v>6</v>
      </c>
      <c r="G580">
        <v>5</v>
      </c>
      <c r="H580">
        <v>1</v>
      </c>
      <c r="I580">
        <v>2</v>
      </c>
      <c r="J580">
        <v>5</v>
      </c>
      <c r="K580">
        <v>11</v>
      </c>
      <c r="L580">
        <v>6</v>
      </c>
    </row>
    <row r="581" spans="1:12" x14ac:dyDescent="0.2">
      <c r="A581">
        <v>1</v>
      </c>
      <c r="B581">
        <v>2</v>
      </c>
      <c r="C581">
        <v>2</v>
      </c>
      <c r="D581">
        <v>1</v>
      </c>
      <c r="E581">
        <v>4</v>
      </c>
      <c r="F581">
        <v>6</v>
      </c>
      <c r="G581">
        <v>7</v>
      </c>
      <c r="H581">
        <v>6</v>
      </c>
      <c r="I581">
        <v>8</v>
      </c>
      <c r="J581">
        <v>2</v>
      </c>
      <c r="K581">
        <v>1</v>
      </c>
      <c r="L581">
        <v>3</v>
      </c>
    </row>
    <row r="582" spans="1:12" x14ac:dyDescent="0.2">
      <c r="A582">
        <v>1</v>
      </c>
      <c r="B582">
        <v>2</v>
      </c>
      <c r="C582">
        <v>3</v>
      </c>
      <c r="D582">
        <v>1</v>
      </c>
      <c r="E582">
        <v>2</v>
      </c>
      <c r="F582">
        <v>2</v>
      </c>
      <c r="G582">
        <v>6</v>
      </c>
      <c r="H582">
        <v>7</v>
      </c>
      <c r="I582">
        <v>6</v>
      </c>
      <c r="J582">
        <v>4</v>
      </c>
      <c r="K582">
        <v>11</v>
      </c>
      <c r="L582">
        <v>6</v>
      </c>
    </row>
    <row r="583" spans="1:12" x14ac:dyDescent="0.2">
      <c r="A583">
        <v>1</v>
      </c>
      <c r="B583">
        <v>1</v>
      </c>
      <c r="C583">
        <v>3</v>
      </c>
      <c r="D583">
        <v>2</v>
      </c>
      <c r="E583">
        <v>1</v>
      </c>
      <c r="F583">
        <v>5</v>
      </c>
      <c r="G583">
        <v>2</v>
      </c>
      <c r="H583">
        <v>6</v>
      </c>
      <c r="I583">
        <v>7</v>
      </c>
      <c r="J583">
        <v>8</v>
      </c>
      <c r="K583">
        <v>7</v>
      </c>
      <c r="L583">
        <v>7</v>
      </c>
    </row>
    <row r="584" spans="1:12" x14ac:dyDescent="0.2">
      <c r="A584">
        <v>1</v>
      </c>
      <c r="B584">
        <v>1</v>
      </c>
      <c r="C584">
        <v>2</v>
      </c>
      <c r="D584">
        <v>1</v>
      </c>
      <c r="E584">
        <v>3</v>
      </c>
      <c r="F584">
        <v>6</v>
      </c>
      <c r="G584">
        <v>7</v>
      </c>
      <c r="H584">
        <v>6</v>
      </c>
      <c r="I584">
        <v>3</v>
      </c>
      <c r="J584">
        <v>4</v>
      </c>
      <c r="K584">
        <v>10</v>
      </c>
      <c r="L584">
        <v>4</v>
      </c>
    </row>
    <row r="585" spans="1:12" x14ac:dyDescent="0.2">
      <c r="A585">
        <v>1</v>
      </c>
      <c r="B585">
        <v>2</v>
      </c>
      <c r="C585">
        <v>1</v>
      </c>
      <c r="D585">
        <v>3</v>
      </c>
      <c r="E585">
        <v>5</v>
      </c>
      <c r="F585">
        <v>4</v>
      </c>
      <c r="G585">
        <v>1</v>
      </c>
      <c r="H585">
        <v>6</v>
      </c>
      <c r="I585">
        <v>9</v>
      </c>
      <c r="J585">
        <v>3</v>
      </c>
      <c r="K585">
        <v>3</v>
      </c>
      <c r="L585">
        <v>10</v>
      </c>
    </row>
    <row r="586" spans="1:12" x14ac:dyDescent="0.2">
      <c r="A586">
        <v>1</v>
      </c>
      <c r="B586">
        <v>2</v>
      </c>
      <c r="C586">
        <v>2</v>
      </c>
      <c r="D586">
        <v>3</v>
      </c>
      <c r="E586">
        <v>2</v>
      </c>
      <c r="F586">
        <v>6</v>
      </c>
      <c r="G586">
        <v>2</v>
      </c>
      <c r="H586">
        <v>8</v>
      </c>
      <c r="I586">
        <v>2</v>
      </c>
      <c r="J586">
        <v>6</v>
      </c>
      <c r="K586">
        <v>6</v>
      </c>
      <c r="L586">
        <v>10</v>
      </c>
    </row>
    <row r="587" spans="1:12" x14ac:dyDescent="0.2">
      <c r="A587">
        <v>1</v>
      </c>
      <c r="B587">
        <v>1</v>
      </c>
      <c r="C587">
        <v>1</v>
      </c>
      <c r="D587">
        <v>1</v>
      </c>
      <c r="E587">
        <v>3</v>
      </c>
      <c r="F587">
        <v>1</v>
      </c>
      <c r="G587">
        <v>4</v>
      </c>
      <c r="H587">
        <v>3</v>
      </c>
      <c r="I587">
        <v>4</v>
      </c>
      <c r="J587">
        <v>8</v>
      </c>
      <c r="K587">
        <v>2</v>
      </c>
      <c r="L587">
        <v>8</v>
      </c>
    </row>
    <row r="588" spans="1:12" x14ac:dyDescent="0.2">
      <c r="A588">
        <v>1</v>
      </c>
      <c r="B588">
        <v>2</v>
      </c>
      <c r="C588">
        <v>3</v>
      </c>
      <c r="D588">
        <v>1</v>
      </c>
      <c r="E588">
        <v>5</v>
      </c>
      <c r="F588">
        <v>2</v>
      </c>
      <c r="G588">
        <v>4</v>
      </c>
      <c r="H588">
        <v>6</v>
      </c>
      <c r="I588">
        <v>1</v>
      </c>
      <c r="J588">
        <v>10</v>
      </c>
      <c r="K588">
        <v>11</v>
      </c>
      <c r="L588">
        <v>6</v>
      </c>
    </row>
    <row r="589" spans="1:12" x14ac:dyDescent="0.2">
      <c r="A589">
        <v>1</v>
      </c>
      <c r="B589">
        <v>1</v>
      </c>
      <c r="C589">
        <v>3</v>
      </c>
      <c r="D589">
        <v>1</v>
      </c>
      <c r="E589">
        <v>5</v>
      </c>
      <c r="F589">
        <v>1</v>
      </c>
      <c r="G589">
        <v>2</v>
      </c>
      <c r="H589">
        <v>2</v>
      </c>
      <c r="I589">
        <v>8</v>
      </c>
      <c r="J589">
        <v>1</v>
      </c>
      <c r="K589">
        <v>11</v>
      </c>
      <c r="L589">
        <v>7</v>
      </c>
    </row>
    <row r="590" spans="1:12" x14ac:dyDescent="0.2">
      <c r="A590">
        <v>1</v>
      </c>
      <c r="B590">
        <v>2</v>
      </c>
      <c r="C590">
        <v>3</v>
      </c>
      <c r="D590">
        <v>4</v>
      </c>
      <c r="E590">
        <v>2</v>
      </c>
      <c r="F590">
        <v>1</v>
      </c>
      <c r="G590">
        <v>3</v>
      </c>
      <c r="H590">
        <v>5</v>
      </c>
      <c r="I590">
        <v>7</v>
      </c>
      <c r="J590">
        <v>4</v>
      </c>
      <c r="K590">
        <v>10</v>
      </c>
      <c r="L590">
        <v>3</v>
      </c>
    </row>
    <row r="591" spans="1:12" x14ac:dyDescent="0.2">
      <c r="A591">
        <v>1</v>
      </c>
      <c r="B591">
        <v>2</v>
      </c>
      <c r="C591">
        <v>1</v>
      </c>
      <c r="D591">
        <v>2</v>
      </c>
      <c r="E591">
        <v>4</v>
      </c>
      <c r="F591">
        <v>6</v>
      </c>
      <c r="G591">
        <v>2</v>
      </c>
      <c r="H591">
        <v>1</v>
      </c>
      <c r="I591">
        <v>7</v>
      </c>
      <c r="J591">
        <v>9</v>
      </c>
      <c r="K591">
        <v>6</v>
      </c>
      <c r="L591">
        <v>10</v>
      </c>
    </row>
    <row r="592" spans="1:12" x14ac:dyDescent="0.2">
      <c r="A592">
        <v>1</v>
      </c>
      <c r="B592">
        <v>1</v>
      </c>
      <c r="C592">
        <v>2</v>
      </c>
      <c r="D592">
        <v>4</v>
      </c>
      <c r="E592">
        <v>1</v>
      </c>
      <c r="F592">
        <v>3</v>
      </c>
      <c r="G592">
        <v>7</v>
      </c>
      <c r="H592">
        <v>7</v>
      </c>
      <c r="I592">
        <v>5</v>
      </c>
      <c r="J592">
        <v>7</v>
      </c>
      <c r="K592">
        <v>10</v>
      </c>
      <c r="L592">
        <v>1</v>
      </c>
    </row>
    <row r="593" spans="1:12" x14ac:dyDescent="0.2">
      <c r="A593">
        <v>1</v>
      </c>
      <c r="B593">
        <v>1</v>
      </c>
      <c r="C593">
        <v>3</v>
      </c>
      <c r="D593">
        <v>1</v>
      </c>
      <c r="E593">
        <v>1</v>
      </c>
      <c r="F593">
        <v>6</v>
      </c>
      <c r="G593">
        <v>6</v>
      </c>
      <c r="H593">
        <v>6</v>
      </c>
      <c r="I593">
        <v>3</v>
      </c>
      <c r="J593">
        <v>2</v>
      </c>
      <c r="K593">
        <v>2</v>
      </c>
      <c r="L593">
        <v>3</v>
      </c>
    </row>
    <row r="594" spans="1:12" x14ac:dyDescent="0.2">
      <c r="A594">
        <v>1</v>
      </c>
      <c r="B594">
        <v>1</v>
      </c>
      <c r="C594">
        <v>1</v>
      </c>
      <c r="D594">
        <v>2</v>
      </c>
      <c r="E594">
        <v>3</v>
      </c>
      <c r="F594">
        <v>4</v>
      </c>
      <c r="G594">
        <v>3</v>
      </c>
      <c r="H594">
        <v>8</v>
      </c>
      <c r="I594">
        <v>1</v>
      </c>
      <c r="J594">
        <v>4</v>
      </c>
      <c r="K594">
        <v>6</v>
      </c>
      <c r="L594">
        <v>6</v>
      </c>
    </row>
    <row r="595" spans="1:12" x14ac:dyDescent="0.2">
      <c r="A595">
        <v>1</v>
      </c>
      <c r="B595">
        <v>2</v>
      </c>
      <c r="C595">
        <v>2</v>
      </c>
      <c r="D595">
        <v>3</v>
      </c>
      <c r="E595">
        <v>1</v>
      </c>
      <c r="F595">
        <v>6</v>
      </c>
      <c r="G595">
        <v>7</v>
      </c>
      <c r="H595">
        <v>8</v>
      </c>
      <c r="I595">
        <v>4</v>
      </c>
      <c r="J595">
        <v>2</v>
      </c>
      <c r="K595">
        <v>9</v>
      </c>
      <c r="L595">
        <v>7</v>
      </c>
    </row>
    <row r="596" spans="1:12" x14ac:dyDescent="0.2">
      <c r="A596">
        <v>1</v>
      </c>
      <c r="B596">
        <v>2</v>
      </c>
      <c r="C596">
        <v>2</v>
      </c>
      <c r="D596">
        <v>2</v>
      </c>
      <c r="E596">
        <v>5</v>
      </c>
      <c r="F596">
        <v>4</v>
      </c>
      <c r="G596">
        <v>7</v>
      </c>
      <c r="H596">
        <v>5</v>
      </c>
      <c r="I596">
        <v>5</v>
      </c>
      <c r="J596">
        <v>1</v>
      </c>
      <c r="K596">
        <v>11</v>
      </c>
      <c r="L596">
        <v>4</v>
      </c>
    </row>
    <row r="597" spans="1:12" x14ac:dyDescent="0.2">
      <c r="A597">
        <v>1</v>
      </c>
      <c r="B597">
        <v>1</v>
      </c>
      <c r="C597">
        <v>1</v>
      </c>
      <c r="D597">
        <v>2</v>
      </c>
      <c r="E597">
        <v>3</v>
      </c>
      <c r="F597">
        <v>4</v>
      </c>
      <c r="G597">
        <v>5</v>
      </c>
      <c r="H597">
        <v>6</v>
      </c>
      <c r="I597">
        <v>4</v>
      </c>
      <c r="J597">
        <v>1</v>
      </c>
      <c r="K597">
        <v>4</v>
      </c>
      <c r="L597">
        <v>5</v>
      </c>
    </row>
    <row r="598" spans="1:12" x14ac:dyDescent="0.2">
      <c r="A598">
        <v>1</v>
      </c>
      <c r="B598">
        <v>1</v>
      </c>
      <c r="C598">
        <v>2</v>
      </c>
      <c r="D598">
        <v>2</v>
      </c>
      <c r="E598">
        <v>2</v>
      </c>
      <c r="F598">
        <v>5</v>
      </c>
      <c r="G598">
        <v>2</v>
      </c>
      <c r="H598">
        <v>8</v>
      </c>
      <c r="I598">
        <v>9</v>
      </c>
      <c r="J598">
        <v>4</v>
      </c>
      <c r="K598">
        <v>10</v>
      </c>
      <c r="L598">
        <v>9</v>
      </c>
    </row>
    <row r="599" spans="1:12" x14ac:dyDescent="0.2">
      <c r="A599">
        <v>1</v>
      </c>
      <c r="B599">
        <v>2</v>
      </c>
      <c r="C599">
        <v>3</v>
      </c>
      <c r="D599">
        <v>4</v>
      </c>
      <c r="E599">
        <v>4</v>
      </c>
      <c r="F599">
        <v>3</v>
      </c>
      <c r="G599">
        <v>3</v>
      </c>
      <c r="H599">
        <v>7</v>
      </c>
      <c r="I599">
        <v>9</v>
      </c>
      <c r="J599">
        <v>3</v>
      </c>
      <c r="K599">
        <v>10</v>
      </c>
      <c r="L599">
        <v>3</v>
      </c>
    </row>
    <row r="600" spans="1:12" x14ac:dyDescent="0.2">
      <c r="A600">
        <v>1</v>
      </c>
      <c r="B600">
        <v>2</v>
      </c>
      <c r="C600">
        <v>3</v>
      </c>
      <c r="D600">
        <v>1</v>
      </c>
      <c r="E600">
        <v>4</v>
      </c>
      <c r="F600">
        <v>1</v>
      </c>
      <c r="G600">
        <v>6</v>
      </c>
      <c r="H600">
        <v>6</v>
      </c>
      <c r="I600">
        <v>2</v>
      </c>
      <c r="J600">
        <v>4</v>
      </c>
      <c r="K600">
        <v>8</v>
      </c>
      <c r="L600">
        <v>11</v>
      </c>
    </row>
    <row r="601" spans="1:12" x14ac:dyDescent="0.2">
      <c r="A601">
        <v>1</v>
      </c>
      <c r="B601">
        <v>2</v>
      </c>
      <c r="C601">
        <v>2</v>
      </c>
      <c r="D601">
        <v>4</v>
      </c>
      <c r="E601">
        <v>1</v>
      </c>
      <c r="F601">
        <v>6</v>
      </c>
      <c r="G601">
        <v>7</v>
      </c>
      <c r="H601">
        <v>6</v>
      </c>
      <c r="I601">
        <v>2</v>
      </c>
      <c r="J601">
        <v>2</v>
      </c>
      <c r="K601">
        <v>11</v>
      </c>
      <c r="L601">
        <v>4</v>
      </c>
    </row>
    <row r="602" spans="1:12" x14ac:dyDescent="0.2">
      <c r="A602">
        <v>1</v>
      </c>
      <c r="B602">
        <v>2</v>
      </c>
      <c r="C602">
        <v>1</v>
      </c>
      <c r="D602">
        <v>4</v>
      </c>
      <c r="E602">
        <v>1</v>
      </c>
      <c r="F602">
        <v>3</v>
      </c>
      <c r="G602">
        <v>5</v>
      </c>
      <c r="H602">
        <v>7</v>
      </c>
      <c r="I602">
        <v>9</v>
      </c>
      <c r="J602">
        <v>3</v>
      </c>
      <c r="K602">
        <v>11</v>
      </c>
      <c r="L602">
        <v>6</v>
      </c>
    </row>
    <row r="603" spans="1:12" x14ac:dyDescent="0.2">
      <c r="A603">
        <v>1</v>
      </c>
      <c r="B603">
        <v>1</v>
      </c>
      <c r="C603">
        <v>2</v>
      </c>
      <c r="D603">
        <v>3</v>
      </c>
      <c r="E603">
        <v>5</v>
      </c>
      <c r="F603">
        <v>1</v>
      </c>
      <c r="G603">
        <v>6</v>
      </c>
      <c r="H603">
        <v>8</v>
      </c>
      <c r="I603">
        <v>5</v>
      </c>
      <c r="J603">
        <v>10</v>
      </c>
      <c r="K603">
        <v>5</v>
      </c>
      <c r="L603">
        <v>3</v>
      </c>
    </row>
    <row r="604" spans="1:12" x14ac:dyDescent="0.2">
      <c r="A604">
        <v>1</v>
      </c>
      <c r="B604">
        <v>2</v>
      </c>
      <c r="C604">
        <v>2</v>
      </c>
      <c r="D604">
        <v>3</v>
      </c>
      <c r="E604">
        <v>2</v>
      </c>
      <c r="F604">
        <v>5</v>
      </c>
      <c r="G604">
        <v>6</v>
      </c>
      <c r="H604">
        <v>5</v>
      </c>
      <c r="I604">
        <v>5</v>
      </c>
      <c r="J604">
        <v>9</v>
      </c>
      <c r="K604">
        <v>2</v>
      </c>
      <c r="L604">
        <v>12</v>
      </c>
    </row>
    <row r="605" spans="1:12" x14ac:dyDescent="0.2">
      <c r="A605">
        <v>1</v>
      </c>
      <c r="B605">
        <v>1</v>
      </c>
      <c r="C605">
        <v>2</v>
      </c>
      <c r="D605">
        <v>1</v>
      </c>
      <c r="E605">
        <v>1</v>
      </c>
      <c r="F605">
        <v>3</v>
      </c>
      <c r="G605">
        <v>3</v>
      </c>
      <c r="H605">
        <v>8</v>
      </c>
      <c r="I605">
        <v>1</v>
      </c>
      <c r="J605">
        <v>1</v>
      </c>
      <c r="K605">
        <v>4</v>
      </c>
      <c r="L605">
        <v>9</v>
      </c>
    </row>
    <row r="606" spans="1:12" x14ac:dyDescent="0.2">
      <c r="A606">
        <v>1</v>
      </c>
      <c r="B606">
        <v>2</v>
      </c>
      <c r="C606">
        <v>3</v>
      </c>
      <c r="D606">
        <v>3</v>
      </c>
      <c r="E606">
        <v>1</v>
      </c>
      <c r="F606">
        <v>2</v>
      </c>
      <c r="G606">
        <v>1</v>
      </c>
      <c r="H606">
        <v>4</v>
      </c>
      <c r="I606">
        <v>3</v>
      </c>
      <c r="J606">
        <v>4</v>
      </c>
      <c r="K606">
        <v>1</v>
      </c>
      <c r="L606">
        <v>8</v>
      </c>
    </row>
    <row r="607" spans="1:12" x14ac:dyDescent="0.2">
      <c r="A607">
        <v>1</v>
      </c>
      <c r="B607">
        <v>2</v>
      </c>
      <c r="C607">
        <v>1</v>
      </c>
      <c r="D607">
        <v>2</v>
      </c>
      <c r="E607">
        <v>5</v>
      </c>
      <c r="F607">
        <v>3</v>
      </c>
      <c r="G607">
        <v>1</v>
      </c>
      <c r="H607">
        <v>1</v>
      </c>
      <c r="I607">
        <v>8</v>
      </c>
      <c r="J607">
        <v>10</v>
      </c>
      <c r="K607">
        <v>8</v>
      </c>
      <c r="L607">
        <v>3</v>
      </c>
    </row>
    <row r="608" spans="1:12" x14ac:dyDescent="0.2">
      <c r="A608">
        <v>1</v>
      </c>
      <c r="B608">
        <v>1</v>
      </c>
      <c r="C608">
        <v>3</v>
      </c>
      <c r="D608">
        <v>3</v>
      </c>
      <c r="E608">
        <v>4</v>
      </c>
      <c r="F608">
        <v>4</v>
      </c>
      <c r="G608">
        <v>3</v>
      </c>
      <c r="H608">
        <v>5</v>
      </c>
      <c r="I608">
        <v>1</v>
      </c>
      <c r="J608">
        <v>4</v>
      </c>
      <c r="K608">
        <v>10</v>
      </c>
      <c r="L608">
        <v>12</v>
      </c>
    </row>
    <row r="609" spans="1:12" x14ac:dyDescent="0.2">
      <c r="A609">
        <v>1</v>
      </c>
      <c r="B609">
        <v>1</v>
      </c>
      <c r="C609">
        <v>2</v>
      </c>
      <c r="D609">
        <v>3</v>
      </c>
      <c r="E609">
        <v>3</v>
      </c>
      <c r="F609">
        <v>4</v>
      </c>
      <c r="G609">
        <v>2</v>
      </c>
      <c r="H609">
        <v>1</v>
      </c>
      <c r="I609">
        <v>6</v>
      </c>
      <c r="J609">
        <v>2</v>
      </c>
      <c r="K609">
        <v>11</v>
      </c>
      <c r="L609">
        <v>5</v>
      </c>
    </row>
    <row r="610" spans="1:12" x14ac:dyDescent="0.2">
      <c r="A610">
        <v>1</v>
      </c>
      <c r="B610">
        <v>1</v>
      </c>
      <c r="C610">
        <v>3</v>
      </c>
      <c r="D610">
        <v>1</v>
      </c>
      <c r="E610">
        <v>3</v>
      </c>
      <c r="F610">
        <v>5</v>
      </c>
      <c r="G610">
        <v>2</v>
      </c>
      <c r="H610">
        <v>6</v>
      </c>
      <c r="I610">
        <v>6</v>
      </c>
      <c r="J610">
        <v>1</v>
      </c>
      <c r="K610">
        <v>4</v>
      </c>
      <c r="L610">
        <v>4</v>
      </c>
    </row>
    <row r="611" spans="1:12" x14ac:dyDescent="0.2">
      <c r="A611">
        <v>1</v>
      </c>
      <c r="B611">
        <v>2</v>
      </c>
      <c r="C611">
        <v>1</v>
      </c>
      <c r="D611">
        <v>4</v>
      </c>
      <c r="E611">
        <v>3</v>
      </c>
      <c r="F611">
        <v>4</v>
      </c>
      <c r="G611">
        <v>1</v>
      </c>
      <c r="H611">
        <v>7</v>
      </c>
      <c r="I611">
        <v>9</v>
      </c>
      <c r="J611">
        <v>3</v>
      </c>
      <c r="K611">
        <v>7</v>
      </c>
      <c r="L611">
        <v>12</v>
      </c>
    </row>
    <row r="612" spans="1:12" x14ac:dyDescent="0.2">
      <c r="A612">
        <v>1</v>
      </c>
      <c r="B612">
        <v>1</v>
      </c>
      <c r="C612">
        <v>1</v>
      </c>
      <c r="D612">
        <v>3</v>
      </c>
      <c r="E612">
        <v>5</v>
      </c>
      <c r="F612">
        <v>3</v>
      </c>
      <c r="G612">
        <v>5</v>
      </c>
      <c r="H612">
        <v>3</v>
      </c>
      <c r="I612">
        <v>6</v>
      </c>
      <c r="J612">
        <v>1</v>
      </c>
      <c r="K612">
        <v>9</v>
      </c>
      <c r="L612">
        <v>7</v>
      </c>
    </row>
    <row r="613" spans="1:12" x14ac:dyDescent="0.2">
      <c r="A613">
        <v>1</v>
      </c>
      <c r="B613">
        <v>1</v>
      </c>
      <c r="C613">
        <v>2</v>
      </c>
      <c r="D613">
        <v>2</v>
      </c>
      <c r="E613">
        <v>5</v>
      </c>
      <c r="F613">
        <v>6</v>
      </c>
      <c r="G613">
        <v>1</v>
      </c>
      <c r="H613">
        <v>8</v>
      </c>
      <c r="I613">
        <v>8</v>
      </c>
      <c r="J613">
        <v>5</v>
      </c>
      <c r="K613">
        <v>4</v>
      </c>
      <c r="L613">
        <v>2</v>
      </c>
    </row>
    <row r="614" spans="1:12" x14ac:dyDescent="0.2">
      <c r="A614">
        <v>1</v>
      </c>
      <c r="B614">
        <v>1</v>
      </c>
      <c r="C614">
        <v>3</v>
      </c>
      <c r="D614">
        <v>1</v>
      </c>
      <c r="E614">
        <v>1</v>
      </c>
      <c r="F614">
        <v>2</v>
      </c>
      <c r="G614">
        <v>4</v>
      </c>
      <c r="H614">
        <v>6</v>
      </c>
      <c r="I614">
        <v>7</v>
      </c>
      <c r="J614">
        <v>1</v>
      </c>
      <c r="K614">
        <v>8</v>
      </c>
      <c r="L614">
        <v>4</v>
      </c>
    </row>
    <row r="615" spans="1:12" x14ac:dyDescent="0.2">
      <c r="A615">
        <v>1</v>
      </c>
      <c r="B615">
        <v>1</v>
      </c>
      <c r="C615">
        <v>1</v>
      </c>
      <c r="D615">
        <v>1</v>
      </c>
      <c r="E615">
        <v>4</v>
      </c>
      <c r="F615">
        <v>3</v>
      </c>
      <c r="G615">
        <v>7</v>
      </c>
      <c r="H615">
        <v>7</v>
      </c>
      <c r="I615">
        <v>8</v>
      </c>
      <c r="J615">
        <v>3</v>
      </c>
      <c r="K615">
        <v>11</v>
      </c>
      <c r="L615">
        <v>7</v>
      </c>
    </row>
    <row r="616" spans="1:12" x14ac:dyDescent="0.2">
      <c r="A616">
        <v>1</v>
      </c>
      <c r="B616">
        <v>1</v>
      </c>
      <c r="C616">
        <v>1</v>
      </c>
      <c r="D616">
        <v>2</v>
      </c>
      <c r="E616">
        <v>3</v>
      </c>
      <c r="F616">
        <v>2</v>
      </c>
      <c r="G616">
        <v>2</v>
      </c>
      <c r="H616">
        <v>3</v>
      </c>
      <c r="I616">
        <v>2</v>
      </c>
      <c r="J616">
        <v>8</v>
      </c>
      <c r="K616">
        <v>8</v>
      </c>
      <c r="L616">
        <v>4</v>
      </c>
    </row>
    <row r="617" spans="1:12" x14ac:dyDescent="0.2">
      <c r="A617">
        <v>1</v>
      </c>
      <c r="B617">
        <v>2</v>
      </c>
      <c r="C617">
        <v>1</v>
      </c>
      <c r="D617">
        <v>2</v>
      </c>
      <c r="E617">
        <v>5</v>
      </c>
      <c r="F617">
        <v>6</v>
      </c>
      <c r="G617">
        <v>2</v>
      </c>
      <c r="H617">
        <v>1</v>
      </c>
      <c r="I617">
        <v>2</v>
      </c>
      <c r="J617">
        <v>9</v>
      </c>
      <c r="K617">
        <v>11</v>
      </c>
      <c r="L617">
        <v>7</v>
      </c>
    </row>
    <row r="618" spans="1:12" x14ac:dyDescent="0.2">
      <c r="A618">
        <v>1</v>
      </c>
      <c r="B618">
        <v>2</v>
      </c>
      <c r="C618">
        <v>1</v>
      </c>
      <c r="D618">
        <v>4</v>
      </c>
      <c r="E618">
        <v>5</v>
      </c>
      <c r="F618">
        <v>5</v>
      </c>
      <c r="G618">
        <v>2</v>
      </c>
      <c r="H618">
        <v>4</v>
      </c>
      <c r="I618">
        <v>4</v>
      </c>
      <c r="J618">
        <v>6</v>
      </c>
      <c r="K618">
        <v>6</v>
      </c>
      <c r="L618">
        <v>6</v>
      </c>
    </row>
    <row r="619" spans="1:12" x14ac:dyDescent="0.2">
      <c r="A619">
        <v>1</v>
      </c>
      <c r="B619">
        <v>1</v>
      </c>
      <c r="C619">
        <v>3</v>
      </c>
      <c r="D619">
        <v>4</v>
      </c>
      <c r="E619">
        <v>3</v>
      </c>
      <c r="F619">
        <v>3</v>
      </c>
      <c r="G619">
        <v>6</v>
      </c>
      <c r="H619">
        <v>3</v>
      </c>
      <c r="I619">
        <v>3</v>
      </c>
      <c r="J619">
        <v>9</v>
      </c>
      <c r="K619">
        <v>6</v>
      </c>
      <c r="L619">
        <v>10</v>
      </c>
    </row>
    <row r="620" spans="1:12" x14ac:dyDescent="0.2">
      <c r="A620">
        <v>1</v>
      </c>
      <c r="B620">
        <v>1</v>
      </c>
      <c r="C620">
        <v>3</v>
      </c>
      <c r="D620">
        <v>3</v>
      </c>
      <c r="E620">
        <v>1</v>
      </c>
      <c r="F620">
        <v>4</v>
      </c>
      <c r="G620">
        <v>4</v>
      </c>
      <c r="H620">
        <v>1</v>
      </c>
      <c r="I620">
        <v>8</v>
      </c>
      <c r="J620">
        <v>6</v>
      </c>
      <c r="K620">
        <v>1</v>
      </c>
      <c r="L620">
        <v>1</v>
      </c>
    </row>
    <row r="621" spans="1:12" x14ac:dyDescent="0.2">
      <c r="A621">
        <v>1</v>
      </c>
      <c r="B621">
        <v>2</v>
      </c>
      <c r="C621">
        <v>3</v>
      </c>
      <c r="D621">
        <v>4</v>
      </c>
      <c r="E621">
        <v>4</v>
      </c>
      <c r="F621">
        <v>3</v>
      </c>
      <c r="G621">
        <v>2</v>
      </c>
      <c r="H621">
        <v>4</v>
      </c>
      <c r="I621">
        <v>4</v>
      </c>
      <c r="J621">
        <v>7</v>
      </c>
      <c r="K621">
        <v>5</v>
      </c>
      <c r="L621">
        <v>10</v>
      </c>
    </row>
    <row r="622" spans="1:12" x14ac:dyDescent="0.2">
      <c r="A622">
        <v>1</v>
      </c>
      <c r="B622">
        <v>1</v>
      </c>
      <c r="C622">
        <v>2</v>
      </c>
      <c r="D622">
        <v>3</v>
      </c>
      <c r="E622">
        <v>1</v>
      </c>
      <c r="F622">
        <v>5</v>
      </c>
      <c r="G622">
        <v>4</v>
      </c>
      <c r="H622">
        <v>4</v>
      </c>
      <c r="I622">
        <v>4</v>
      </c>
      <c r="J622">
        <v>10</v>
      </c>
      <c r="K622">
        <v>8</v>
      </c>
      <c r="L622">
        <v>1</v>
      </c>
    </row>
    <row r="623" spans="1:12" x14ac:dyDescent="0.2">
      <c r="A623">
        <v>1</v>
      </c>
      <c r="B623">
        <v>2</v>
      </c>
      <c r="C623">
        <v>2</v>
      </c>
      <c r="D623">
        <v>3</v>
      </c>
      <c r="E623">
        <v>1</v>
      </c>
      <c r="F623">
        <v>2</v>
      </c>
      <c r="G623">
        <v>2</v>
      </c>
      <c r="H623">
        <v>5</v>
      </c>
      <c r="I623">
        <v>8</v>
      </c>
      <c r="J623">
        <v>9</v>
      </c>
      <c r="K623">
        <v>10</v>
      </c>
      <c r="L623">
        <v>11</v>
      </c>
    </row>
    <row r="624" spans="1:12" x14ac:dyDescent="0.2">
      <c r="A624">
        <v>1</v>
      </c>
      <c r="B624">
        <v>1</v>
      </c>
      <c r="C624">
        <v>2</v>
      </c>
      <c r="D624">
        <v>1</v>
      </c>
      <c r="E624">
        <v>5</v>
      </c>
      <c r="F624">
        <v>3</v>
      </c>
      <c r="G624">
        <v>4</v>
      </c>
      <c r="H624">
        <v>7</v>
      </c>
      <c r="I624">
        <v>6</v>
      </c>
      <c r="J624">
        <v>5</v>
      </c>
      <c r="K624">
        <v>8</v>
      </c>
      <c r="L624">
        <v>10</v>
      </c>
    </row>
    <row r="625" spans="1:12" x14ac:dyDescent="0.2">
      <c r="A625">
        <v>1</v>
      </c>
      <c r="B625">
        <v>1</v>
      </c>
      <c r="C625">
        <v>1</v>
      </c>
      <c r="D625">
        <v>2</v>
      </c>
      <c r="E625">
        <v>2</v>
      </c>
      <c r="F625">
        <v>3</v>
      </c>
      <c r="G625">
        <v>2</v>
      </c>
      <c r="H625">
        <v>4</v>
      </c>
      <c r="I625">
        <v>9</v>
      </c>
      <c r="J625">
        <v>2</v>
      </c>
      <c r="K625">
        <v>7</v>
      </c>
      <c r="L625">
        <v>11</v>
      </c>
    </row>
    <row r="626" spans="1:12" x14ac:dyDescent="0.2">
      <c r="A626">
        <v>1</v>
      </c>
      <c r="B626">
        <v>2</v>
      </c>
      <c r="C626">
        <v>3</v>
      </c>
      <c r="D626">
        <v>2</v>
      </c>
      <c r="E626">
        <v>3</v>
      </c>
      <c r="F626">
        <v>5</v>
      </c>
      <c r="G626">
        <v>7</v>
      </c>
      <c r="H626">
        <v>4</v>
      </c>
      <c r="I626">
        <v>9</v>
      </c>
      <c r="J626">
        <v>3</v>
      </c>
      <c r="K626">
        <v>9</v>
      </c>
      <c r="L626">
        <v>3</v>
      </c>
    </row>
    <row r="627" spans="1:12" x14ac:dyDescent="0.2">
      <c r="A627">
        <v>1</v>
      </c>
      <c r="B627">
        <v>1</v>
      </c>
      <c r="C627">
        <v>1</v>
      </c>
      <c r="D627">
        <v>1</v>
      </c>
      <c r="E627">
        <v>5</v>
      </c>
      <c r="F627">
        <v>6</v>
      </c>
      <c r="G627">
        <v>1</v>
      </c>
      <c r="H627">
        <v>1</v>
      </c>
      <c r="I627">
        <v>5</v>
      </c>
      <c r="J627">
        <v>4</v>
      </c>
      <c r="K627">
        <v>8</v>
      </c>
      <c r="L627">
        <v>9</v>
      </c>
    </row>
    <row r="628" spans="1:12" x14ac:dyDescent="0.2">
      <c r="A628">
        <v>1</v>
      </c>
      <c r="B628">
        <v>1</v>
      </c>
      <c r="C628">
        <v>3</v>
      </c>
      <c r="D628">
        <v>4</v>
      </c>
      <c r="E628">
        <v>1</v>
      </c>
      <c r="F628">
        <v>3</v>
      </c>
      <c r="G628">
        <v>4</v>
      </c>
      <c r="H628">
        <v>2</v>
      </c>
      <c r="I628">
        <v>6</v>
      </c>
      <c r="J628">
        <v>4</v>
      </c>
      <c r="K628">
        <v>1</v>
      </c>
      <c r="L628">
        <v>7</v>
      </c>
    </row>
    <row r="629" spans="1:12" x14ac:dyDescent="0.2">
      <c r="A629">
        <v>1</v>
      </c>
      <c r="B629">
        <v>1</v>
      </c>
      <c r="C629">
        <v>3</v>
      </c>
      <c r="D629">
        <v>4</v>
      </c>
      <c r="E629">
        <v>3</v>
      </c>
      <c r="F629">
        <v>1</v>
      </c>
      <c r="G629">
        <v>6</v>
      </c>
      <c r="H629">
        <v>6</v>
      </c>
      <c r="I629">
        <v>6</v>
      </c>
      <c r="J629">
        <v>4</v>
      </c>
      <c r="K629">
        <v>11</v>
      </c>
      <c r="L629">
        <v>7</v>
      </c>
    </row>
    <row r="630" spans="1:12" x14ac:dyDescent="0.2">
      <c r="A630">
        <v>1</v>
      </c>
      <c r="B630">
        <v>2</v>
      </c>
      <c r="C630">
        <v>1</v>
      </c>
      <c r="D630">
        <v>4</v>
      </c>
      <c r="E630">
        <v>4</v>
      </c>
      <c r="F630">
        <v>1</v>
      </c>
      <c r="G630">
        <v>6</v>
      </c>
      <c r="H630">
        <v>3</v>
      </c>
      <c r="I630">
        <v>7</v>
      </c>
      <c r="J630">
        <v>1</v>
      </c>
      <c r="K630">
        <v>6</v>
      </c>
      <c r="L630">
        <v>12</v>
      </c>
    </row>
    <row r="631" spans="1:12" x14ac:dyDescent="0.2">
      <c r="A631">
        <v>1</v>
      </c>
      <c r="B631">
        <v>1</v>
      </c>
      <c r="C631">
        <v>1</v>
      </c>
      <c r="D631">
        <v>3</v>
      </c>
      <c r="E631">
        <v>2</v>
      </c>
      <c r="F631">
        <v>2</v>
      </c>
      <c r="G631">
        <v>5</v>
      </c>
      <c r="H631">
        <v>5</v>
      </c>
      <c r="I631">
        <v>5</v>
      </c>
      <c r="J631">
        <v>9</v>
      </c>
      <c r="K631">
        <v>10</v>
      </c>
      <c r="L631">
        <v>4</v>
      </c>
    </row>
    <row r="632" spans="1:12" x14ac:dyDescent="0.2">
      <c r="A632">
        <v>1</v>
      </c>
      <c r="B632">
        <v>2</v>
      </c>
      <c r="C632">
        <v>2</v>
      </c>
      <c r="D632">
        <v>4</v>
      </c>
      <c r="E632">
        <v>2</v>
      </c>
      <c r="F632">
        <v>4</v>
      </c>
      <c r="G632">
        <v>3</v>
      </c>
      <c r="H632">
        <v>2</v>
      </c>
      <c r="I632">
        <v>5</v>
      </c>
      <c r="J632">
        <v>4</v>
      </c>
      <c r="K632">
        <v>5</v>
      </c>
      <c r="L632">
        <v>4</v>
      </c>
    </row>
    <row r="633" spans="1:12" x14ac:dyDescent="0.2">
      <c r="A633">
        <v>1</v>
      </c>
      <c r="B633">
        <v>1</v>
      </c>
      <c r="C633">
        <v>1</v>
      </c>
      <c r="D633">
        <v>2</v>
      </c>
      <c r="E633">
        <v>2</v>
      </c>
      <c r="F633">
        <v>3</v>
      </c>
      <c r="G633">
        <v>2</v>
      </c>
      <c r="H633">
        <v>1</v>
      </c>
      <c r="I633">
        <v>8</v>
      </c>
      <c r="J633">
        <v>9</v>
      </c>
      <c r="K633">
        <v>5</v>
      </c>
      <c r="L633">
        <v>6</v>
      </c>
    </row>
    <row r="634" spans="1:12" x14ac:dyDescent="0.2">
      <c r="A634">
        <v>1</v>
      </c>
      <c r="B634">
        <v>2</v>
      </c>
      <c r="C634">
        <v>2</v>
      </c>
      <c r="D634">
        <v>3</v>
      </c>
      <c r="E634">
        <v>5</v>
      </c>
      <c r="F634">
        <v>5</v>
      </c>
      <c r="G634">
        <v>5</v>
      </c>
      <c r="H634">
        <v>7</v>
      </c>
      <c r="I634">
        <v>2</v>
      </c>
      <c r="J634">
        <v>3</v>
      </c>
      <c r="K634">
        <v>1</v>
      </c>
      <c r="L634">
        <v>7</v>
      </c>
    </row>
    <row r="635" spans="1:12" x14ac:dyDescent="0.2">
      <c r="A635">
        <v>1</v>
      </c>
      <c r="B635">
        <v>1</v>
      </c>
      <c r="C635">
        <v>3</v>
      </c>
      <c r="D635">
        <v>2</v>
      </c>
      <c r="E635">
        <v>1</v>
      </c>
      <c r="F635">
        <v>1</v>
      </c>
      <c r="G635">
        <v>3</v>
      </c>
      <c r="H635">
        <v>7</v>
      </c>
      <c r="I635">
        <v>6</v>
      </c>
      <c r="J635">
        <v>7</v>
      </c>
      <c r="K635">
        <v>5</v>
      </c>
      <c r="L635">
        <v>9</v>
      </c>
    </row>
    <row r="636" spans="1:12" x14ac:dyDescent="0.2">
      <c r="A636">
        <v>1</v>
      </c>
      <c r="B636">
        <v>1</v>
      </c>
      <c r="C636">
        <v>1</v>
      </c>
      <c r="D636">
        <v>3</v>
      </c>
      <c r="E636">
        <v>1</v>
      </c>
      <c r="F636">
        <v>6</v>
      </c>
      <c r="G636">
        <v>3</v>
      </c>
      <c r="H636">
        <v>5</v>
      </c>
      <c r="I636">
        <v>7</v>
      </c>
      <c r="J636">
        <v>1</v>
      </c>
      <c r="K636">
        <v>4</v>
      </c>
      <c r="L636">
        <v>4</v>
      </c>
    </row>
    <row r="637" spans="1:12" x14ac:dyDescent="0.2">
      <c r="A637">
        <v>1</v>
      </c>
      <c r="B637">
        <v>2</v>
      </c>
      <c r="C637">
        <v>3</v>
      </c>
      <c r="D637">
        <v>4</v>
      </c>
      <c r="E637">
        <v>5</v>
      </c>
      <c r="F637">
        <v>3</v>
      </c>
      <c r="G637">
        <v>1</v>
      </c>
      <c r="H637">
        <v>4</v>
      </c>
      <c r="I637">
        <v>1</v>
      </c>
      <c r="J637">
        <v>2</v>
      </c>
      <c r="K637">
        <v>2</v>
      </c>
      <c r="L637">
        <v>12</v>
      </c>
    </row>
    <row r="638" spans="1:12" x14ac:dyDescent="0.2">
      <c r="A638">
        <v>1</v>
      </c>
      <c r="B638">
        <v>2</v>
      </c>
      <c r="C638">
        <v>1</v>
      </c>
      <c r="D638">
        <v>4</v>
      </c>
      <c r="E638">
        <v>3</v>
      </c>
      <c r="F638">
        <v>6</v>
      </c>
      <c r="G638">
        <v>4</v>
      </c>
      <c r="H638">
        <v>5</v>
      </c>
      <c r="I638">
        <v>8</v>
      </c>
      <c r="J638">
        <v>8</v>
      </c>
      <c r="K638">
        <v>5</v>
      </c>
      <c r="L638">
        <v>3</v>
      </c>
    </row>
    <row r="639" spans="1:12" x14ac:dyDescent="0.2">
      <c r="A639">
        <v>1</v>
      </c>
      <c r="B639">
        <v>2</v>
      </c>
      <c r="C639">
        <v>1</v>
      </c>
      <c r="D639">
        <v>1</v>
      </c>
      <c r="E639">
        <v>2</v>
      </c>
      <c r="F639">
        <v>2</v>
      </c>
      <c r="G639">
        <v>4</v>
      </c>
      <c r="H639">
        <v>1</v>
      </c>
      <c r="I639">
        <v>3</v>
      </c>
      <c r="J639">
        <v>5</v>
      </c>
      <c r="K639">
        <v>1</v>
      </c>
      <c r="L639">
        <v>1</v>
      </c>
    </row>
    <row r="640" spans="1:12" x14ac:dyDescent="0.2">
      <c r="A640">
        <v>1</v>
      </c>
      <c r="B640">
        <v>1</v>
      </c>
      <c r="C640">
        <v>1</v>
      </c>
      <c r="D640">
        <v>4</v>
      </c>
      <c r="E640">
        <v>3</v>
      </c>
      <c r="F640">
        <v>5</v>
      </c>
      <c r="G640">
        <v>6</v>
      </c>
      <c r="H640">
        <v>6</v>
      </c>
      <c r="I640">
        <v>5</v>
      </c>
      <c r="J640">
        <v>6</v>
      </c>
      <c r="K640">
        <v>2</v>
      </c>
      <c r="L640">
        <v>8</v>
      </c>
    </row>
    <row r="641" spans="1:12" x14ac:dyDescent="0.2">
      <c r="A641">
        <v>1</v>
      </c>
      <c r="B641">
        <v>2</v>
      </c>
      <c r="C641">
        <v>1</v>
      </c>
      <c r="D641">
        <v>1</v>
      </c>
      <c r="E641">
        <v>5</v>
      </c>
      <c r="F641">
        <v>3</v>
      </c>
      <c r="G641">
        <v>1</v>
      </c>
      <c r="H641">
        <v>6</v>
      </c>
      <c r="I641">
        <v>5</v>
      </c>
      <c r="J641">
        <v>8</v>
      </c>
      <c r="K641">
        <v>2</v>
      </c>
      <c r="L641">
        <v>2</v>
      </c>
    </row>
    <row r="642" spans="1:12" x14ac:dyDescent="0.2">
      <c r="A642">
        <v>1</v>
      </c>
      <c r="B642">
        <v>2</v>
      </c>
      <c r="C642">
        <v>2</v>
      </c>
      <c r="D642">
        <v>4</v>
      </c>
      <c r="E642">
        <v>3</v>
      </c>
      <c r="F642">
        <v>1</v>
      </c>
      <c r="G642">
        <v>1</v>
      </c>
      <c r="H642">
        <v>6</v>
      </c>
      <c r="I642">
        <v>6</v>
      </c>
      <c r="J642">
        <v>1</v>
      </c>
      <c r="K642">
        <v>8</v>
      </c>
      <c r="L642">
        <v>12</v>
      </c>
    </row>
    <row r="643" spans="1:12" x14ac:dyDescent="0.2">
      <c r="A643">
        <v>1</v>
      </c>
      <c r="B643">
        <v>2</v>
      </c>
      <c r="C643">
        <v>2</v>
      </c>
      <c r="D643">
        <v>1</v>
      </c>
      <c r="E643">
        <v>4</v>
      </c>
      <c r="F643">
        <v>3</v>
      </c>
      <c r="G643">
        <v>5</v>
      </c>
      <c r="H643">
        <v>6</v>
      </c>
      <c r="I643">
        <v>7</v>
      </c>
      <c r="J643">
        <v>7</v>
      </c>
      <c r="K643">
        <v>1</v>
      </c>
      <c r="L643">
        <v>3</v>
      </c>
    </row>
    <row r="644" spans="1:12" x14ac:dyDescent="0.2">
      <c r="A644">
        <v>1</v>
      </c>
      <c r="B644">
        <v>2</v>
      </c>
      <c r="C644">
        <v>2</v>
      </c>
      <c r="D644">
        <v>3</v>
      </c>
      <c r="E644">
        <v>5</v>
      </c>
      <c r="F644">
        <v>1</v>
      </c>
      <c r="G644">
        <v>1</v>
      </c>
      <c r="H644">
        <v>8</v>
      </c>
      <c r="I644">
        <v>3</v>
      </c>
      <c r="J644">
        <v>9</v>
      </c>
      <c r="K644">
        <v>10</v>
      </c>
      <c r="L644">
        <v>11</v>
      </c>
    </row>
    <row r="645" spans="1:12" x14ac:dyDescent="0.2">
      <c r="A645">
        <v>1</v>
      </c>
      <c r="B645">
        <v>1</v>
      </c>
      <c r="C645">
        <v>2</v>
      </c>
      <c r="D645">
        <v>2</v>
      </c>
      <c r="E645">
        <v>1</v>
      </c>
      <c r="F645">
        <v>2</v>
      </c>
      <c r="G645">
        <v>7</v>
      </c>
      <c r="H645">
        <v>4</v>
      </c>
      <c r="I645">
        <v>1</v>
      </c>
      <c r="J645">
        <v>10</v>
      </c>
      <c r="K645">
        <v>7</v>
      </c>
      <c r="L645">
        <v>1</v>
      </c>
    </row>
    <row r="646" spans="1:12" x14ac:dyDescent="0.2">
      <c r="A646">
        <v>1</v>
      </c>
      <c r="B646">
        <v>1</v>
      </c>
      <c r="C646">
        <v>2</v>
      </c>
      <c r="D646">
        <v>4</v>
      </c>
      <c r="E646">
        <v>2</v>
      </c>
      <c r="F646">
        <v>2</v>
      </c>
      <c r="G646">
        <v>4</v>
      </c>
      <c r="H646">
        <v>2</v>
      </c>
      <c r="I646">
        <v>3</v>
      </c>
      <c r="J646">
        <v>1</v>
      </c>
      <c r="K646">
        <v>5</v>
      </c>
      <c r="L646">
        <v>5</v>
      </c>
    </row>
    <row r="647" spans="1:12" x14ac:dyDescent="0.2">
      <c r="A647">
        <v>1</v>
      </c>
      <c r="B647">
        <v>1</v>
      </c>
      <c r="C647">
        <v>3</v>
      </c>
      <c r="D647">
        <v>2</v>
      </c>
      <c r="E647">
        <v>2</v>
      </c>
      <c r="F647">
        <v>4</v>
      </c>
      <c r="G647">
        <v>6</v>
      </c>
      <c r="H647">
        <v>5</v>
      </c>
      <c r="I647">
        <v>9</v>
      </c>
      <c r="J647">
        <v>4</v>
      </c>
      <c r="K647">
        <v>11</v>
      </c>
      <c r="L647">
        <v>12</v>
      </c>
    </row>
    <row r="648" spans="1:12" x14ac:dyDescent="0.2">
      <c r="A648">
        <v>1</v>
      </c>
      <c r="B648">
        <v>1</v>
      </c>
      <c r="C648">
        <v>1</v>
      </c>
      <c r="D648">
        <v>1</v>
      </c>
      <c r="E648">
        <v>1</v>
      </c>
      <c r="F648">
        <v>3</v>
      </c>
      <c r="G648">
        <v>1</v>
      </c>
      <c r="H648">
        <v>5</v>
      </c>
      <c r="I648">
        <v>3</v>
      </c>
      <c r="J648">
        <v>9</v>
      </c>
      <c r="K648">
        <v>3</v>
      </c>
      <c r="L648">
        <v>12</v>
      </c>
    </row>
    <row r="649" spans="1:12" x14ac:dyDescent="0.2">
      <c r="A649">
        <v>1</v>
      </c>
      <c r="B649">
        <v>2</v>
      </c>
      <c r="C649">
        <v>2</v>
      </c>
      <c r="D649">
        <v>2</v>
      </c>
      <c r="E649">
        <v>2</v>
      </c>
      <c r="F649">
        <v>6</v>
      </c>
      <c r="G649">
        <v>2</v>
      </c>
      <c r="H649">
        <v>2</v>
      </c>
      <c r="I649">
        <v>2</v>
      </c>
      <c r="J649">
        <v>8</v>
      </c>
      <c r="K649">
        <v>3</v>
      </c>
      <c r="L649">
        <v>8</v>
      </c>
    </row>
    <row r="650" spans="1:12" x14ac:dyDescent="0.2">
      <c r="A650">
        <v>1</v>
      </c>
      <c r="B650">
        <v>1</v>
      </c>
      <c r="C650">
        <v>2</v>
      </c>
      <c r="D650">
        <v>2</v>
      </c>
      <c r="E650">
        <v>1</v>
      </c>
      <c r="F650">
        <v>6</v>
      </c>
      <c r="G650">
        <v>6</v>
      </c>
      <c r="H650">
        <v>1</v>
      </c>
      <c r="I650">
        <v>2</v>
      </c>
      <c r="J650">
        <v>6</v>
      </c>
      <c r="K650">
        <v>9</v>
      </c>
      <c r="L650">
        <v>3</v>
      </c>
    </row>
    <row r="651" spans="1:12" x14ac:dyDescent="0.2">
      <c r="A651">
        <v>1</v>
      </c>
      <c r="B651">
        <v>2</v>
      </c>
      <c r="C651">
        <v>2</v>
      </c>
      <c r="D651">
        <v>1</v>
      </c>
      <c r="E651">
        <v>5</v>
      </c>
      <c r="F651">
        <v>3</v>
      </c>
      <c r="G651">
        <v>7</v>
      </c>
      <c r="H651">
        <v>8</v>
      </c>
      <c r="I651">
        <v>1</v>
      </c>
      <c r="J651">
        <v>4</v>
      </c>
      <c r="K651">
        <v>9</v>
      </c>
      <c r="L651">
        <v>8</v>
      </c>
    </row>
    <row r="652" spans="1:12" x14ac:dyDescent="0.2">
      <c r="A652">
        <v>1</v>
      </c>
      <c r="B652">
        <v>2</v>
      </c>
      <c r="C652">
        <v>3</v>
      </c>
      <c r="D652">
        <v>3</v>
      </c>
      <c r="E652">
        <v>4</v>
      </c>
      <c r="F652">
        <v>3</v>
      </c>
      <c r="G652">
        <v>5</v>
      </c>
      <c r="H652">
        <v>3</v>
      </c>
      <c r="I652">
        <v>9</v>
      </c>
      <c r="J652">
        <v>3</v>
      </c>
      <c r="K652">
        <v>3</v>
      </c>
      <c r="L652">
        <v>2</v>
      </c>
    </row>
    <row r="653" spans="1:12" x14ac:dyDescent="0.2">
      <c r="A653">
        <v>1</v>
      </c>
      <c r="B653">
        <v>2</v>
      </c>
      <c r="C653">
        <v>3</v>
      </c>
      <c r="D653">
        <v>4</v>
      </c>
      <c r="E653">
        <v>1</v>
      </c>
      <c r="F653">
        <v>4</v>
      </c>
      <c r="G653">
        <v>7</v>
      </c>
      <c r="H653">
        <v>7</v>
      </c>
      <c r="I653">
        <v>8</v>
      </c>
      <c r="J653">
        <v>1</v>
      </c>
      <c r="K653">
        <v>11</v>
      </c>
      <c r="L653">
        <v>6</v>
      </c>
    </row>
    <row r="654" spans="1:12" x14ac:dyDescent="0.2">
      <c r="A654">
        <v>1</v>
      </c>
      <c r="B654">
        <v>1</v>
      </c>
      <c r="C654">
        <v>1</v>
      </c>
      <c r="D654">
        <v>4</v>
      </c>
      <c r="E654">
        <v>4</v>
      </c>
      <c r="F654">
        <v>1</v>
      </c>
      <c r="G654">
        <v>3</v>
      </c>
      <c r="H654">
        <v>6</v>
      </c>
      <c r="I654">
        <v>6</v>
      </c>
      <c r="J654">
        <v>8</v>
      </c>
      <c r="K654">
        <v>11</v>
      </c>
      <c r="L654">
        <v>11</v>
      </c>
    </row>
    <row r="655" spans="1:12" x14ac:dyDescent="0.2">
      <c r="A655">
        <v>1</v>
      </c>
      <c r="B655">
        <v>2</v>
      </c>
      <c r="C655">
        <v>1</v>
      </c>
      <c r="D655">
        <v>2</v>
      </c>
      <c r="E655">
        <v>4</v>
      </c>
      <c r="F655">
        <v>1</v>
      </c>
      <c r="G655">
        <v>7</v>
      </c>
      <c r="H655">
        <v>4</v>
      </c>
      <c r="I655">
        <v>6</v>
      </c>
      <c r="J655">
        <v>1</v>
      </c>
      <c r="K655">
        <v>3</v>
      </c>
      <c r="L655">
        <v>2</v>
      </c>
    </row>
    <row r="656" spans="1:12" x14ac:dyDescent="0.2">
      <c r="A656">
        <v>1</v>
      </c>
      <c r="B656">
        <v>2</v>
      </c>
      <c r="C656">
        <v>2</v>
      </c>
      <c r="D656">
        <v>2</v>
      </c>
      <c r="E656">
        <v>4</v>
      </c>
      <c r="F656">
        <v>3</v>
      </c>
      <c r="G656">
        <v>1</v>
      </c>
      <c r="H656">
        <v>7</v>
      </c>
      <c r="I656">
        <v>4</v>
      </c>
      <c r="J656">
        <v>5</v>
      </c>
      <c r="K656">
        <v>1</v>
      </c>
      <c r="L656">
        <v>8</v>
      </c>
    </row>
    <row r="657" spans="1:12" x14ac:dyDescent="0.2">
      <c r="A657">
        <v>1</v>
      </c>
      <c r="B657">
        <v>1</v>
      </c>
      <c r="C657">
        <v>2</v>
      </c>
      <c r="D657">
        <v>4</v>
      </c>
      <c r="E657">
        <v>4</v>
      </c>
      <c r="F657">
        <v>3</v>
      </c>
      <c r="G657">
        <v>2</v>
      </c>
      <c r="H657">
        <v>5</v>
      </c>
      <c r="I657">
        <v>6</v>
      </c>
      <c r="J657">
        <v>8</v>
      </c>
      <c r="K657">
        <v>6</v>
      </c>
      <c r="L657">
        <v>3</v>
      </c>
    </row>
    <row r="658" spans="1:12" x14ac:dyDescent="0.2">
      <c r="A658">
        <v>1</v>
      </c>
      <c r="B658">
        <v>2</v>
      </c>
      <c r="C658">
        <v>1</v>
      </c>
      <c r="D658">
        <v>1</v>
      </c>
      <c r="E658">
        <v>5</v>
      </c>
      <c r="F658">
        <v>1</v>
      </c>
      <c r="G658">
        <v>1</v>
      </c>
      <c r="H658">
        <v>4</v>
      </c>
      <c r="I658">
        <v>1</v>
      </c>
      <c r="J658">
        <v>9</v>
      </c>
      <c r="K658">
        <v>5</v>
      </c>
      <c r="L658">
        <v>11</v>
      </c>
    </row>
    <row r="659" spans="1:12" x14ac:dyDescent="0.2">
      <c r="A659">
        <v>1</v>
      </c>
      <c r="B659">
        <v>1</v>
      </c>
      <c r="C659">
        <v>2</v>
      </c>
      <c r="D659">
        <v>4</v>
      </c>
      <c r="E659">
        <v>3</v>
      </c>
      <c r="F659">
        <v>5</v>
      </c>
      <c r="G659">
        <v>4</v>
      </c>
      <c r="H659">
        <v>4</v>
      </c>
      <c r="I659">
        <v>1</v>
      </c>
      <c r="J659">
        <v>3</v>
      </c>
      <c r="K659">
        <v>3</v>
      </c>
      <c r="L659">
        <v>7</v>
      </c>
    </row>
    <row r="660" spans="1:12" x14ac:dyDescent="0.2">
      <c r="A660">
        <v>1</v>
      </c>
      <c r="B660">
        <v>2</v>
      </c>
      <c r="C660">
        <v>2</v>
      </c>
      <c r="D660">
        <v>2</v>
      </c>
      <c r="E660">
        <v>5</v>
      </c>
      <c r="F660">
        <v>6</v>
      </c>
      <c r="G660">
        <v>4</v>
      </c>
      <c r="H660">
        <v>8</v>
      </c>
      <c r="I660">
        <v>4</v>
      </c>
      <c r="J660">
        <v>8</v>
      </c>
      <c r="K660">
        <v>4</v>
      </c>
      <c r="L660">
        <v>5</v>
      </c>
    </row>
    <row r="661" spans="1:12" x14ac:dyDescent="0.2">
      <c r="A661">
        <v>1</v>
      </c>
      <c r="B661">
        <v>1</v>
      </c>
      <c r="C661">
        <v>1</v>
      </c>
      <c r="D661">
        <v>2</v>
      </c>
      <c r="E661">
        <v>1</v>
      </c>
      <c r="F661">
        <v>6</v>
      </c>
      <c r="G661">
        <v>5</v>
      </c>
      <c r="H661">
        <v>4</v>
      </c>
      <c r="I661">
        <v>9</v>
      </c>
      <c r="J661">
        <v>9</v>
      </c>
      <c r="K661">
        <v>6</v>
      </c>
      <c r="L661">
        <v>3</v>
      </c>
    </row>
    <row r="662" spans="1:12" x14ac:dyDescent="0.2">
      <c r="A662">
        <v>1</v>
      </c>
      <c r="B662">
        <v>1</v>
      </c>
      <c r="C662">
        <v>3</v>
      </c>
      <c r="D662">
        <v>4</v>
      </c>
      <c r="E662">
        <v>5</v>
      </c>
      <c r="F662">
        <v>4</v>
      </c>
      <c r="G662">
        <v>3</v>
      </c>
      <c r="H662">
        <v>6</v>
      </c>
      <c r="I662">
        <v>8</v>
      </c>
      <c r="J662">
        <v>8</v>
      </c>
      <c r="K662">
        <v>6</v>
      </c>
      <c r="L662">
        <v>4</v>
      </c>
    </row>
    <row r="663" spans="1:12" x14ac:dyDescent="0.2">
      <c r="A663">
        <v>1</v>
      </c>
      <c r="B663">
        <v>2</v>
      </c>
      <c r="C663">
        <v>3</v>
      </c>
      <c r="D663">
        <v>2</v>
      </c>
      <c r="E663">
        <v>2</v>
      </c>
      <c r="F663">
        <v>1</v>
      </c>
      <c r="G663">
        <v>7</v>
      </c>
      <c r="H663">
        <v>7</v>
      </c>
      <c r="I663">
        <v>7</v>
      </c>
      <c r="J663">
        <v>7</v>
      </c>
      <c r="K663">
        <v>10</v>
      </c>
      <c r="L663">
        <v>12</v>
      </c>
    </row>
    <row r="664" spans="1:12" x14ac:dyDescent="0.2">
      <c r="A664">
        <v>1</v>
      </c>
      <c r="B664">
        <v>1</v>
      </c>
      <c r="C664">
        <v>2</v>
      </c>
      <c r="D664">
        <v>1</v>
      </c>
      <c r="E664">
        <v>2</v>
      </c>
      <c r="F664">
        <v>4</v>
      </c>
      <c r="G664">
        <v>4</v>
      </c>
      <c r="H664">
        <v>8</v>
      </c>
      <c r="I664">
        <v>4</v>
      </c>
      <c r="J664">
        <v>3</v>
      </c>
      <c r="K664">
        <v>4</v>
      </c>
      <c r="L664">
        <v>5</v>
      </c>
    </row>
    <row r="665" spans="1:12" x14ac:dyDescent="0.2">
      <c r="A665">
        <v>1</v>
      </c>
      <c r="B665">
        <v>1</v>
      </c>
      <c r="C665">
        <v>2</v>
      </c>
      <c r="D665">
        <v>3</v>
      </c>
      <c r="E665">
        <v>4</v>
      </c>
      <c r="F665">
        <v>4</v>
      </c>
      <c r="G665">
        <v>7</v>
      </c>
      <c r="H665">
        <v>1</v>
      </c>
      <c r="I665">
        <v>1</v>
      </c>
      <c r="J665">
        <v>6</v>
      </c>
      <c r="K665">
        <v>8</v>
      </c>
      <c r="L665">
        <v>3</v>
      </c>
    </row>
    <row r="666" spans="1:12" x14ac:dyDescent="0.2">
      <c r="A666">
        <v>1</v>
      </c>
      <c r="B666">
        <v>1</v>
      </c>
      <c r="C666">
        <v>1</v>
      </c>
      <c r="D666">
        <v>3</v>
      </c>
      <c r="E666">
        <v>1</v>
      </c>
      <c r="F666">
        <v>5</v>
      </c>
      <c r="G666">
        <v>6</v>
      </c>
      <c r="H666">
        <v>1</v>
      </c>
      <c r="I666">
        <v>4</v>
      </c>
      <c r="J666">
        <v>5</v>
      </c>
      <c r="K666">
        <v>1</v>
      </c>
      <c r="L666">
        <v>6</v>
      </c>
    </row>
    <row r="667" spans="1:12" x14ac:dyDescent="0.2">
      <c r="A667">
        <v>1</v>
      </c>
      <c r="B667">
        <v>1</v>
      </c>
      <c r="C667">
        <v>3</v>
      </c>
      <c r="D667">
        <v>3</v>
      </c>
      <c r="E667">
        <v>5</v>
      </c>
      <c r="F667">
        <v>4</v>
      </c>
      <c r="G667">
        <v>7</v>
      </c>
      <c r="H667">
        <v>3</v>
      </c>
      <c r="I667">
        <v>3</v>
      </c>
      <c r="J667">
        <v>1</v>
      </c>
      <c r="K667">
        <v>8</v>
      </c>
      <c r="L667">
        <v>1</v>
      </c>
    </row>
    <row r="668" spans="1:12" x14ac:dyDescent="0.2">
      <c r="A668">
        <v>1</v>
      </c>
      <c r="B668">
        <v>1</v>
      </c>
      <c r="C668">
        <v>1</v>
      </c>
      <c r="D668">
        <v>4</v>
      </c>
      <c r="E668">
        <v>1</v>
      </c>
      <c r="F668">
        <v>5</v>
      </c>
      <c r="G668">
        <v>5</v>
      </c>
      <c r="H668">
        <v>8</v>
      </c>
      <c r="I668">
        <v>4</v>
      </c>
      <c r="J668">
        <v>10</v>
      </c>
      <c r="K668">
        <v>1</v>
      </c>
      <c r="L668">
        <v>11</v>
      </c>
    </row>
    <row r="669" spans="1:12" x14ac:dyDescent="0.2">
      <c r="A669">
        <v>1</v>
      </c>
      <c r="B669">
        <v>2</v>
      </c>
      <c r="C669">
        <v>1</v>
      </c>
      <c r="D669">
        <v>4</v>
      </c>
      <c r="E669">
        <v>4</v>
      </c>
      <c r="F669">
        <v>2</v>
      </c>
      <c r="G669">
        <v>1</v>
      </c>
      <c r="H669">
        <v>3</v>
      </c>
      <c r="I669">
        <v>7</v>
      </c>
      <c r="J669">
        <v>5</v>
      </c>
      <c r="K669">
        <v>7</v>
      </c>
      <c r="L669">
        <v>3</v>
      </c>
    </row>
    <row r="670" spans="1:12" x14ac:dyDescent="0.2">
      <c r="A670">
        <v>1</v>
      </c>
      <c r="B670">
        <v>2</v>
      </c>
      <c r="C670">
        <v>2</v>
      </c>
      <c r="D670">
        <v>3</v>
      </c>
      <c r="E670">
        <v>1</v>
      </c>
      <c r="F670">
        <v>4</v>
      </c>
      <c r="G670">
        <v>1</v>
      </c>
      <c r="H670">
        <v>6</v>
      </c>
      <c r="I670">
        <v>6</v>
      </c>
      <c r="J670">
        <v>1</v>
      </c>
      <c r="K670">
        <v>6</v>
      </c>
      <c r="L670">
        <v>6</v>
      </c>
    </row>
    <row r="671" spans="1:12" x14ac:dyDescent="0.2">
      <c r="A671">
        <v>1</v>
      </c>
      <c r="B671">
        <v>1</v>
      </c>
      <c r="C671">
        <v>2</v>
      </c>
      <c r="D671">
        <v>4</v>
      </c>
      <c r="E671">
        <v>1</v>
      </c>
      <c r="F671">
        <v>3</v>
      </c>
      <c r="G671">
        <v>2</v>
      </c>
      <c r="H671">
        <v>2</v>
      </c>
      <c r="I671">
        <v>8</v>
      </c>
      <c r="J671">
        <v>10</v>
      </c>
      <c r="K671">
        <v>8</v>
      </c>
      <c r="L671">
        <v>8</v>
      </c>
    </row>
    <row r="672" spans="1:12" x14ac:dyDescent="0.2">
      <c r="A672">
        <v>1</v>
      </c>
      <c r="B672">
        <v>1</v>
      </c>
      <c r="C672">
        <v>2</v>
      </c>
      <c r="D672">
        <v>4</v>
      </c>
      <c r="E672">
        <v>3</v>
      </c>
      <c r="F672">
        <v>5</v>
      </c>
      <c r="G672">
        <v>6</v>
      </c>
      <c r="H672">
        <v>1</v>
      </c>
      <c r="I672">
        <v>5</v>
      </c>
      <c r="J672">
        <v>5</v>
      </c>
      <c r="K672">
        <v>11</v>
      </c>
      <c r="L672">
        <v>12</v>
      </c>
    </row>
    <row r="673" spans="1:12" x14ac:dyDescent="0.2">
      <c r="A673">
        <v>1</v>
      </c>
      <c r="B673">
        <v>1</v>
      </c>
      <c r="C673">
        <v>1</v>
      </c>
      <c r="D673">
        <v>1</v>
      </c>
      <c r="E673">
        <v>3</v>
      </c>
      <c r="F673">
        <v>3</v>
      </c>
      <c r="G673">
        <v>6</v>
      </c>
      <c r="H673">
        <v>6</v>
      </c>
      <c r="I673">
        <v>7</v>
      </c>
      <c r="J673">
        <v>4</v>
      </c>
      <c r="K673">
        <v>7</v>
      </c>
      <c r="L673">
        <v>9</v>
      </c>
    </row>
    <row r="674" spans="1:12" x14ac:dyDescent="0.2">
      <c r="A674">
        <v>1</v>
      </c>
      <c r="B674">
        <v>1</v>
      </c>
      <c r="C674">
        <v>2</v>
      </c>
      <c r="D674">
        <v>3</v>
      </c>
      <c r="E674">
        <v>3</v>
      </c>
      <c r="F674">
        <v>4</v>
      </c>
      <c r="G674">
        <v>4</v>
      </c>
      <c r="H674">
        <v>1</v>
      </c>
      <c r="I674">
        <v>1</v>
      </c>
      <c r="J674">
        <v>4</v>
      </c>
      <c r="K674">
        <v>5</v>
      </c>
      <c r="L674">
        <v>12</v>
      </c>
    </row>
    <row r="675" spans="1:12" x14ac:dyDescent="0.2">
      <c r="A675">
        <v>1</v>
      </c>
      <c r="B675">
        <v>2</v>
      </c>
      <c r="C675">
        <v>2</v>
      </c>
      <c r="D675">
        <v>2</v>
      </c>
      <c r="E675">
        <v>1</v>
      </c>
      <c r="F675">
        <v>4</v>
      </c>
      <c r="G675">
        <v>3</v>
      </c>
      <c r="H675">
        <v>7</v>
      </c>
      <c r="I675">
        <v>1</v>
      </c>
      <c r="J675">
        <v>2</v>
      </c>
      <c r="K675">
        <v>2</v>
      </c>
      <c r="L675">
        <v>2</v>
      </c>
    </row>
    <row r="676" spans="1:12" x14ac:dyDescent="0.2">
      <c r="A676">
        <v>1</v>
      </c>
      <c r="B676">
        <v>1</v>
      </c>
      <c r="C676">
        <v>3</v>
      </c>
      <c r="D676">
        <v>2</v>
      </c>
      <c r="E676">
        <v>4</v>
      </c>
      <c r="F676">
        <v>6</v>
      </c>
      <c r="G676">
        <v>1</v>
      </c>
      <c r="H676">
        <v>6</v>
      </c>
      <c r="I676">
        <v>7</v>
      </c>
      <c r="J676">
        <v>6</v>
      </c>
      <c r="K676">
        <v>8</v>
      </c>
      <c r="L676">
        <v>1</v>
      </c>
    </row>
    <row r="677" spans="1:12" x14ac:dyDescent="0.2">
      <c r="A677">
        <v>1</v>
      </c>
      <c r="B677">
        <v>2</v>
      </c>
      <c r="C677">
        <v>1</v>
      </c>
      <c r="D677">
        <v>3</v>
      </c>
      <c r="E677">
        <v>1</v>
      </c>
      <c r="F677">
        <v>3</v>
      </c>
      <c r="G677">
        <v>3</v>
      </c>
      <c r="H677">
        <v>3</v>
      </c>
      <c r="I677">
        <v>8</v>
      </c>
      <c r="J677">
        <v>3</v>
      </c>
      <c r="K677">
        <v>11</v>
      </c>
      <c r="L677">
        <v>4</v>
      </c>
    </row>
    <row r="678" spans="1:12" x14ac:dyDescent="0.2">
      <c r="A678">
        <v>1</v>
      </c>
      <c r="B678">
        <v>1</v>
      </c>
      <c r="C678">
        <v>1</v>
      </c>
      <c r="D678">
        <v>4</v>
      </c>
      <c r="E678">
        <v>3</v>
      </c>
      <c r="F678">
        <v>6</v>
      </c>
      <c r="G678">
        <v>2</v>
      </c>
      <c r="H678">
        <v>1</v>
      </c>
      <c r="I678">
        <v>1</v>
      </c>
      <c r="J678">
        <v>1</v>
      </c>
      <c r="K678">
        <v>10</v>
      </c>
      <c r="L678">
        <v>9</v>
      </c>
    </row>
    <row r="679" spans="1:12" x14ac:dyDescent="0.2">
      <c r="A679">
        <v>1</v>
      </c>
      <c r="B679">
        <v>1</v>
      </c>
      <c r="C679">
        <v>2</v>
      </c>
      <c r="D679">
        <v>3</v>
      </c>
      <c r="E679">
        <v>2</v>
      </c>
      <c r="F679">
        <v>3</v>
      </c>
      <c r="G679">
        <v>4</v>
      </c>
      <c r="H679">
        <v>3</v>
      </c>
      <c r="I679">
        <v>9</v>
      </c>
      <c r="J679">
        <v>3</v>
      </c>
      <c r="K679">
        <v>5</v>
      </c>
      <c r="L679">
        <v>8</v>
      </c>
    </row>
    <row r="680" spans="1:12" x14ac:dyDescent="0.2">
      <c r="A680">
        <v>1</v>
      </c>
      <c r="B680">
        <v>2</v>
      </c>
      <c r="C680">
        <v>1</v>
      </c>
      <c r="D680">
        <v>4</v>
      </c>
      <c r="E680">
        <v>1</v>
      </c>
      <c r="F680">
        <v>2</v>
      </c>
      <c r="G680">
        <v>2</v>
      </c>
      <c r="H680">
        <v>5</v>
      </c>
      <c r="I680">
        <v>5</v>
      </c>
      <c r="J680">
        <v>1</v>
      </c>
      <c r="K680">
        <v>11</v>
      </c>
      <c r="L680">
        <v>7</v>
      </c>
    </row>
    <row r="681" spans="1:12" x14ac:dyDescent="0.2">
      <c r="A681">
        <v>1</v>
      </c>
      <c r="B681">
        <v>2</v>
      </c>
      <c r="C681">
        <v>3</v>
      </c>
      <c r="D681">
        <v>2</v>
      </c>
      <c r="E681">
        <v>5</v>
      </c>
      <c r="F681">
        <v>3</v>
      </c>
      <c r="G681">
        <v>7</v>
      </c>
      <c r="H681">
        <v>8</v>
      </c>
      <c r="I681">
        <v>9</v>
      </c>
      <c r="J681">
        <v>8</v>
      </c>
      <c r="K681">
        <v>10</v>
      </c>
      <c r="L681">
        <v>6</v>
      </c>
    </row>
    <row r="682" spans="1:12" x14ac:dyDescent="0.2">
      <c r="A682">
        <v>1</v>
      </c>
      <c r="B682">
        <v>1</v>
      </c>
      <c r="C682">
        <v>2</v>
      </c>
      <c r="D682">
        <v>1</v>
      </c>
      <c r="E682">
        <v>5</v>
      </c>
      <c r="F682">
        <v>6</v>
      </c>
      <c r="G682">
        <v>7</v>
      </c>
      <c r="H682">
        <v>3</v>
      </c>
      <c r="I682">
        <v>2</v>
      </c>
      <c r="J682">
        <v>1</v>
      </c>
      <c r="K682">
        <v>10</v>
      </c>
      <c r="L682">
        <v>10</v>
      </c>
    </row>
    <row r="683" spans="1:12" x14ac:dyDescent="0.2">
      <c r="A683">
        <v>1</v>
      </c>
      <c r="B683">
        <v>1</v>
      </c>
      <c r="C683">
        <v>1</v>
      </c>
      <c r="D683">
        <v>4</v>
      </c>
      <c r="E683">
        <v>4</v>
      </c>
      <c r="F683">
        <v>2</v>
      </c>
      <c r="G683">
        <v>4</v>
      </c>
      <c r="H683">
        <v>4</v>
      </c>
      <c r="I683">
        <v>8</v>
      </c>
      <c r="J683">
        <v>10</v>
      </c>
      <c r="K683">
        <v>9</v>
      </c>
      <c r="L683">
        <v>11</v>
      </c>
    </row>
    <row r="684" spans="1:12" x14ac:dyDescent="0.2">
      <c r="A684">
        <v>1</v>
      </c>
      <c r="B684">
        <v>1</v>
      </c>
      <c r="C684">
        <v>2</v>
      </c>
      <c r="D684">
        <v>1</v>
      </c>
      <c r="E684">
        <v>5</v>
      </c>
      <c r="F684">
        <v>6</v>
      </c>
      <c r="G684">
        <v>5</v>
      </c>
      <c r="H684">
        <v>4</v>
      </c>
      <c r="I684">
        <v>5</v>
      </c>
      <c r="J684">
        <v>5</v>
      </c>
      <c r="K684">
        <v>1</v>
      </c>
      <c r="L684">
        <v>2</v>
      </c>
    </row>
    <row r="685" spans="1:12" x14ac:dyDescent="0.2">
      <c r="A685">
        <v>1</v>
      </c>
      <c r="B685">
        <v>1</v>
      </c>
      <c r="C685">
        <v>2</v>
      </c>
      <c r="D685">
        <v>3</v>
      </c>
      <c r="E685">
        <v>1</v>
      </c>
      <c r="F685">
        <v>6</v>
      </c>
      <c r="G685">
        <v>1</v>
      </c>
      <c r="H685">
        <v>7</v>
      </c>
      <c r="I685">
        <v>6</v>
      </c>
      <c r="J685">
        <v>3</v>
      </c>
      <c r="K685">
        <v>5</v>
      </c>
      <c r="L685">
        <v>7</v>
      </c>
    </row>
    <row r="686" spans="1:12" x14ac:dyDescent="0.2">
      <c r="A686">
        <v>1</v>
      </c>
      <c r="B686">
        <v>1</v>
      </c>
      <c r="C686">
        <v>2</v>
      </c>
      <c r="D686">
        <v>2</v>
      </c>
      <c r="E686">
        <v>3</v>
      </c>
      <c r="F686">
        <v>1</v>
      </c>
      <c r="G686">
        <v>7</v>
      </c>
      <c r="H686">
        <v>3</v>
      </c>
      <c r="I686">
        <v>7</v>
      </c>
      <c r="J686">
        <v>8</v>
      </c>
      <c r="K686">
        <v>5</v>
      </c>
      <c r="L686">
        <v>10</v>
      </c>
    </row>
    <row r="687" spans="1:12" x14ac:dyDescent="0.2">
      <c r="A687">
        <v>1</v>
      </c>
      <c r="B687">
        <v>1</v>
      </c>
      <c r="C687">
        <v>2</v>
      </c>
      <c r="D687">
        <v>1</v>
      </c>
      <c r="E687">
        <v>1</v>
      </c>
      <c r="F687">
        <v>6</v>
      </c>
      <c r="G687">
        <v>2</v>
      </c>
      <c r="H687">
        <v>5</v>
      </c>
      <c r="I687">
        <v>8</v>
      </c>
      <c r="J687">
        <v>6</v>
      </c>
      <c r="K687">
        <v>3</v>
      </c>
      <c r="L687">
        <v>4</v>
      </c>
    </row>
    <row r="688" spans="1:12" x14ac:dyDescent="0.2">
      <c r="A688">
        <v>1</v>
      </c>
      <c r="B688">
        <v>2</v>
      </c>
      <c r="C688">
        <v>1</v>
      </c>
      <c r="D688">
        <v>1</v>
      </c>
      <c r="E688">
        <v>1</v>
      </c>
      <c r="F688">
        <v>4</v>
      </c>
      <c r="G688">
        <v>4</v>
      </c>
      <c r="H688">
        <v>1</v>
      </c>
      <c r="I688">
        <v>2</v>
      </c>
      <c r="J688">
        <v>8</v>
      </c>
      <c r="K688">
        <v>1</v>
      </c>
      <c r="L688">
        <v>12</v>
      </c>
    </row>
    <row r="689" spans="1:12" x14ac:dyDescent="0.2">
      <c r="A689">
        <v>1</v>
      </c>
      <c r="B689">
        <v>1</v>
      </c>
      <c r="C689">
        <v>2</v>
      </c>
      <c r="D689">
        <v>3</v>
      </c>
      <c r="E689">
        <v>5</v>
      </c>
      <c r="F689">
        <v>4</v>
      </c>
      <c r="G689">
        <v>7</v>
      </c>
      <c r="H689">
        <v>4</v>
      </c>
      <c r="I689">
        <v>4</v>
      </c>
      <c r="J689">
        <v>1</v>
      </c>
      <c r="K689">
        <v>1</v>
      </c>
      <c r="L689">
        <v>10</v>
      </c>
    </row>
    <row r="690" spans="1:12" x14ac:dyDescent="0.2">
      <c r="A690">
        <v>1</v>
      </c>
      <c r="B690">
        <v>1</v>
      </c>
      <c r="C690">
        <v>2</v>
      </c>
      <c r="D690">
        <v>4</v>
      </c>
      <c r="E690">
        <v>3</v>
      </c>
      <c r="F690">
        <v>3</v>
      </c>
      <c r="G690">
        <v>4</v>
      </c>
      <c r="H690">
        <v>6</v>
      </c>
      <c r="I690">
        <v>6</v>
      </c>
      <c r="J690">
        <v>7</v>
      </c>
      <c r="K690">
        <v>2</v>
      </c>
      <c r="L690">
        <v>1</v>
      </c>
    </row>
    <row r="691" spans="1:12" x14ac:dyDescent="0.2">
      <c r="A691">
        <v>1</v>
      </c>
      <c r="B691">
        <v>1</v>
      </c>
      <c r="C691">
        <v>3</v>
      </c>
      <c r="D691">
        <v>4</v>
      </c>
      <c r="E691">
        <v>1</v>
      </c>
      <c r="F691">
        <v>2</v>
      </c>
      <c r="G691">
        <v>5</v>
      </c>
      <c r="H691">
        <v>7</v>
      </c>
      <c r="I691">
        <v>5</v>
      </c>
      <c r="J691">
        <v>2</v>
      </c>
      <c r="K691">
        <v>2</v>
      </c>
      <c r="L691">
        <v>9</v>
      </c>
    </row>
    <row r="692" spans="1:12" x14ac:dyDescent="0.2">
      <c r="A692">
        <v>1</v>
      </c>
      <c r="B692">
        <v>1</v>
      </c>
      <c r="C692">
        <v>2</v>
      </c>
      <c r="D692">
        <v>1</v>
      </c>
      <c r="E692">
        <v>1</v>
      </c>
      <c r="F692">
        <v>5</v>
      </c>
      <c r="G692">
        <v>5</v>
      </c>
      <c r="H692">
        <v>4</v>
      </c>
      <c r="I692">
        <v>5</v>
      </c>
      <c r="J692">
        <v>3</v>
      </c>
      <c r="K692">
        <v>9</v>
      </c>
      <c r="L692">
        <v>3</v>
      </c>
    </row>
    <row r="693" spans="1:12" x14ac:dyDescent="0.2">
      <c r="A693">
        <v>1</v>
      </c>
      <c r="B693">
        <v>1</v>
      </c>
      <c r="C693">
        <v>2</v>
      </c>
      <c r="D693">
        <v>2</v>
      </c>
      <c r="E693">
        <v>2</v>
      </c>
      <c r="F693">
        <v>5</v>
      </c>
      <c r="G693">
        <v>2</v>
      </c>
      <c r="H693">
        <v>1</v>
      </c>
      <c r="I693">
        <v>6</v>
      </c>
      <c r="J693">
        <v>5</v>
      </c>
      <c r="K693">
        <v>9</v>
      </c>
      <c r="L693">
        <v>8</v>
      </c>
    </row>
    <row r="694" spans="1:12" x14ac:dyDescent="0.2">
      <c r="A694">
        <v>1</v>
      </c>
      <c r="B694">
        <v>2</v>
      </c>
      <c r="C694">
        <v>2</v>
      </c>
      <c r="D694">
        <v>3</v>
      </c>
      <c r="E694">
        <v>4</v>
      </c>
      <c r="F694">
        <v>2</v>
      </c>
      <c r="G694">
        <v>7</v>
      </c>
      <c r="H694">
        <v>3</v>
      </c>
      <c r="I694">
        <v>9</v>
      </c>
      <c r="J694">
        <v>7</v>
      </c>
      <c r="K694">
        <v>3</v>
      </c>
      <c r="L694">
        <v>3</v>
      </c>
    </row>
    <row r="695" spans="1:12" x14ac:dyDescent="0.2">
      <c r="A695">
        <v>1</v>
      </c>
      <c r="B695">
        <v>2</v>
      </c>
      <c r="C695">
        <v>1</v>
      </c>
      <c r="D695">
        <v>1</v>
      </c>
      <c r="E695">
        <v>4</v>
      </c>
      <c r="F695">
        <v>6</v>
      </c>
      <c r="G695">
        <v>4</v>
      </c>
      <c r="H695">
        <v>7</v>
      </c>
      <c r="I695">
        <v>8</v>
      </c>
      <c r="J695">
        <v>6</v>
      </c>
      <c r="K695">
        <v>5</v>
      </c>
      <c r="L695">
        <v>5</v>
      </c>
    </row>
    <row r="696" spans="1:12" x14ac:dyDescent="0.2">
      <c r="A696">
        <v>1</v>
      </c>
      <c r="B696">
        <v>1</v>
      </c>
      <c r="C696">
        <v>2</v>
      </c>
      <c r="D696">
        <v>3</v>
      </c>
      <c r="E696">
        <v>1</v>
      </c>
      <c r="F696">
        <v>2</v>
      </c>
      <c r="G696">
        <v>6</v>
      </c>
      <c r="H696">
        <v>2</v>
      </c>
      <c r="I696">
        <v>3</v>
      </c>
      <c r="J696">
        <v>2</v>
      </c>
      <c r="K696">
        <v>10</v>
      </c>
      <c r="L696">
        <v>8</v>
      </c>
    </row>
    <row r="697" spans="1:12" x14ac:dyDescent="0.2">
      <c r="A697">
        <v>1</v>
      </c>
      <c r="B697">
        <v>1</v>
      </c>
      <c r="C697">
        <v>2</v>
      </c>
      <c r="D697">
        <v>3</v>
      </c>
      <c r="E697">
        <v>5</v>
      </c>
      <c r="F697">
        <v>4</v>
      </c>
      <c r="G697">
        <v>7</v>
      </c>
      <c r="H697">
        <v>2</v>
      </c>
      <c r="I697">
        <v>4</v>
      </c>
      <c r="J697">
        <v>2</v>
      </c>
      <c r="K697">
        <v>7</v>
      </c>
      <c r="L697">
        <v>5</v>
      </c>
    </row>
    <row r="698" spans="1:12" x14ac:dyDescent="0.2">
      <c r="A698">
        <v>1</v>
      </c>
      <c r="B698">
        <v>2</v>
      </c>
      <c r="C698">
        <v>2</v>
      </c>
      <c r="D698">
        <v>3</v>
      </c>
      <c r="E698">
        <v>2</v>
      </c>
      <c r="F698">
        <v>3</v>
      </c>
      <c r="G698">
        <v>3</v>
      </c>
      <c r="H698">
        <v>4</v>
      </c>
      <c r="I698">
        <v>2</v>
      </c>
      <c r="J698">
        <v>8</v>
      </c>
      <c r="K698">
        <v>10</v>
      </c>
      <c r="L698">
        <v>6</v>
      </c>
    </row>
    <row r="699" spans="1:12" x14ac:dyDescent="0.2">
      <c r="A699">
        <v>1</v>
      </c>
      <c r="B699">
        <v>1</v>
      </c>
      <c r="C699">
        <v>2</v>
      </c>
      <c r="D699">
        <v>3</v>
      </c>
      <c r="E699">
        <v>4</v>
      </c>
      <c r="F699">
        <v>2</v>
      </c>
      <c r="G699">
        <v>7</v>
      </c>
      <c r="H699">
        <v>1</v>
      </c>
      <c r="I699">
        <v>6</v>
      </c>
      <c r="J699">
        <v>1</v>
      </c>
      <c r="K699">
        <v>4</v>
      </c>
      <c r="L699">
        <v>3</v>
      </c>
    </row>
    <row r="700" spans="1:12" x14ac:dyDescent="0.2">
      <c r="A700">
        <v>1</v>
      </c>
      <c r="B700">
        <v>1</v>
      </c>
      <c r="C700">
        <v>2</v>
      </c>
      <c r="D700">
        <v>4</v>
      </c>
      <c r="E700">
        <v>1</v>
      </c>
      <c r="F700">
        <v>3</v>
      </c>
      <c r="G700">
        <v>3</v>
      </c>
      <c r="H700">
        <v>1</v>
      </c>
      <c r="I700">
        <v>6</v>
      </c>
      <c r="J700">
        <v>6</v>
      </c>
      <c r="K700">
        <v>3</v>
      </c>
      <c r="L700">
        <v>9</v>
      </c>
    </row>
    <row r="701" spans="1:12" x14ac:dyDescent="0.2">
      <c r="A701">
        <v>1</v>
      </c>
      <c r="B701">
        <v>1</v>
      </c>
      <c r="C701">
        <v>3</v>
      </c>
      <c r="D701">
        <v>3</v>
      </c>
      <c r="E701">
        <v>5</v>
      </c>
      <c r="F701">
        <v>1</v>
      </c>
      <c r="G701">
        <v>1</v>
      </c>
      <c r="H701">
        <v>6</v>
      </c>
      <c r="I701">
        <v>8</v>
      </c>
      <c r="J701">
        <v>9</v>
      </c>
      <c r="K701">
        <v>9</v>
      </c>
      <c r="L701">
        <v>6</v>
      </c>
    </row>
    <row r="702" spans="1:12" x14ac:dyDescent="0.2">
      <c r="A702">
        <v>1</v>
      </c>
      <c r="B702">
        <v>1</v>
      </c>
      <c r="C702">
        <v>3</v>
      </c>
      <c r="D702">
        <v>3</v>
      </c>
      <c r="E702">
        <v>4</v>
      </c>
      <c r="F702">
        <v>5</v>
      </c>
      <c r="G702">
        <v>3</v>
      </c>
      <c r="H702">
        <v>1</v>
      </c>
      <c r="I702">
        <v>5</v>
      </c>
      <c r="J702">
        <v>3</v>
      </c>
      <c r="K702">
        <v>3</v>
      </c>
      <c r="L702">
        <v>12</v>
      </c>
    </row>
    <row r="703" spans="1:12" x14ac:dyDescent="0.2">
      <c r="A703">
        <v>1</v>
      </c>
      <c r="B703">
        <v>1</v>
      </c>
      <c r="C703">
        <v>2</v>
      </c>
      <c r="D703">
        <v>4</v>
      </c>
      <c r="E703">
        <v>5</v>
      </c>
      <c r="F703">
        <v>1</v>
      </c>
      <c r="G703">
        <v>5</v>
      </c>
      <c r="H703">
        <v>3</v>
      </c>
      <c r="I703">
        <v>3</v>
      </c>
      <c r="J703">
        <v>3</v>
      </c>
      <c r="K703">
        <v>9</v>
      </c>
      <c r="L703">
        <v>3</v>
      </c>
    </row>
    <row r="704" spans="1:12" x14ac:dyDescent="0.2">
      <c r="A704">
        <v>1</v>
      </c>
      <c r="B704">
        <v>1</v>
      </c>
      <c r="C704">
        <v>1</v>
      </c>
      <c r="D704">
        <v>3</v>
      </c>
      <c r="E704">
        <v>4</v>
      </c>
      <c r="F704">
        <v>3</v>
      </c>
      <c r="G704">
        <v>7</v>
      </c>
      <c r="H704">
        <v>3</v>
      </c>
      <c r="I704">
        <v>6</v>
      </c>
      <c r="J704">
        <v>9</v>
      </c>
      <c r="K704">
        <v>8</v>
      </c>
      <c r="L704">
        <v>9</v>
      </c>
    </row>
    <row r="705" spans="1:12" x14ac:dyDescent="0.2">
      <c r="A705">
        <v>1</v>
      </c>
      <c r="B705">
        <v>2</v>
      </c>
      <c r="C705">
        <v>1</v>
      </c>
      <c r="D705">
        <v>3</v>
      </c>
      <c r="E705">
        <v>5</v>
      </c>
      <c r="F705">
        <v>5</v>
      </c>
      <c r="G705">
        <v>5</v>
      </c>
      <c r="H705">
        <v>6</v>
      </c>
      <c r="I705">
        <v>4</v>
      </c>
      <c r="J705">
        <v>2</v>
      </c>
      <c r="K705">
        <v>1</v>
      </c>
      <c r="L705">
        <v>2</v>
      </c>
    </row>
    <row r="706" spans="1:12" x14ac:dyDescent="0.2">
      <c r="A706">
        <v>1</v>
      </c>
      <c r="B706">
        <v>2</v>
      </c>
      <c r="C706">
        <v>1</v>
      </c>
      <c r="D706">
        <v>1</v>
      </c>
      <c r="E706">
        <v>1</v>
      </c>
      <c r="F706">
        <v>5</v>
      </c>
      <c r="G706">
        <v>2</v>
      </c>
      <c r="H706">
        <v>5</v>
      </c>
      <c r="I706">
        <v>2</v>
      </c>
      <c r="J706">
        <v>2</v>
      </c>
      <c r="K706">
        <v>8</v>
      </c>
      <c r="L706">
        <v>1</v>
      </c>
    </row>
    <row r="707" spans="1:12" x14ac:dyDescent="0.2">
      <c r="A707">
        <v>1</v>
      </c>
      <c r="B707">
        <v>1</v>
      </c>
      <c r="C707">
        <v>1</v>
      </c>
      <c r="D707">
        <v>3</v>
      </c>
      <c r="E707">
        <v>5</v>
      </c>
      <c r="F707">
        <v>5</v>
      </c>
      <c r="G707">
        <v>7</v>
      </c>
      <c r="H707">
        <v>5</v>
      </c>
      <c r="I707">
        <v>2</v>
      </c>
      <c r="J707">
        <v>6</v>
      </c>
      <c r="K707">
        <v>11</v>
      </c>
      <c r="L707">
        <v>8</v>
      </c>
    </row>
    <row r="708" spans="1:12" x14ac:dyDescent="0.2">
      <c r="A708">
        <v>1</v>
      </c>
      <c r="B708">
        <v>1</v>
      </c>
      <c r="C708">
        <v>1</v>
      </c>
      <c r="D708">
        <v>3</v>
      </c>
      <c r="E708">
        <v>3</v>
      </c>
      <c r="F708">
        <v>3</v>
      </c>
      <c r="G708">
        <v>6</v>
      </c>
      <c r="H708">
        <v>5</v>
      </c>
      <c r="I708">
        <v>9</v>
      </c>
      <c r="J708">
        <v>2</v>
      </c>
      <c r="K708">
        <v>6</v>
      </c>
      <c r="L708">
        <v>9</v>
      </c>
    </row>
    <row r="709" spans="1:12" x14ac:dyDescent="0.2">
      <c r="A709">
        <v>1</v>
      </c>
      <c r="B709">
        <v>2</v>
      </c>
      <c r="C709">
        <v>1</v>
      </c>
      <c r="D709">
        <v>4</v>
      </c>
      <c r="E709">
        <v>4</v>
      </c>
      <c r="F709">
        <v>3</v>
      </c>
      <c r="G709">
        <v>3</v>
      </c>
      <c r="H709">
        <v>6</v>
      </c>
      <c r="I709">
        <v>1</v>
      </c>
      <c r="J709">
        <v>10</v>
      </c>
      <c r="K709">
        <v>5</v>
      </c>
      <c r="L709">
        <v>6</v>
      </c>
    </row>
    <row r="710" spans="1:12" x14ac:dyDescent="0.2">
      <c r="A710">
        <v>1</v>
      </c>
      <c r="B710">
        <v>2</v>
      </c>
      <c r="C710">
        <v>1</v>
      </c>
      <c r="D710">
        <v>3</v>
      </c>
      <c r="E710">
        <v>1</v>
      </c>
      <c r="F710">
        <v>2</v>
      </c>
      <c r="G710">
        <v>4</v>
      </c>
      <c r="H710">
        <v>3</v>
      </c>
      <c r="I710">
        <v>3</v>
      </c>
      <c r="J710">
        <v>6</v>
      </c>
      <c r="K710">
        <v>2</v>
      </c>
      <c r="L710">
        <v>2</v>
      </c>
    </row>
    <row r="711" spans="1:12" x14ac:dyDescent="0.2">
      <c r="A711">
        <v>1</v>
      </c>
      <c r="B711">
        <v>1</v>
      </c>
      <c r="C711">
        <v>2</v>
      </c>
      <c r="D711">
        <v>3</v>
      </c>
      <c r="E711">
        <v>2</v>
      </c>
      <c r="F711">
        <v>2</v>
      </c>
      <c r="G711">
        <v>2</v>
      </c>
      <c r="H711">
        <v>2</v>
      </c>
      <c r="I711">
        <v>9</v>
      </c>
      <c r="J711">
        <v>3</v>
      </c>
      <c r="K711">
        <v>10</v>
      </c>
      <c r="L711">
        <v>12</v>
      </c>
    </row>
    <row r="712" spans="1:12" x14ac:dyDescent="0.2">
      <c r="A712">
        <v>1</v>
      </c>
      <c r="B712">
        <v>1</v>
      </c>
      <c r="C712">
        <v>3</v>
      </c>
      <c r="D712">
        <v>2</v>
      </c>
      <c r="E712">
        <v>3</v>
      </c>
      <c r="F712">
        <v>5</v>
      </c>
      <c r="G712">
        <v>1</v>
      </c>
      <c r="H712">
        <v>5</v>
      </c>
      <c r="I712">
        <v>2</v>
      </c>
      <c r="J712">
        <v>3</v>
      </c>
      <c r="K712">
        <v>1</v>
      </c>
      <c r="L712">
        <v>7</v>
      </c>
    </row>
    <row r="713" spans="1:12" x14ac:dyDescent="0.2">
      <c r="A713">
        <v>1</v>
      </c>
      <c r="B713">
        <v>2</v>
      </c>
      <c r="C713">
        <v>2</v>
      </c>
      <c r="D713">
        <v>2</v>
      </c>
      <c r="E713">
        <v>1</v>
      </c>
      <c r="F713">
        <v>3</v>
      </c>
      <c r="G713">
        <v>5</v>
      </c>
      <c r="H713">
        <v>3</v>
      </c>
      <c r="I713">
        <v>4</v>
      </c>
      <c r="J713">
        <v>3</v>
      </c>
      <c r="K713">
        <v>11</v>
      </c>
      <c r="L713">
        <v>10</v>
      </c>
    </row>
    <row r="714" spans="1:12" x14ac:dyDescent="0.2">
      <c r="A714">
        <v>1</v>
      </c>
      <c r="B714">
        <v>1</v>
      </c>
      <c r="C714">
        <v>1</v>
      </c>
      <c r="D714">
        <v>3</v>
      </c>
      <c r="E714">
        <v>2</v>
      </c>
      <c r="F714">
        <v>4</v>
      </c>
      <c r="G714">
        <v>1</v>
      </c>
      <c r="H714">
        <v>4</v>
      </c>
      <c r="I714">
        <v>8</v>
      </c>
      <c r="J714">
        <v>7</v>
      </c>
      <c r="K714">
        <v>6</v>
      </c>
      <c r="L714">
        <v>5</v>
      </c>
    </row>
    <row r="715" spans="1:12" x14ac:dyDescent="0.2">
      <c r="A715">
        <v>1</v>
      </c>
      <c r="B715">
        <v>2</v>
      </c>
      <c r="C715">
        <v>2</v>
      </c>
      <c r="D715">
        <v>4</v>
      </c>
      <c r="E715">
        <v>2</v>
      </c>
      <c r="F715">
        <v>3</v>
      </c>
      <c r="G715">
        <v>4</v>
      </c>
      <c r="H715">
        <v>3</v>
      </c>
      <c r="I715">
        <v>6</v>
      </c>
      <c r="J715">
        <v>1</v>
      </c>
      <c r="K715">
        <v>5</v>
      </c>
      <c r="L715">
        <v>5</v>
      </c>
    </row>
    <row r="716" spans="1:12" x14ac:dyDescent="0.2">
      <c r="A716">
        <v>1</v>
      </c>
      <c r="B716">
        <v>1</v>
      </c>
      <c r="C716">
        <v>2</v>
      </c>
      <c r="D716">
        <v>4</v>
      </c>
      <c r="E716">
        <v>2</v>
      </c>
      <c r="F716">
        <v>3</v>
      </c>
      <c r="G716">
        <v>7</v>
      </c>
      <c r="H716">
        <v>6</v>
      </c>
      <c r="I716">
        <v>5</v>
      </c>
      <c r="J716">
        <v>6</v>
      </c>
      <c r="K716">
        <v>5</v>
      </c>
      <c r="L716">
        <v>8</v>
      </c>
    </row>
    <row r="717" spans="1:12" x14ac:dyDescent="0.2">
      <c r="A717">
        <v>1</v>
      </c>
      <c r="B717">
        <v>2</v>
      </c>
      <c r="C717">
        <v>1</v>
      </c>
      <c r="D717">
        <v>4</v>
      </c>
      <c r="E717">
        <v>5</v>
      </c>
      <c r="F717">
        <v>2</v>
      </c>
      <c r="G717">
        <v>5</v>
      </c>
      <c r="H717">
        <v>1</v>
      </c>
      <c r="I717">
        <v>3</v>
      </c>
      <c r="J717">
        <v>6</v>
      </c>
      <c r="K717">
        <v>1</v>
      </c>
      <c r="L717">
        <v>9</v>
      </c>
    </row>
    <row r="718" spans="1:12" x14ac:dyDescent="0.2">
      <c r="A718">
        <v>1</v>
      </c>
      <c r="B718">
        <v>1</v>
      </c>
      <c r="C718">
        <v>2</v>
      </c>
      <c r="D718">
        <v>4</v>
      </c>
      <c r="E718">
        <v>3</v>
      </c>
      <c r="F718">
        <v>6</v>
      </c>
      <c r="G718">
        <v>7</v>
      </c>
      <c r="H718">
        <v>2</v>
      </c>
      <c r="I718">
        <v>1</v>
      </c>
      <c r="J718">
        <v>10</v>
      </c>
      <c r="K718">
        <v>1</v>
      </c>
      <c r="L718">
        <v>6</v>
      </c>
    </row>
    <row r="719" spans="1:12" x14ac:dyDescent="0.2">
      <c r="A719">
        <v>1</v>
      </c>
      <c r="B719">
        <v>2</v>
      </c>
      <c r="C719">
        <v>2</v>
      </c>
      <c r="D719">
        <v>1</v>
      </c>
      <c r="E719">
        <v>2</v>
      </c>
      <c r="F719">
        <v>4</v>
      </c>
      <c r="G719">
        <v>3</v>
      </c>
      <c r="H719">
        <v>2</v>
      </c>
      <c r="I719">
        <v>7</v>
      </c>
      <c r="J719">
        <v>8</v>
      </c>
      <c r="K719">
        <v>10</v>
      </c>
      <c r="L719">
        <v>3</v>
      </c>
    </row>
    <row r="720" spans="1:12" x14ac:dyDescent="0.2">
      <c r="A720">
        <v>1</v>
      </c>
      <c r="B720">
        <v>1</v>
      </c>
      <c r="C720">
        <v>2</v>
      </c>
      <c r="D720">
        <v>3</v>
      </c>
      <c r="E720">
        <v>2</v>
      </c>
      <c r="F720">
        <v>6</v>
      </c>
      <c r="G720">
        <v>5</v>
      </c>
      <c r="H720">
        <v>6</v>
      </c>
      <c r="I720">
        <v>6</v>
      </c>
      <c r="J720">
        <v>2</v>
      </c>
      <c r="K720">
        <v>2</v>
      </c>
      <c r="L720">
        <v>3</v>
      </c>
    </row>
    <row r="721" spans="1:12" x14ac:dyDescent="0.2">
      <c r="A721">
        <v>1</v>
      </c>
      <c r="B721">
        <v>1</v>
      </c>
      <c r="C721">
        <v>2</v>
      </c>
      <c r="D721">
        <v>2</v>
      </c>
      <c r="E721">
        <v>5</v>
      </c>
      <c r="F721">
        <v>6</v>
      </c>
      <c r="G721">
        <v>2</v>
      </c>
      <c r="H721">
        <v>1</v>
      </c>
      <c r="I721">
        <v>3</v>
      </c>
      <c r="J721">
        <v>4</v>
      </c>
      <c r="K721">
        <v>5</v>
      </c>
      <c r="L721">
        <v>6</v>
      </c>
    </row>
    <row r="722" spans="1:12" x14ac:dyDescent="0.2">
      <c r="A722">
        <v>1</v>
      </c>
      <c r="B722">
        <v>2</v>
      </c>
      <c r="C722">
        <v>1</v>
      </c>
      <c r="D722">
        <v>1</v>
      </c>
      <c r="E722">
        <v>2</v>
      </c>
      <c r="F722">
        <v>3</v>
      </c>
      <c r="G722">
        <v>5</v>
      </c>
      <c r="H722">
        <v>5</v>
      </c>
      <c r="I722">
        <v>8</v>
      </c>
      <c r="J722">
        <v>9</v>
      </c>
      <c r="K722">
        <v>2</v>
      </c>
      <c r="L722">
        <v>2</v>
      </c>
    </row>
    <row r="723" spans="1:12" x14ac:dyDescent="0.2">
      <c r="A723">
        <v>1</v>
      </c>
      <c r="B723">
        <v>1</v>
      </c>
      <c r="C723">
        <v>2</v>
      </c>
      <c r="D723">
        <v>2</v>
      </c>
      <c r="E723">
        <v>1</v>
      </c>
      <c r="F723">
        <v>6</v>
      </c>
      <c r="G723">
        <v>3</v>
      </c>
      <c r="H723">
        <v>1</v>
      </c>
      <c r="I723">
        <v>6</v>
      </c>
      <c r="J723">
        <v>6</v>
      </c>
      <c r="K723">
        <v>6</v>
      </c>
      <c r="L723">
        <v>3</v>
      </c>
    </row>
    <row r="724" spans="1:12" x14ac:dyDescent="0.2">
      <c r="A724">
        <v>1</v>
      </c>
      <c r="B724">
        <v>1</v>
      </c>
      <c r="C724">
        <v>2</v>
      </c>
      <c r="D724">
        <v>4</v>
      </c>
      <c r="E724">
        <v>4</v>
      </c>
      <c r="F724">
        <v>3</v>
      </c>
      <c r="G724">
        <v>2</v>
      </c>
      <c r="H724">
        <v>4</v>
      </c>
      <c r="I724">
        <v>4</v>
      </c>
      <c r="J724">
        <v>1</v>
      </c>
      <c r="K724">
        <v>2</v>
      </c>
      <c r="L724">
        <v>8</v>
      </c>
    </row>
    <row r="725" spans="1:12" x14ac:dyDescent="0.2">
      <c r="A725">
        <v>1</v>
      </c>
      <c r="B725">
        <v>2</v>
      </c>
      <c r="C725">
        <v>1</v>
      </c>
      <c r="D725">
        <v>3</v>
      </c>
      <c r="E725">
        <v>1</v>
      </c>
      <c r="F725">
        <v>4</v>
      </c>
      <c r="G725">
        <v>4</v>
      </c>
      <c r="H725">
        <v>5</v>
      </c>
      <c r="I725">
        <v>7</v>
      </c>
      <c r="J725">
        <v>3</v>
      </c>
      <c r="K725">
        <v>1</v>
      </c>
      <c r="L725">
        <v>9</v>
      </c>
    </row>
    <row r="726" spans="1:12" x14ac:dyDescent="0.2">
      <c r="A726">
        <v>1</v>
      </c>
      <c r="B726">
        <v>2</v>
      </c>
      <c r="C726">
        <v>3</v>
      </c>
      <c r="D726">
        <v>3</v>
      </c>
      <c r="E726">
        <v>1</v>
      </c>
      <c r="F726">
        <v>2</v>
      </c>
      <c r="G726">
        <v>5</v>
      </c>
      <c r="H726">
        <v>4</v>
      </c>
      <c r="I726">
        <v>4</v>
      </c>
      <c r="J726">
        <v>7</v>
      </c>
      <c r="K726">
        <v>7</v>
      </c>
      <c r="L726">
        <v>9</v>
      </c>
    </row>
    <row r="727" spans="1:12" x14ac:dyDescent="0.2">
      <c r="A727">
        <v>1</v>
      </c>
      <c r="B727">
        <v>2</v>
      </c>
      <c r="C727">
        <v>2</v>
      </c>
      <c r="D727">
        <v>1</v>
      </c>
      <c r="E727">
        <v>3</v>
      </c>
      <c r="F727">
        <v>4</v>
      </c>
      <c r="G727">
        <v>2</v>
      </c>
      <c r="H727">
        <v>3</v>
      </c>
      <c r="I727">
        <v>9</v>
      </c>
      <c r="J727">
        <v>8</v>
      </c>
      <c r="K727">
        <v>6</v>
      </c>
      <c r="L727">
        <v>10</v>
      </c>
    </row>
    <row r="728" spans="1:12" x14ac:dyDescent="0.2">
      <c r="A728">
        <v>1</v>
      </c>
      <c r="B728">
        <v>1</v>
      </c>
      <c r="C728">
        <v>3</v>
      </c>
      <c r="D728">
        <v>4</v>
      </c>
      <c r="E728">
        <v>2</v>
      </c>
      <c r="F728">
        <v>1</v>
      </c>
      <c r="G728">
        <v>1</v>
      </c>
      <c r="H728">
        <v>1</v>
      </c>
      <c r="I728">
        <v>8</v>
      </c>
      <c r="J728">
        <v>3</v>
      </c>
      <c r="K728">
        <v>7</v>
      </c>
      <c r="L728">
        <v>6</v>
      </c>
    </row>
    <row r="729" spans="1:12" x14ac:dyDescent="0.2">
      <c r="A729">
        <v>1</v>
      </c>
      <c r="B729">
        <v>2</v>
      </c>
      <c r="C729">
        <v>3</v>
      </c>
      <c r="D729">
        <v>2</v>
      </c>
      <c r="E729">
        <v>3</v>
      </c>
      <c r="F729">
        <v>1</v>
      </c>
      <c r="G729">
        <v>2</v>
      </c>
      <c r="H729">
        <v>3</v>
      </c>
      <c r="I729">
        <v>8</v>
      </c>
      <c r="J729">
        <v>9</v>
      </c>
      <c r="K729">
        <v>5</v>
      </c>
      <c r="L729">
        <v>12</v>
      </c>
    </row>
    <row r="730" spans="1:12" x14ac:dyDescent="0.2">
      <c r="A730">
        <v>1</v>
      </c>
      <c r="B730">
        <v>1</v>
      </c>
      <c r="C730">
        <v>2</v>
      </c>
      <c r="D730">
        <v>4</v>
      </c>
      <c r="E730">
        <v>2</v>
      </c>
      <c r="F730">
        <v>3</v>
      </c>
      <c r="G730">
        <v>3</v>
      </c>
      <c r="H730">
        <v>4</v>
      </c>
      <c r="I730">
        <v>3</v>
      </c>
      <c r="J730">
        <v>6</v>
      </c>
      <c r="K730">
        <v>4</v>
      </c>
      <c r="L730">
        <v>6</v>
      </c>
    </row>
    <row r="731" spans="1:12" x14ac:dyDescent="0.2">
      <c r="A731">
        <v>1</v>
      </c>
      <c r="B731">
        <v>2</v>
      </c>
      <c r="C731">
        <v>2</v>
      </c>
      <c r="D731">
        <v>3</v>
      </c>
      <c r="E731">
        <v>1</v>
      </c>
      <c r="F731">
        <v>1</v>
      </c>
      <c r="G731">
        <v>6</v>
      </c>
      <c r="H731">
        <v>7</v>
      </c>
      <c r="I731">
        <v>1</v>
      </c>
      <c r="J731">
        <v>9</v>
      </c>
      <c r="K731">
        <v>7</v>
      </c>
      <c r="L731">
        <v>12</v>
      </c>
    </row>
    <row r="732" spans="1:12" x14ac:dyDescent="0.2">
      <c r="A732">
        <v>1</v>
      </c>
      <c r="B732">
        <v>2</v>
      </c>
      <c r="C732">
        <v>3</v>
      </c>
      <c r="D732">
        <v>3</v>
      </c>
      <c r="E732">
        <v>1</v>
      </c>
      <c r="F732">
        <v>2</v>
      </c>
      <c r="G732">
        <v>1</v>
      </c>
      <c r="H732">
        <v>8</v>
      </c>
      <c r="I732">
        <v>2</v>
      </c>
      <c r="J732">
        <v>9</v>
      </c>
      <c r="K732">
        <v>4</v>
      </c>
      <c r="L732">
        <v>11</v>
      </c>
    </row>
    <row r="733" spans="1:12" x14ac:dyDescent="0.2">
      <c r="A733">
        <v>1</v>
      </c>
      <c r="B733">
        <v>1</v>
      </c>
      <c r="C733">
        <v>2</v>
      </c>
      <c r="D733">
        <v>2</v>
      </c>
      <c r="E733">
        <v>3</v>
      </c>
      <c r="F733">
        <v>3</v>
      </c>
      <c r="G733">
        <v>5</v>
      </c>
      <c r="H733">
        <v>6</v>
      </c>
      <c r="I733">
        <v>5</v>
      </c>
      <c r="J733">
        <v>8</v>
      </c>
      <c r="K733">
        <v>5</v>
      </c>
      <c r="L733">
        <v>4</v>
      </c>
    </row>
    <row r="734" spans="1:12" x14ac:dyDescent="0.2">
      <c r="A734">
        <v>1</v>
      </c>
      <c r="B734">
        <v>2</v>
      </c>
      <c r="C734">
        <v>2</v>
      </c>
      <c r="D734">
        <v>1</v>
      </c>
      <c r="E734">
        <v>1</v>
      </c>
      <c r="F734">
        <v>4</v>
      </c>
      <c r="G734">
        <v>2</v>
      </c>
      <c r="H734">
        <v>3</v>
      </c>
      <c r="I734">
        <v>8</v>
      </c>
      <c r="J734">
        <v>2</v>
      </c>
      <c r="K734">
        <v>9</v>
      </c>
      <c r="L734">
        <v>4</v>
      </c>
    </row>
    <row r="735" spans="1:12" x14ac:dyDescent="0.2">
      <c r="A735">
        <v>1</v>
      </c>
      <c r="B735">
        <v>1</v>
      </c>
      <c r="C735">
        <v>1</v>
      </c>
      <c r="D735">
        <v>4</v>
      </c>
      <c r="E735">
        <v>4</v>
      </c>
      <c r="F735">
        <v>1</v>
      </c>
      <c r="G735">
        <v>7</v>
      </c>
      <c r="H735">
        <v>2</v>
      </c>
      <c r="I735">
        <v>5</v>
      </c>
      <c r="J735">
        <v>5</v>
      </c>
      <c r="K735">
        <v>3</v>
      </c>
      <c r="L735">
        <v>6</v>
      </c>
    </row>
    <row r="736" spans="1:12" x14ac:dyDescent="0.2">
      <c r="A736">
        <v>1</v>
      </c>
      <c r="B736">
        <v>2</v>
      </c>
      <c r="C736">
        <v>3</v>
      </c>
      <c r="D736">
        <v>4</v>
      </c>
      <c r="E736">
        <v>4</v>
      </c>
      <c r="F736">
        <v>1</v>
      </c>
      <c r="G736">
        <v>1</v>
      </c>
      <c r="H736">
        <v>6</v>
      </c>
      <c r="I736">
        <v>1</v>
      </c>
      <c r="J736">
        <v>6</v>
      </c>
      <c r="K736">
        <v>3</v>
      </c>
      <c r="L736">
        <v>4</v>
      </c>
    </row>
    <row r="737" spans="1:12" x14ac:dyDescent="0.2">
      <c r="A737">
        <v>1</v>
      </c>
      <c r="B737">
        <v>2</v>
      </c>
      <c r="C737">
        <v>1</v>
      </c>
      <c r="D737">
        <v>2</v>
      </c>
      <c r="E737">
        <v>5</v>
      </c>
      <c r="F737">
        <v>4</v>
      </c>
      <c r="G737">
        <v>1</v>
      </c>
      <c r="H737">
        <v>5</v>
      </c>
      <c r="I737">
        <v>6</v>
      </c>
      <c r="J737">
        <v>7</v>
      </c>
      <c r="K737">
        <v>2</v>
      </c>
      <c r="L737">
        <v>12</v>
      </c>
    </row>
    <row r="738" spans="1:12" x14ac:dyDescent="0.2">
      <c r="A738">
        <v>1</v>
      </c>
      <c r="B738">
        <v>2</v>
      </c>
      <c r="C738">
        <v>2</v>
      </c>
      <c r="D738">
        <v>4</v>
      </c>
      <c r="E738">
        <v>3</v>
      </c>
      <c r="F738">
        <v>1</v>
      </c>
      <c r="G738">
        <v>5</v>
      </c>
      <c r="H738">
        <v>4</v>
      </c>
      <c r="I738">
        <v>4</v>
      </c>
      <c r="J738">
        <v>8</v>
      </c>
      <c r="K738">
        <v>6</v>
      </c>
      <c r="L738">
        <v>11</v>
      </c>
    </row>
    <row r="739" spans="1:12" x14ac:dyDescent="0.2">
      <c r="A739">
        <v>1</v>
      </c>
      <c r="B739">
        <v>1</v>
      </c>
      <c r="C739">
        <v>3</v>
      </c>
      <c r="D739">
        <v>4</v>
      </c>
      <c r="E739">
        <v>3</v>
      </c>
      <c r="F739">
        <v>6</v>
      </c>
      <c r="G739">
        <v>2</v>
      </c>
      <c r="H739">
        <v>3</v>
      </c>
      <c r="I739">
        <v>5</v>
      </c>
      <c r="J739">
        <v>9</v>
      </c>
      <c r="K739">
        <v>7</v>
      </c>
      <c r="L739">
        <v>8</v>
      </c>
    </row>
    <row r="740" spans="1:12" x14ac:dyDescent="0.2">
      <c r="A740">
        <v>1</v>
      </c>
      <c r="B740">
        <v>2</v>
      </c>
      <c r="C740">
        <v>1</v>
      </c>
      <c r="D740">
        <v>2</v>
      </c>
      <c r="E740">
        <v>5</v>
      </c>
      <c r="F740">
        <v>1</v>
      </c>
      <c r="G740">
        <v>7</v>
      </c>
      <c r="H740">
        <v>1</v>
      </c>
      <c r="I740">
        <v>6</v>
      </c>
      <c r="J740">
        <v>3</v>
      </c>
      <c r="K740">
        <v>5</v>
      </c>
      <c r="L740">
        <v>6</v>
      </c>
    </row>
    <row r="741" spans="1:12" x14ac:dyDescent="0.2">
      <c r="A741">
        <v>1</v>
      </c>
      <c r="B741">
        <v>1</v>
      </c>
      <c r="C741">
        <v>2</v>
      </c>
      <c r="D741">
        <v>4</v>
      </c>
      <c r="E741">
        <v>2</v>
      </c>
      <c r="F741">
        <v>4</v>
      </c>
      <c r="G741">
        <v>5</v>
      </c>
      <c r="H741">
        <v>5</v>
      </c>
      <c r="I741">
        <v>8</v>
      </c>
      <c r="J741">
        <v>9</v>
      </c>
      <c r="K741">
        <v>3</v>
      </c>
      <c r="L741">
        <v>11</v>
      </c>
    </row>
    <row r="742" spans="1:12" x14ac:dyDescent="0.2">
      <c r="A742">
        <v>1</v>
      </c>
      <c r="B742">
        <v>2</v>
      </c>
      <c r="C742">
        <v>1</v>
      </c>
      <c r="D742">
        <v>4</v>
      </c>
      <c r="E742">
        <v>2</v>
      </c>
      <c r="F742">
        <v>3</v>
      </c>
      <c r="G742">
        <v>5</v>
      </c>
      <c r="H742">
        <v>7</v>
      </c>
      <c r="I742">
        <v>6</v>
      </c>
      <c r="J742">
        <v>1</v>
      </c>
      <c r="K742">
        <v>1</v>
      </c>
      <c r="L742">
        <v>12</v>
      </c>
    </row>
    <row r="743" spans="1:12" x14ac:dyDescent="0.2">
      <c r="A743">
        <v>1</v>
      </c>
      <c r="B743">
        <v>1</v>
      </c>
      <c r="C743">
        <v>1</v>
      </c>
      <c r="D743">
        <v>4</v>
      </c>
      <c r="E743">
        <v>3</v>
      </c>
      <c r="F743">
        <v>6</v>
      </c>
      <c r="G743">
        <v>6</v>
      </c>
      <c r="H743">
        <v>7</v>
      </c>
      <c r="I743">
        <v>7</v>
      </c>
      <c r="J743">
        <v>6</v>
      </c>
      <c r="K743">
        <v>11</v>
      </c>
      <c r="L743">
        <v>10</v>
      </c>
    </row>
    <row r="744" spans="1:12" x14ac:dyDescent="0.2">
      <c r="A744">
        <v>1</v>
      </c>
      <c r="B744">
        <v>1</v>
      </c>
      <c r="C744">
        <v>1</v>
      </c>
      <c r="D744">
        <v>3</v>
      </c>
      <c r="E744">
        <v>5</v>
      </c>
      <c r="F744">
        <v>4</v>
      </c>
      <c r="G744">
        <v>1</v>
      </c>
      <c r="H744">
        <v>7</v>
      </c>
      <c r="I744">
        <v>2</v>
      </c>
      <c r="J744">
        <v>7</v>
      </c>
      <c r="K744">
        <v>5</v>
      </c>
      <c r="L744">
        <v>3</v>
      </c>
    </row>
    <row r="745" spans="1:12" x14ac:dyDescent="0.2">
      <c r="A745">
        <v>1</v>
      </c>
      <c r="B745">
        <v>2</v>
      </c>
      <c r="C745">
        <v>2</v>
      </c>
      <c r="D745">
        <v>4</v>
      </c>
      <c r="E745">
        <v>2</v>
      </c>
      <c r="F745">
        <v>4</v>
      </c>
      <c r="G745">
        <v>5</v>
      </c>
      <c r="H745">
        <v>5</v>
      </c>
      <c r="I745">
        <v>8</v>
      </c>
      <c r="J745">
        <v>7</v>
      </c>
      <c r="K745">
        <v>10</v>
      </c>
      <c r="L745">
        <v>2</v>
      </c>
    </row>
    <row r="746" spans="1:12" x14ac:dyDescent="0.2">
      <c r="A746">
        <v>1</v>
      </c>
      <c r="B746">
        <v>1</v>
      </c>
      <c r="C746">
        <v>1</v>
      </c>
      <c r="D746">
        <v>3</v>
      </c>
      <c r="E746">
        <v>4</v>
      </c>
      <c r="F746">
        <v>2</v>
      </c>
      <c r="G746">
        <v>3</v>
      </c>
      <c r="H746">
        <v>5</v>
      </c>
      <c r="I746">
        <v>1</v>
      </c>
      <c r="J746">
        <v>7</v>
      </c>
      <c r="K746">
        <v>8</v>
      </c>
      <c r="L746">
        <v>1</v>
      </c>
    </row>
    <row r="747" spans="1:12" x14ac:dyDescent="0.2">
      <c r="A747">
        <v>1</v>
      </c>
      <c r="B747">
        <v>2</v>
      </c>
      <c r="C747">
        <v>1</v>
      </c>
      <c r="D747">
        <v>1</v>
      </c>
      <c r="E747">
        <v>3</v>
      </c>
      <c r="F747">
        <v>2</v>
      </c>
      <c r="G747">
        <v>4</v>
      </c>
      <c r="H747">
        <v>1</v>
      </c>
      <c r="I747">
        <v>1</v>
      </c>
      <c r="J747">
        <v>9</v>
      </c>
      <c r="K747">
        <v>2</v>
      </c>
      <c r="L747">
        <v>4</v>
      </c>
    </row>
    <row r="748" spans="1:12" x14ac:dyDescent="0.2">
      <c r="A748">
        <v>1</v>
      </c>
      <c r="B748">
        <v>2</v>
      </c>
      <c r="C748">
        <v>3</v>
      </c>
      <c r="D748">
        <v>4</v>
      </c>
      <c r="E748">
        <v>5</v>
      </c>
      <c r="F748">
        <v>3</v>
      </c>
      <c r="G748">
        <v>6</v>
      </c>
      <c r="H748">
        <v>4</v>
      </c>
      <c r="I748">
        <v>8</v>
      </c>
      <c r="J748">
        <v>3</v>
      </c>
      <c r="K748">
        <v>7</v>
      </c>
      <c r="L748">
        <v>4</v>
      </c>
    </row>
    <row r="749" spans="1:12" x14ac:dyDescent="0.2">
      <c r="A749">
        <v>1</v>
      </c>
      <c r="B749">
        <v>1</v>
      </c>
      <c r="C749">
        <v>2</v>
      </c>
      <c r="D749">
        <v>2</v>
      </c>
      <c r="E749">
        <v>1</v>
      </c>
      <c r="F749">
        <v>6</v>
      </c>
      <c r="G749">
        <v>3</v>
      </c>
      <c r="H749">
        <v>1</v>
      </c>
      <c r="I749">
        <v>2</v>
      </c>
      <c r="J749">
        <v>6</v>
      </c>
      <c r="K749">
        <v>7</v>
      </c>
      <c r="L749">
        <v>5</v>
      </c>
    </row>
    <row r="750" spans="1:12" x14ac:dyDescent="0.2">
      <c r="A750">
        <v>1</v>
      </c>
      <c r="B750">
        <v>1</v>
      </c>
      <c r="C750">
        <v>3</v>
      </c>
      <c r="D750">
        <v>1</v>
      </c>
      <c r="E750">
        <v>2</v>
      </c>
      <c r="F750">
        <v>4</v>
      </c>
      <c r="G750">
        <v>2</v>
      </c>
      <c r="H750">
        <v>8</v>
      </c>
      <c r="I750">
        <v>4</v>
      </c>
      <c r="J750">
        <v>2</v>
      </c>
      <c r="K750">
        <v>6</v>
      </c>
      <c r="L750">
        <v>9</v>
      </c>
    </row>
    <row r="751" spans="1:12" x14ac:dyDescent="0.2">
      <c r="A751">
        <v>1</v>
      </c>
      <c r="B751">
        <v>1</v>
      </c>
      <c r="C751">
        <v>1</v>
      </c>
      <c r="D751">
        <v>3</v>
      </c>
      <c r="E751">
        <v>5</v>
      </c>
      <c r="F751">
        <v>1</v>
      </c>
      <c r="G751">
        <v>1</v>
      </c>
      <c r="H751">
        <v>3</v>
      </c>
      <c r="I751">
        <v>8</v>
      </c>
      <c r="J751">
        <v>10</v>
      </c>
      <c r="K751">
        <v>1</v>
      </c>
      <c r="L751">
        <v>1</v>
      </c>
    </row>
    <row r="752" spans="1:12" x14ac:dyDescent="0.2">
      <c r="A752">
        <v>1</v>
      </c>
      <c r="B752">
        <v>1</v>
      </c>
      <c r="C752">
        <v>1</v>
      </c>
      <c r="D752">
        <v>3</v>
      </c>
      <c r="E752">
        <v>2</v>
      </c>
      <c r="F752">
        <v>1</v>
      </c>
      <c r="G752">
        <v>6</v>
      </c>
      <c r="H752">
        <v>2</v>
      </c>
      <c r="I752">
        <v>7</v>
      </c>
      <c r="J752">
        <v>8</v>
      </c>
      <c r="K752">
        <v>7</v>
      </c>
      <c r="L752">
        <v>5</v>
      </c>
    </row>
    <row r="753" spans="1:12" x14ac:dyDescent="0.2">
      <c r="A753">
        <v>1</v>
      </c>
      <c r="B753">
        <v>2</v>
      </c>
      <c r="C753">
        <v>3</v>
      </c>
      <c r="D753">
        <v>2</v>
      </c>
      <c r="E753">
        <v>1</v>
      </c>
      <c r="F753">
        <v>1</v>
      </c>
      <c r="G753">
        <v>6</v>
      </c>
      <c r="H753">
        <v>1</v>
      </c>
      <c r="I753">
        <v>8</v>
      </c>
      <c r="J753">
        <v>3</v>
      </c>
      <c r="K753">
        <v>3</v>
      </c>
      <c r="L753">
        <v>3</v>
      </c>
    </row>
    <row r="754" spans="1:12" x14ac:dyDescent="0.2">
      <c r="A754">
        <v>1</v>
      </c>
      <c r="B754">
        <v>2</v>
      </c>
      <c r="C754">
        <v>1</v>
      </c>
      <c r="D754">
        <v>3</v>
      </c>
      <c r="E754">
        <v>4</v>
      </c>
      <c r="F754">
        <v>3</v>
      </c>
      <c r="G754">
        <v>4</v>
      </c>
      <c r="H754">
        <v>7</v>
      </c>
      <c r="I754">
        <v>6</v>
      </c>
      <c r="J754">
        <v>3</v>
      </c>
      <c r="K754">
        <v>8</v>
      </c>
      <c r="L754">
        <v>5</v>
      </c>
    </row>
    <row r="755" spans="1:12" x14ac:dyDescent="0.2">
      <c r="A755">
        <v>1</v>
      </c>
      <c r="B755">
        <v>1</v>
      </c>
      <c r="C755">
        <v>1</v>
      </c>
      <c r="D755">
        <v>2</v>
      </c>
      <c r="E755">
        <v>4</v>
      </c>
      <c r="F755">
        <v>4</v>
      </c>
      <c r="G755">
        <v>4</v>
      </c>
      <c r="H755">
        <v>4</v>
      </c>
      <c r="I755">
        <v>1</v>
      </c>
      <c r="J755">
        <v>1</v>
      </c>
      <c r="K755">
        <v>5</v>
      </c>
      <c r="L755">
        <v>3</v>
      </c>
    </row>
    <row r="756" spans="1:12" x14ac:dyDescent="0.2">
      <c r="A756">
        <v>1</v>
      </c>
      <c r="B756">
        <v>1</v>
      </c>
      <c r="C756">
        <v>2</v>
      </c>
      <c r="D756">
        <v>1</v>
      </c>
      <c r="E756">
        <v>3</v>
      </c>
      <c r="F756">
        <v>2</v>
      </c>
      <c r="G756">
        <v>3</v>
      </c>
      <c r="H756">
        <v>1</v>
      </c>
      <c r="I756">
        <v>7</v>
      </c>
      <c r="J756">
        <v>4</v>
      </c>
      <c r="K756">
        <v>10</v>
      </c>
      <c r="L756">
        <v>7</v>
      </c>
    </row>
    <row r="757" spans="1:12" x14ac:dyDescent="0.2">
      <c r="A757">
        <v>1</v>
      </c>
      <c r="B757">
        <v>1</v>
      </c>
      <c r="C757">
        <v>2</v>
      </c>
      <c r="D757">
        <v>3</v>
      </c>
      <c r="E757">
        <v>5</v>
      </c>
      <c r="F757">
        <v>3</v>
      </c>
      <c r="G757">
        <v>3</v>
      </c>
      <c r="H757">
        <v>3</v>
      </c>
      <c r="I757">
        <v>6</v>
      </c>
      <c r="J757">
        <v>9</v>
      </c>
      <c r="K757">
        <v>5</v>
      </c>
      <c r="L757">
        <v>3</v>
      </c>
    </row>
    <row r="758" spans="1:12" x14ac:dyDescent="0.2">
      <c r="A758">
        <v>1</v>
      </c>
      <c r="B758">
        <v>2</v>
      </c>
      <c r="C758">
        <v>1</v>
      </c>
      <c r="D758">
        <v>2</v>
      </c>
      <c r="E758">
        <v>2</v>
      </c>
      <c r="F758">
        <v>2</v>
      </c>
      <c r="G758">
        <v>2</v>
      </c>
      <c r="H758">
        <v>7</v>
      </c>
      <c r="I758">
        <v>1</v>
      </c>
      <c r="J758">
        <v>1</v>
      </c>
      <c r="K758">
        <v>9</v>
      </c>
      <c r="L758">
        <v>3</v>
      </c>
    </row>
    <row r="759" spans="1:12" x14ac:dyDescent="0.2">
      <c r="A759">
        <v>1</v>
      </c>
      <c r="B759">
        <v>1</v>
      </c>
      <c r="C759">
        <v>1</v>
      </c>
      <c r="D759">
        <v>4</v>
      </c>
      <c r="E759">
        <v>2</v>
      </c>
      <c r="F759">
        <v>4</v>
      </c>
      <c r="G759">
        <v>1</v>
      </c>
      <c r="H759">
        <v>4</v>
      </c>
      <c r="I759">
        <v>5</v>
      </c>
      <c r="J759">
        <v>6</v>
      </c>
      <c r="K759">
        <v>10</v>
      </c>
      <c r="L759">
        <v>11</v>
      </c>
    </row>
    <row r="760" spans="1:12" x14ac:dyDescent="0.2">
      <c r="A760">
        <v>1</v>
      </c>
      <c r="B760">
        <v>1</v>
      </c>
      <c r="C760">
        <v>3</v>
      </c>
      <c r="D760">
        <v>1</v>
      </c>
      <c r="E760">
        <v>3</v>
      </c>
      <c r="F760">
        <v>5</v>
      </c>
      <c r="G760">
        <v>6</v>
      </c>
      <c r="H760">
        <v>7</v>
      </c>
      <c r="I760">
        <v>6</v>
      </c>
      <c r="J760">
        <v>8</v>
      </c>
      <c r="K760">
        <v>9</v>
      </c>
      <c r="L760">
        <v>11</v>
      </c>
    </row>
    <row r="761" spans="1:12" x14ac:dyDescent="0.2">
      <c r="A761">
        <v>1</v>
      </c>
      <c r="B761">
        <v>1</v>
      </c>
      <c r="C761">
        <v>3</v>
      </c>
      <c r="D761">
        <v>3</v>
      </c>
      <c r="E761">
        <v>3</v>
      </c>
      <c r="F761">
        <v>6</v>
      </c>
      <c r="G761">
        <v>2</v>
      </c>
      <c r="H761">
        <v>8</v>
      </c>
      <c r="I761">
        <v>2</v>
      </c>
      <c r="J761">
        <v>5</v>
      </c>
      <c r="K761">
        <v>4</v>
      </c>
      <c r="L761">
        <v>3</v>
      </c>
    </row>
    <row r="762" spans="1:12" x14ac:dyDescent="0.2">
      <c r="A762">
        <v>1</v>
      </c>
      <c r="B762">
        <v>2</v>
      </c>
      <c r="C762">
        <v>2</v>
      </c>
      <c r="D762">
        <v>1</v>
      </c>
      <c r="E762">
        <v>2</v>
      </c>
      <c r="F762">
        <v>4</v>
      </c>
      <c r="G762">
        <v>3</v>
      </c>
      <c r="H762">
        <v>6</v>
      </c>
      <c r="I762">
        <v>1</v>
      </c>
      <c r="J762">
        <v>7</v>
      </c>
      <c r="K762">
        <v>5</v>
      </c>
      <c r="L762">
        <v>11</v>
      </c>
    </row>
    <row r="763" spans="1:12" x14ac:dyDescent="0.2">
      <c r="A763">
        <v>1</v>
      </c>
      <c r="B763">
        <v>1</v>
      </c>
      <c r="C763">
        <v>2</v>
      </c>
      <c r="D763">
        <v>3</v>
      </c>
      <c r="E763">
        <v>5</v>
      </c>
      <c r="F763">
        <v>1</v>
      </c>
      <c r="G763">
        <v>1</v>
      </c>
      <c r="H763">
        <v>2</v>
      </c>
      <c r="I763">
        <v>1</v>
      </c>
      <c r="J763">
        <v>9</v>
      </c>
      <c r="K763">
        <v>6</v>
      </c>
      <c r="L763">
        <v>3</v>
      </c>
    </row>
    <row r="764" spans="1:12" x14ac:dyDescent="0.2">
      <c r="A764">
        <v>1</v>
      </c>
      <c r="B764">
        <v>2</v>
      </c>
      <c r="C764">
        <v>1</v>
      </c>
      <c r="D764">
        <v>3</v>
      </c>
      <c r="E764">
        <v>2</v>
      </c>
      <c r="F764">
        <v>3</v>
      </c>
      <c r="G764">
        <v>5</v>
      </c>
      <c r="H764">
        <v>2</v>
      </c>
      <c r="I764">
        <v>2</v>
      </c>
      <c r="J764">
        <v>5</v>
      </c>
      <c r="K764">
        <v>3</v>
      </c>
      <c r="L764">
        <v>8</v>
      </c>
    </row>
    <row r="765" spans="1:12" x14ac:dyDescent="0.2">
      <c r="A765">
        <v>1</v>
      </c>
      <c r="B765">
        <v>1</v>
      </c>
      <c r="C765">
        <v>3</v>
      </c>
      <c r="D765">
        <v>3</v>
      </c>
      <c r="E765">
        <v>3</v>
      </c>
      <c r="F765">
        <v>2</v>
      </c>
      <c r="G765">
        <v>5</v>
      </c>
      <c r="H765">
        <v>7</v>
      </c>
      <c r="I765">
        <v>6</v>
      </c>
      <c r="J765">
        <v>3</v>
      </c>
      <c r="K765">
        <v>5</v>
      </c>
      <c r="L765">
        <v>6</v>
      </c>
    </row>
    <row r="766" spans="1:12" x14ac:dyDescent="0.2">
      <c r="A766">
        <v>1</v>
      </c>
      <c r="B766">
        <v>2</v>
      </c>
      <c r="C766">
        <v>2</v>
      </c>
      <c r="D766">
        <v>3</v>
      </c>
      <c r="E766">
        <v>1</v>
      </c>
      <c r="F766">
        <v>3</v>
      </c>
      <c r="G766">
        <v>3</v>
      </c>
      <c r="H766">
        <v>7</v>
      </c>
      <c r="I766">
        <v>5</v>
      </c>
      <c r="J766">
        <v>10</v>
      </c>
      <c r="K766">
        <v>8</v>
      </c>
      <c r="L766">
        <v>9</v>
      </c>
    </row>
    <row r="767" spans="1:12" x14ac:dyDescent="0.2">
      <c r="A767">
        <v>1</v>
      </c>
      <c r="B767">
        <v>2</v>
      </c>
      <c r="C767">
        <v>1</v>
      </c>
      <c r="D767">
        <v>2</v>
      </c>
      <c r="E767">
        <v>2</v>
      </c>
      <c r="F767">
        <v>5</v>
      </c>
      <c r="G767">
        <v>7</v>
      </c>
      <c r="H767">
        <v>1</v>
      </c>
      <c r="I767">
        <v>8</v>
      </c>
      <c r="J767">
        <v>8</v>
      </c>
      <c r="K767">
        <v>11</v>
      </c>
      <c r="L767">
        <v>9</v>
      </c>
    </row>
    <row r="768" spans="1:12" x14ac:dyDescent="0.2">
      <c r="A768">
        <v>1</v>
      </c>
      <c r="B768">
        <v>2</v>
      </c>
      <c r="C768">
        <v>1</v>
      </c>
      <c r="D768">
        <v>1</v>
      </c>
      <c r="E768">
        <v>1</v>
      </c>
      <c r="F768">
        <v>5</v>
      </c>
      <c r="G768">
        <v>7</v>
      </c>
      <c r="H768">
        <v>5</v>
      </c>
      <c r="I768">
        <v>2</v>
      </c>
      <c r="J768">
        <v>9</v>
      </c>
      <c r="K768">
        <v>4</v>
      </c>
      <c r="L768">
        <v>2</v>
      </c>
    </row>
    <row r="769" spans="1:12" x14ac:dyDescent="0.2">
      <c r="A769">
        <v>1</v>
      </c>
      <c r="B769">
        <v>2</v>
      </c>
      <c r="C769">
        <v>3</v>
      </c>
      <c r="D769">
        <v>1</v>
      </c>
      <c r="E769">
        <v>2</v>
      </c>
      <c r="F769">
        <v>2</v>
      </c>
      <c r="G769">
        <v>3</v>
      </c>
      <c r="H769">
        <v>8</v>
      </c>
      <c r="I769">
        <v>6</v>
      </c>
      <c r="J769">
        <v>10</v>
      </c>
      <c r="K769">
        <v>11</v>
      </c>
      <c r="L769">
        <v>2</v>
      </c>
    </row>
    <row r="770" spans="1:12" x14ac:dyDescent="0.2">
      <c r="A770">
        <v>1</v>
      </c>
      <c r="B770">
        <v>1</v>
      </c>
      <c r="C770">
        <v>3</v>
      </c>
      <c r="D770">
        <v>4</v>
      </c>
      <c r="E770">
        <v>1</v>
      </c>
      <c r="F770">
        <v>4</v>
      </c>
      <c r="G770">
        <v>3</v>
      </c>
      <c r="H770">
        <v>5</v>
      </c>
      <c r="I770">
        <v>3</v>
      </c>
      <c r="J770">
        <v>8</v>
      </c>
      <c r="K770">
        <v>3</v>
      </c>
      <c r="L770">
        <v>7</v>
      </c>
    </row>
    <row r="771" spans="1:12" x14ac:dyDescent="0.2">
      <c r="A771">
        <v>1</v>
      </c>
      <c r="B771">
        <v>2</v>
      </c>
      <c r="C771">
        <v>3</v>
      </c>
      <c r="D771">
        <v>1</v>
      </c>
      <c r="E771">
        <v>1</v>
      </c>
      <c r="F771">
        <v>4</v>
      </c>
      <c r="G771">
        <v>4</v>
      </c>
      <c r="H771">
        <v>7</v>
      </c>
      <c r="I771">
        <v>9</v>
      </c>
      <c r="J771">
        <v>8</v>
      </c>
      <c r="K771">
        <v>5</v>
      </c>
      <c r="L771">
        <v>12</v>
      </c>
    </row>
    <row r="772" spans="1:12" x14ac:dyDescent="0.2">
      <c r="A772">
        <v>1</v>
      </c>
      <c r="B772">
        <v>2</v>
      </c>
      <c r="C772">
        <v>2</v>
      </c>
      <c r="D772">
        <v>4</v>
      </c>
      <c r="E772">
        <v>2</v>
      </c>
      <c r="F772">
        <v>3</v>
      </c>
      <c r="G772">
        <v>5</v>
      </c>
      <c r="H772">
        <v>3</v>
      </c>
      <c r="I772">
        <v>3</v>
      </c>
      <c r="J772">
        <v>3</v>
      </c>
      <c r="K772">
        <v>8</v>
      </c>
      <c r="L772">
        <v>12</v>
      </c>
    </row>
    <row r="773" spans="1:12" x14ac:dyDescent="0.2">
      <c r="A773">
        <v>1</v>
      </c>
      <c r="B773">
        <v>2</v>
      </c>
      <c r="C773">
        <v>3</v>
      </c>
      <c r="D773">
        <v>4</v>
      </c>
      <c r="E773">
        <v>1</v>
      </c>
      <c r="F773">
        <v>5</v>
      </c>
      <c r="G773">
        <v>3</v>
      </c>
      <c r="H773">
        <v>7</v>
      </c>
      <c r="I773">
        <v>9</v>
      </c>
      <c r="J773">
        <v>1</v>
      </c>
      <c r="K773">
        <v>10</v>
      </c>
      <c r="L773">
        <v>6</v>
      </c>
    </row>
    <row r="774" spans="1:12" x14ac:dyDescent="0.2">
      <c r="A774">
        <v>1</v>
      </c>
      <c r="B774">
        <v>2</v>
      </c>
      <c r="C774">
        <v>2</v>
      </c>
      <c r="D774">
        <v>1</v>
      </c>
      <c r="E774">
        <v>3</v>
      </c>
      <c r="F774">
        <v>2</v>
      </c>
      <c r="G774">
        <v>1</v>
      </c>
      <c r="H774">
        <v>2</v>
      </c>
      <c r="I774">
        <v>6</v>
      </c>
      <c r="J774">
        <v>5</v>
      </c>
      <c r="K774">
        <v>11</v>
      </c>
      <c r="L774">
        <v>1</v>
      </c>
    </row>
    <row r="775" spans="1:12" x14ac:dyDescent="0.2">
      <c r="A775">
        <v>1</v>
      </c>
      <c r="B775">
        <v>2</v>
      </c>
      <c r="C775">
        <v>3</v>
      </c>
      <c r="D775">
        <v>3</v>
      </c>
      <c r="E775">
        <v>4</v>
      </c>
      <c r="F775">
        <v>5</v>
      </c>
      <c r="G775">
        <v>6</v>
      </c>
      <c r="H775">
        <v>8</v>
      </c>
      <c r="I775">
        <v>7</v>
      </c>
      <c r="J775">
        <v>8</v>
      </c>
      <c r="K775">
        <v>1</v>
      </c>
      <c r="L775">
        <v>2</v>
      </c>
    </row>
    <row r="776" spans="1:12" x14ac:dyDescent="0.2">
      <c r="A776">
        <v>1</v>
      </c>
      <c r="B776">
        <v>2</v>
      </c>
      <c r="C776">
        <v>1</v>
      </c>
      <c r="D776">
        <v>1</v>
      </c>
      <c r="E776">
        <v>1</v>
      </c>
      <c r="F776">
        <v>5</v>
      </c>
      <c r="G776">
        <v>3</v>
      </c>
      <c r="H776">
        <v>7</v>
      </c>
      <c r="I776">
        <v>4</v>
      </c>
      <c r="J776">
        <v>8</v>
      </c>
      <c r="K776">
        <v>6</v>
      </c>
      <c r="L776">
        <v>12</v>
      </c>
    </row>
    <row r="777" spans="1:12" x14ac:dyDescent="0.2">
      <c r="A777">
        <v>1</v>
      </c>
      <c r="B777">
        <v>1</v>
      </c>
      <c r="C777">
        <v>1</v>
      </c>
      <c r="D777">
        <v>3</v>
      </c>
      <c r="E777">
        <v>5</v>
      </c>
      <c r="F777">
        <v>6</v>
      </c>
      <c r="G777">
        <v>2</v>
      </c>
      <c r="H777">
        <v>6</v>
      </c>
      <c r="I777">
        <v>1</v>
      </c>
      <c r="J777">
        <v>9</v>
      </c>
      <c r="K777">
        <v>3</v>
      </c>
      <c r="L777">
        <v>4</v>
      </c>
    </row>
    <row r="778" spans="1:12" x14ac:dyDescent="0.2">
      <c r="A778">
        <v>1</v>
      </c>
      <c r="B778">
        <v>1</v>
      </c>
      <c r="C778">
        <v>1</v>
      </c>
      <c r="D778">
        <v>4</v>
      </c>
      <c r="E778">
        <v>2</v>
      </c>
      <c r="F778">
        <v>3</v>
      </c>
      <c r="G778">
        <v>7</v>
      </c>
      <c r="H778">
        <v>1</v>
      </c>
      <c r="I778">
        <v>1</v>
      </c>
      <c r="J778">
        <v>3</v>
      </c>
      <c r="K778">
        <v>8</v>
      </c>
      <c r="L778">
        <v>2</v>
      </c>
    </row>
    <row r="779" spans="1:12" x14ac:dyDescent="0.2">
      <c r="A779">
        <v>1</v>
      </c>
      <c r="B779">
        <v>1</v>
      </c>
      <c r="C779">
        <v>3</v>
      </c>
      <c r="D779">
        <v>4</v>
      </c>
      <c r="E779">
        <v>2</v>
      </c>
      <c r="F779">
        <v>4</v>
      </c>
      <c r="G779">
        <v>1</v>
      </c>
      <c r="H779">
        <v>6</v>
      </c>
      <c r="I779">
        <v>2</v>
      </c>
      <c r="J779">
        <v>2</v>
      </c>
      <c r="K779">
        <v>5</v>
      </c>
      <c r="L779">
        <v>4</v>
      </c>
    </row>
    <row r="780" spans="1:12" x14ac:dyDescent="0.2">
      <c r="A780">
        <v>1</v>
      </c>
      <c r="B780">
        <v>2</v>
      </c>
      <c r="C780">
        <v>2</v>
      </c>
      <c r="D780">
        <v>3</v>
      </c>
      <c r="E780">
        <v>3</v>
      </c>
      <c r="F780">
        <v>1</v>
      </c>
      <c r="G780">
        <v>7</v>
      </c>
      <c r="H780">
        <v>8</v>
      </c>
      <c r="I780">
        <v>3</v>
      </c>
      <c r="J780">
        <v>10</v>
      </c>
      <c r="K780">
        <v>2</v>
      </c>
      <c r="L780">
        <v>8</v>
      </c>
    </row>
    <row r="781" spans="1:12" x14ac:dyDescent="0.2">
      <c r="A781">
        <v>1</v>
      </c>
      <c r="B781">
        <v>1</v>
      </c>
      <c r="C781">
        <v>1</v>
      </c>
      <c r="D781">
        <v>1</v>
      </c>
      <c r="E781">
        <v>5</v>
      </c>
      <c r="F781">
        <v>3</v>
      </c>
      <c r="G781">
        <v>5</v>
      </c>
      <c r="H781">
        <v>7</v>
      </c>
      <c r="I781">
        <v>9</v>
      </c>
      <c r="J781">
        <v>7</v>
      </c>
      <c r="K781">
        <v>7</v>
      </c>
      <c r="L781">
        <v>8</v>
      </c>
    </row>
    <row r="782" spans="1:12" x14ac:dyDescent="0.2">
      <c r="A782">
        <v>1</v>
      </c>
      <c r="B782">
        <v>2</v>
      </c>
      <c r="C782">
        <v>3</v>
      </c>
      <c r="D782">
        <v>1</v>
      </c>
      <c r="E782">
        <v>5</v>
      </c>
      <c r="F782">
        <v>4</v>
      </c>
      <c r="G782">
        <v>3</v>
      </c>
      <c r="H782">
        <v>6</v>
      </c>
      <c r="I782">
        <v>7</v>
      </c>
      <c r="J782">
        <v>3</v>
      </c>
      <c r="K782">
        <v>4</v>
      </c>
      <c r="L782">
        <v>5</v>
      </c>
    </row>
    <row r="783" spans="1:12" x14ac:dyDescent="0.2">
      <c r="A783">
        <v>1</v>
      </c>
      <c r="B783">
        <v>2</v>
      </c>
      <c r="C783">
        <v>1</v>
      </c>
      <c r="D783">
        <v>2</v>
      </c>
      <c r="E783">
        <v>5</v>
      </c>
      <c r="F783">
        <v>5</v>
      </c>
      <c r="G783">
        <v>3</v>
      </c>
      <c r="H783">
        <v>2</v>
      </c>
      <c r="I783">
        <v>4</v>
      </c>
      <c r="J783">
        <v>3</v>
      </c>
      <c r="K783">
        <v>2</v>
      </c>
      <c r="L783">
        <v>2</v>
      </c>
    </row>
    <row r="784" spans="1:12" x14ac:dyDescent="0.2">
      <c r="A784">
        <v>1</v>
      </c>
      <c r="B784">
        <v>1</v>
      </c>
      <c r="C784">
        <v>1</v>
      </c>
      <c r="D784">
        <v>2</v>
      </c>
      <c r="E784">
        <v>5</v>
      </c>
      <c r="F784">
        <v>6</v>
      </c>
      <c r="G784">
        <v>2</v>
      </c>
      <c r="H784">
        <v>4</v>
      </c>
      <c r="I784">
        <v>8</v>
      </c>
      <c r="J784">
        <v>7</v>
      </c>
      <c r="K784">
        <v>10</v>
      </c>
      <c r="L784">
        <v>7</v>
      </c>
    </row>
    <row r="785" spans="1:12" x14ac:dyDescent="0.2">
      <c r="A785">
        <v>1</v>
      </c>
      <c r="B785">
        <v>1</v>
      </c>
      <c r="C785">
        <v>2</v>
      </c>
      <c r="D785">
        <v>4</v>
      </c>
      <c r="E785">
        <v>5</v>
      </c>
      <c r="F785">
        <v>6</v>
      </c>
      <c r="G785">
        <v>3</v>
      </c>
      <c r="H785">
        <v>3</v>
      </c>
      <c r="I785">
        <v>9</v>
      </c>
      <c r="J785">
        <v>5</v>
      </c>
      <c r="K785">
        <v>2</v>
      </c>
      <c r="L785">
        <v>7</v>
      </c>
    </row>
    <row r="786" spans="1:12" x14ac:dyDescent="0.2">
      <c r="A786">
        <v>1</v>
      </c>
      <c r="B786">
        <v>1</v>
      </c>
      <c r="C786">
        <v>1</v>
      </c>
      <c r="D786">
        <v>2</v>
      </c>
      <c r="E786">
        <v>4</v>
      </c>
      <c r="F786">
        <v>3</v>
      </c>
      <c r="G786">
        <v>6</v>
      </c>
      <c r="H786">
        <v>8</v>
      </c>
      <c r="I786">
        <v>8</v>
      </c>
      <c r="J786">
        <v>8</v>
      </c>
      <c r="K786">
        <v>11</v>
      </c>
      <c r="L786">
        <v>3</v>
      </c>
    </row>
    <row r="787" spans="1:12" x14ac:dyDescent="0.2">
      <c r="A787">
        <v>1</v>
      </c>
      <c r="B787">
        <v>1</v>
      </c>
      <c r="C787">
        <v>1</v>
      </c>
      <c r="D787">
        <v>3</v>
      </c>
      <c r="E787">
        <v>1</v>
      </c>
      <c r="F787">
        <v>3</v>
      </c>
      <c r="G787">
        <v>5</v>
      </c>
      <c r="H787">
        <v>3</v>
      </c>
      <c r="I787">
        <v>9</v>
      </c>
      <c r="J787">
        <v>6</v>
      </c>
      <c r="K787">
        <v>1</v>
      </c>
      <c r="L787">
        <v>6</v>
      </c>
    </row>
    <row r="788" spans="1:12" x14ac:dyDescent="0.2">
      <c r="A788">
        <v>1</v>
      </c>
      <c r="B788">
        <v>2</v>
      </c>
      <c r="C788">
        <v>3</v>
      </c>
      <c r="D788">
        <v>3</v>
      </c>
      <c r="E788">
        <v>3</v>
      </c>
      <c r="F788">
        <v>4</v>
      </c>
      <c r="G788">
        <v>3</v>
      </c>
      <c r="H788">
        <v>8</v>
      </c>
      <c r="I788">
        <v>7</v>
      </c>
      <c r="J788">
        <v>10</v>
      </c>
      <c r="K788">
        <v>1</v>
      </c>
      <c r="L788">
        <v>11</v>
      </c>
    </row>
    <row r="789" spans="1:12" x14ac:dyDescent="0.2">
      <c r="A789">
        <v>1</v>
      </c>
      <c r="B789">
        <v>2</v>
      </c>
      <c r="C789">
        <v>1</v>
      </c>
      <c r="D789">
        <v>4</v>
      </c>
      <c r="E789">
        <v>3</v>
      </c>
      <c r="F789">
        <v>6</v>
      </c>
      <c r="G789">
        <v>7</v>
      </c>
      <c r="H789">
        <v>3</v>
      </c>
      <c r="I789">
        <v>7</v>
      </c>
      <c r="J789">
        <v>8</v>
      </c>
      <c r="K789">
        <v>10</v>
      </c>
      <c r="L789">
        <v>5</v>
      </c>
    </row>
    <row r="790" spans="1:12" x14ac:dyDescent="0.2">
      <c r="A790">
        <v>1</v>
      </c>
      <c r="B790">
        <v>1</v>
      </c>
      <c r="C790">
        <v>1</v>
      </c>
      <c r="D790">
        <v>4</v>
      </c>
      <c r="E790">
        <v>2</v>
      </c>
      <c r="F790">
        <v>4</v>
      </c>
      <c r="G790">
        <v>7</v>
      </c>
      <c r="H790">
        <v>2</v>
      </c>
      <c r="I790">
        <v>6</v>
      </c>
      <c r="J790">
        <v>2</v>
      </c>
      <c r="K790">
        <v>5</v>
      </c>
      <c r="L790">
        <v>9</v>
      </c>
    </row>
    <row r="791" spans="1:12" x14ac:dyDescent="0.2">
      <c r="A791">
        <v>1</v>
      </c>
      <c r="B791">
        <v>2</v>
      </c>
      <c r="C791">
        <v>1</v>
      </c>
      <c r="D791">
        <v>2</v>
      </c>
      <c r="E791">
        <v>1</v>
      </c>
      <c r="F791">
        <v>4</v>
      </c>
      <c r="G791">
        <v>2</v>
      </c>
      <c r="H791">
        <v>7</v>
      </c>
      <c r="I791">
        <v>9</v>
      </c>
      <c r="J791">
        <v>9</v>
      </c>
      <c r="K791">
        <v>1</v>
      </c>
      <c r="L791">
        <v>3</v>
      </c>
    </row>
    <row r="792" spans="1:12" x14ac:dyDescent="0.2">
      <c r="A792">
        <v>1</v>
      </c>
      <c r="B792">
        <v>2</v>
      </c>
      <c r="C792">
        <v>3</v>
      </c>
      <c r="D792">
        <v>2</v>
      </c>
      <c r="E792">
        <v>1</v>
      </c>
      <c r="F792">
        <v>6</v>
      </c>
      <c r="G792">
        <v>5</v>
      </c>
      <c r="H792">
        <v>4</v>
      </c>
      <c r="I792">
        <v>1</v>
      </c>
      <c r="J792">
        <v>6</v>
      </c>
      <c r="K792">
        <v>8</v>
      </c>
      <c r="L792">
        <v>9</v>
      </c>
    </row>
    <row r="793" spans="1:12" x14ac:dyDescent="0.2">
      <c r="A793">
        <v>1</v>
      </c>
      <c r="B793">
        <v>2</v>
      </c>
      <c r="C793">
        <v>1</v>
      </c>
      <c r="D793">
        <v>3</v>
      </c>
      <c r="E793">
        <v>3</v>
      </c>
      <c r="F793">
        <v>4</v>
      </c>
      <c r="G793">
        <v>2</v>
      </c>
      <c r="H793">
        <v>6</v>
      </c>
      <c r="I793">
        <v>9</v>
      </c>
      <c r="J793">
        <v>8</v>
      </c>
      <c r="K793">
        <v>3</v>
      </c>
      <c r="L793">
        <v>2</v>
      </c>
    </row>
    <row r="794" spans="1:12" x14ac:dyDescent="0.2">
      <c r="A794">
        <v>1</v>
      </c>
      <c r="B794">
        <v>2</v>
      </c>
      <c r="C794">
        <v>3</v>
      </c>
      <c r="D794">
        <v>4</v>
      </c>
      <c r="E794">
        <v>4</v>
      </c>
      <c r="F794">
        <v>6</v>
      </c>
      <c r="G794">
        <v>1</v>
      </c>
      <c r="H794">
        <v>4</v>
      </c>
      <c r="I794">
        <v>3</v>
      </c>
      <c r="J794">
        <v>9</v>
      </c>
      <c r="K794">
        <v>2</v>
      </c>
      <c r="L794">
        <v>9</v>
      </c>
    </row>
    <row r="795" spans="1:12" x14ac:dyDescent="0.2">
      <c r="A795">
        <v>1</v>
      </c>
      <c r="B795">
        <v>2</v>
      </c>
      <c r="C795">
        <v>3</v>
      </c>
      <c r="D795">
        <v>2</v>
      </c>
      <c r="E795">
        <v>5</v>
      </c>
      <c r="F795">
        <v>1</v>
      </c>
      <c r="G795">
        <v>5</v>
      </c>
      <c r="H795">
        <v>8</v>
      </c>
      <c r="I795">
        <v>6</v>
      </c>
      <c r="J795">
        <v>5</v>
      </c>
      <c r="K795">
        <v>10</v>
      </c>
      <c r="L795">
        <v>11</v>
      </c>
    </row>
    <row r="796" spans="1:12" x14ac:dyDescent="0.2">
      <c r="A796">
        <v>1</v>
      </c>
      <c r="B796">
        <v>1</v>
      </c>
      <c r="C796">
        <v>3</v>
      </c>
      <c r="D796">
        <v>2</v>
      </c>
      <c r="E796">
        <v>4</v>
      </c>
      <c r="F796">
        <v>5</v>
      </c>
      <c r="G796">
        <v>4</v>
      </c>
      <c r="H796">
        <v>6</v>
      </c>
      <c r="I796">
        <v>2</v>
      </c>
      <c r="J796">
        <v>4</v>
      </c>
      <c r="K796">
        <v>6</v>
      </c>
      <c r="L796">
        <v>1</v>
      </c>
    </row>
    <row r="797" spans="1:12" x14ac:dyDescent="0.2">
      <c r="A797">
        <v>1</v>
      </c>
      <c r="B797">
        <v>1</v>
      </c>
      <c r="C797">
        <v>3</v>
      </c>
      <c r="D797">
        <v>2</v>
      </c>
      <c r="E797">
        <v>1</v>
      </c>
      <c r="F797">
        <v>5</v>
      </c>
      <c r="G797">
        <v>7</v>
      </c>
      <c r="H797">
        <v>4</v>
      </c>
      <c r="I797">
        <v>4</v>
      </c>
      <c r="J797">
        <v>2</v>
      </c>
      <c r="K797">
        <v>4</v>
      </c>
      <c r="L797">
        <v>4</v>
      </c>
    </row>
    <row r="798" spans="1:12" x14ac:dyDescent="0.2">
      <c r="A798">
        <v>1</v>
      </c>
      <c r="B798">
        <v>2</v>
      </c>
      <c r="C798">
        <v>2</v>
      </c>
      <c r="D798">
        <v>4</v>
      </c>
      <c r="E798">
        <v>2</v>
      </c>
      <c r="F798">
        <v>3</v>
      </c>
      <c r="G798">
        <v>3</v>
      </c>
      <c r="H798">
        <v>4</v>
      </c>
      <c r="I798">
        <v>4</v>
      </c>
      <c r="J798">
        <v>5</v>
      </c>
      <c r="K798">
        <v>11</v>
      </c>
      <c r="L798">
        <v>2</v>
      </c>
    </row>
    <row r="799" spans="1:12" x14ac:dyDescent="0.2">
      <c r="A799">
        <v>1</v>
      </c>
      <c r="B799">
        <v>1</v>
      </c>
      <c r="C799">
        <v>2</v>
      </c>
      <c r="D799">
        <v>1</v>
      </c>
      <c r="E799">
        <v>2</v>
      </c>
      <c r="F799">
        <v>5</v>
      </c>
      <c r="G799">
        <v>3</v>
      </c>
      <c r="H799">
        <v>1</v>
      </c>
      <c r="I799">
        <v>7</v>
      </c>
      <c r="J799">
        <v>4</v>
      </c>
      <c r="K799">
        <v>3</v>
      </c>
      <c r="L799">
        <v>5</v>
      </c>
    </row>
    <row r="800" spans="1:12" x14ac:dyDescent="0.2">
      <c r="A800">
        <v>1</v>
      </c>
      <c r="B800">
        <v>1</v>
      </c>
      <c r="C800">
        <v>1</v>
      </c>
      <c r="D800">
        <v>4</v>
      </c>
      <c r="E800">
        <v>3</v>
      </c>
      <c r="F800">
        <v>5</v>
      </c>
      <c r="G800">
        <v>7</v>
      </c>
      <c r="H800">
        <v>5</v>
      </c>
      <c r="I800">
        <v>5</v>
      </c>
      <c r="J800">
        <v>3</v>
      </c>
      <c r="K800">
        <v>3</v>
      </c>
      <c r="L800">
        <v>6</v>
      </c>
    </row>
    <row r="801" spans="1:12" x14ac:dyDescent="0.2">
      <c r="A801">
        <v>1</v>
      </c>
      <c r="B801">
        <v>2</v>
      </c>
      <c r="C801">
        <v>2</v>
      </c>
      <c r="D801">
        <v>3</v>
      </c>
      <c r="E801">
        <v>1</v>
      </c>
      <c r="F801">
        <v>6</v>
      </c>
      <c r="G801">
        <v>6</v>
      </c>
      <c r="H801">
        <v>6</v>
      </c>
      <c r="I801">
        <v>7</v>
      </c>
      <c r="J801">
        <v>8</v>
      </c>
      <c r="K801">
        <v>7</v>
      </c>
      <c r="L801">
        <v>12</v>
      </c>
    </row>
    <row r="802" spans="1:12" x14ac:dyDescent="0.2">
      <c r="A802">
        <v>1</v>
      </c>
      <c r="B802">
        <v>1</v>
      </c>
      <c r="C802">
        <v>2</v>
      </c>
      <c r="D802">
        <v>4</v>
      </c>
      <c r="E802">
        <v>1</v>
      </c>
      <c r="F802">
        <v>3</v>
      </c>
      <c r="G802">
        <v>6</v>
      </c>
      <c r="H802">
        <v>5</v>
      </c>
      <c r="I802">
        <v>8</v>
      </c>
      <c r="J802">
        <v>3</v>
      </c>
      <c r="K802">
        <v>6</v>
      </c>
      <c r="L802">
        <v>9</v>
      </c>
    </row>
    <row r="803" spans="1:12" x14ac:dyDescent="0.2">
      <c r="A803">
        <v>1</v>
      </c>
      <c r="B803">
        <v>2</v>
      </c>
      <c r="C803">
        <v>3</v>
      </c>
      <c r="D803">
        <v>3</v>
      </c>
      <c r="E803">
        <v>1</v>
      </c>
      <c r="F803">
        <v>1</v>
      </c>
      <c r="G803">
        <v>6</v>
      </c>
      <c r="H803">
        <v>2</v>
      </c>
      <c r="I803">
        <v>4</v>
      </c>
      <c r="J803">
        <v>3</v>
      </c>
      <c r="K803">
        <v>4</v>
      </c>
      <c r="L803">
        <v>10</v>
      </c>
    </row>
    <row r="804" spans="1:12" x14ac:dyDescent="0.2">
      <c r="A804">
        <v>1</v>
      </c>
      <c r="B804">
        <v>2</v>
      </c>
      <c r="C804">
        <v>3</v>
      </c>
      <c r="D804">
        <v>3</v>
      </c>
      <c r="E804">
        <v>4</v>
      </c>
      <c r="F804">
        <v>5</v>
      </c>
      <c r="G804">
        <v>1</v>
      </c>
      <c r="H804">
        <v>1</v>
      </c>
      <c r="I804">
        <v>8</v>
      </c>
      <c r="J804">
        <v>10</v>
      </c>
      <c r="K804">
        <v>9</v>
      </c>
      <c r="L804">
        <v>2</v>
      </c>
    </row>
    <row r="805" spans="1:12" x14ac:dyDescent="0.2">
      <c r="A805">
        <v>1</v>
      </c>
      <c r="B805">
        <v>2</v>
      </c>
      <c r="C805">
        <v>2</v>
      </c>
      <c r="D805">
        <v>4</v>
      </c>
      <c r="E805">
        <v>1</v>
      </c>
      <c r="F805">
        <v>3</v>
      </c>
      <c r="G805">
        <v>5</v>
      </c>
      <c r="H805">
        <v>5</v>
      </c>
      <c r="I805">
        <v>1</v>
      </c>
      <c r="J805">
        <v>10</v>
      </c>
      <c r="K805">
        <v>3</v>
      </c>
      <c r="L805">
        <v>9</v>
      </c>
    </row>
    <row r="806" spans="1:12" x14ac:dyDescent="0.2">
      <c r="A806">
        <v>1</v>
      </c>
      <c r="B806">
        <v>2</v>
      </c>
      <c r="C806">
        <v>2</v>
      </c>
      <c r="D806">
        <v>2</v>
      </c>
      <c r="E806">
        <v>5</v>
      </c>
      <c r="F806">
        <v>1</v>
      </c>
      <c r="G806">
        <v>6</v>
      </c>
      <c r="H806">
        <v>7</v>
      </c>
      <c r="I806">
        <v>2</v>
      </c>
      <c r="J806">
        <v>3</v>
      </c>
      <c r="K806">
        <v>5</v>
      </c>
      <c r="L806">
        <v>11</v>
      </c>
    </row>
    <row r="807" spans="1:12" x14ac:dyDescent="0.2">
      <c r="A807">
        <v>1</v>
      </c>
      <c r="B807">
        <v>1</v>
      </c>
      <c r="C807">
        <v>2</v>
      </c>
      <c r="D807">
        <v>3</v>
      </c>
      <c r="E807">
        <v>3</v>
      </c>
      <c r="F807">
        <v>3</v>
      </c>
      <c r="G807">
        <v>6</v>
      </c>
      <c r="H807">
        <v>7</v>
      </c>
      <c r="I807">
        <v>7</v>
      </c>
      <c r="J807">
        <v>7</v>
      </c>
      <c r="K807">
        <v>10</v>
      </c>
      <c r="L807">
        <v>8</v>
      </c>
    </row>
    <row r="808" spans="1:12" x14ac:dyDescent="0.2">
      <c r="A808">
        <v>1</v>
      </c>
      <c r="B808">
        <v>2</v>
      </c>
      <c r="C808">
        <v>2</v>
      </c>
      <c r="D808">
        <v>1</v>
      </c>
      <c r="E808">
        <v>1</v>
      </c>
      <c r="F808">
        <v>1</v>
      </c>
      <c r="G808">
        <v>1</v>
      </c>
      <c r="H808">
        <v>4</v>
      </c>
      <c r="I808">
        <v>9</v>
      </c>
      <c r="J808">
        <v>7</v>
      </c>
      <c r="K808">
        <v>8</v>
      </c>
      <c r="L808">
        <v>9</v>
      </c>
    </row>
    <row r="809" spans="1:12" x14ac:dyDescent="0.2">
      <c r="A809">
        <v>1</v>
      </c>
      <c r="B809">
        <v>1</v>
      </c>
      <c r="C809">
        <v>1</v>
      </c>
      <c r="D809">
        <v>3</v>
      </c>
      <c r="E809">
        <v>3</v>
      </c>
      <c r="F809">
        <v>2</v>
      </c>
      <c r="G809">
        <v>6</v>
      </c>
      <c r="H809">
        <v>8</v>
      </c>
      <c r="I809">
        <v>3</v>
      </c>
      <c r="J809">
        <v>4</v>
      </c>
      <c r="K809">
        <v>2</v>
      </c>
      <c r="L809">
        <v>1</v>
      </c>
    </row>
    <row r="810" spans="1:12" x14ac:dyDescent="0.2">
      <c r="A810">
        <v>1</v>
      </c>
      <c r="B810">
        <v>2</v>
      </c>
      <c r="C810">
        <v>3</v>
      </c>
      <c r="D810">
        <v>2</v>
      </c>
      <c r="E810">
        <v>2</v>
      </c>
      <c r="F810">
        <v>2</v>
      </c>
      <c r="G810">
        <v>7</v>
      </c>
      <c r="H810">
        <v>5</v>
      </c>
      <c r="I810">
        <v>3</v>
      </c>
      <c r="J810">
        <v>7</v>
      </c>
      <c r="K810">
        <v>4</v>
      </c>
      <c r="L810">
        <v>3</v>
      </c>
    </row>
    <row r="811" spans="1:12" x14ac:dyDescent="0.2">
      <c r="A811">
        <v>1</v>
      </c>
      <c r="B811">
        <v>2</v>
      </c>
      <c r="C811">
        <v>2</v>
      </c>
      <c r="D811">
        <v>4</v>
      </c>
      <c r="E811">
        <v>3</v>
      </c>
      <c r="F811">
        <v>3</v>
      </c>
      <c r="G811">
        <v>1</v>
      </c>
      <c r="H811">
        <v>2</v>
      </c>
      <c r="I811">
        <v>8</v>
      </c>
      <c r="J811">
        <v>6</v>
      </c>
      <c r="K811">
        <v>6</v>
      </c>
      <c r="L811">
        <v>4</v>
      </c>
    </row>
    <row r="812" spans="1:12" x14ac:dyDescent="0.2">
      <c r="A812">
        <v>1</v>
      </c>
      <c r="B812">
        <v>2</v>
      </c>
      <c r="C812">
        <v>3</v>
      </c>
      <c r="D812">
        <v>4</v>
      </c>
      <c r="E812">
        <v>3</v>
      </c>
      <c r="F812">
        <v>3</v>
      </c>
      <c r="G812">
        <v>1</v>
      </c>
      <c r="H812">
        <v>8</v>
      </c>
      <c r="I812">
        <v>4</v>
      </c>
      <c r="J812">
        <v>8</v>
      </c>
      <c r="K812">
        <v>9</v>
      </c>
      <c r="L812">
        <v>6</v>
      </c>
    </row>
    <row r="813" spans="1:12" x14ac:dyDescent="0.2">
      <c r="A813">
        <v>1</v>
      </c>
      <c r="B813">
        <v>1</v>
      </c>
      <c r="C813">
        <v>3</v>
      </c>
      <c r="D813">
        <v>4</v>
      </c>
      <c r="E813">
        <v>2</v>
      </c>
      <c r="F813">
        <v>4</v>
      </c>
      <c r="G813">
        <v>6</v>
      </c>
      <c r="H813">
        <v>1</v>
      </c>
      <c r="I813">
        <v>5</v>
      </c>
      <c r="J813">
        <v>8</v>
      </c>
      <c r="K813">
        <v>4</v>
      </c>
      <c r="L813">
        <v>9</v>
      </c>
    </row>
    <row r="814" spans="1:12" x14ac:dyDescent="0.2">
      <c r="A814">
        <v>1</v>
      </c>
      <c r="B814">
        <v>2</v>
      </c>
      <c r="C814">
        <v>3</v>
      </c>
      <c r="D814">
        <v>3</v>
      </c>
      <c r="E814">
        <v>5</v>
      </c>
      <c r="F814">
        <v>2</v>
      </c>
      <c r="G814">
        <v>4</v>
      </c>
      <c r="H814">
        <v>8</v>
      </c>
      <c r="I814">
        <v>6</v>
      </c>
      <c r="J814">
        <v>7</v>
      </c>
      <c r="K814">
        <v>7</v>
      </c>
      <c r="L814">
        <v>3</v>
      </c>
    </row>
    <row r="815" spans="1:12" x14ac:dyDescent="0.2">
      <c r="A815">
        <v>1</v>
      </c>
      <c r="B815">
        <v>1</v>
      </c>
      <c r="C815">
        <v>3</v>
      </c>
      <c r="D815">
        <v>1</v>
      </c>
      <c r="E815">
        <v>5</v>
      </c>
      <c r="F815">
        <v>1</v>
      </c>
      <c r="G815">
        <v>7</v>
      </c>
      <c r="H815">
        <v>4</v>
      </c>
      <c r="I815">
        <v>6</v>
      </c>
      <c r="J815">
        <v>4</v>
      </c>
      <c r="K815">
        <v>2</v>
      </c>
      <c r="L815">
        <v>2</v>
      </c>
    </row>
    <row r="816" spans="1:12" x14ac:dyDescent="0.2">
      <c r="A816">
        <v>1</v>
      </c>
      <c r="B816">
        <v>2</v>
      </c>
      <c r="C816">
        <v>2</v>
      </c>
      <c r="D816">
        <v>3</v>
      </c>
      <c r="E816">
        <v>4</v>
      </c>
      <c r="F816">
        <v>4</v>
      </c>
      <c r="G816">
        <v>5</v>
      </c>
      <c r="H816">
        <v>5</v>
      </c>
      <c r="I816">
        <v>8</v>
      </c>
      <c r="J816">
        <v>9</v>
      </c>
      <c r="K816">
        <v>6</v>
      </c>
      <c r="L816">
        <v>5</v>
      </c>
    </row>
    <row r="817" spans="1:12" x14ac:dyDescent="0.2">
      <c r="A817">
        <v>1</v>
      </c>
      <c r="B817">
        <v>1</v>
      </c>
      <c r="C817">
        <v>2</v>
      </c>
      <c r="D817">
        <v>2</v>
      </c>
      <c r="E817">
        <v>5</v>
      </c>
      <c r="F817">
        <v>1</v>
      </c>
      <c r="G817">
        <v>4</v>
      </c>
      <c r="H817">
        <v>2</v>
      </c>
      <c r="I817">
        <v>1</v>
      </c>
      <c r="J817">
        <v>9</v>
      </c>
      <c r="K817">
        <v>7</v>
      </c>
      <c r="L817">
        <v>11</v>
      </c>
    </row>
    <row r="818" spans="1:12" x14ac:dyDescent="0.2">
      <c r="A818">
        <v>1</v>
      </c>
      <c r="B818">
        <v>1</v>
      </c>
      <c r="C818">
        <v>3</v>
      </c>
      <c r="D818">
        <v>1</v>
      </c>
      <c r="E818">
        <v>2</v>
      </c>
      <c r="F818">
        <v>5</v>
      </c>
      <c r="G818">
        <v>3</v>
      </c>
      <c r="H818">
        <v>8</v>
      </c>
      <c r="I818">
        <v>1</v>
      </c>
      <c r="J818">
        <v>2</v>
      </c>
      <c r="K818">
        <v>5</v>
      </c>
      <c r="L818">
        <v>6</v>
      </c>
    </row>
    <row r="819" spans="1:12" x14ac:dyDescent="0.2">
      <c r="A819">
        <v>1</v>
      </c>
      <c r="B819">
        <v>1</v>
      </c>
      <c r="C819">
        <v>3</v>
      </c>
      <c r="D819">
        <v>2</v>
      </c>
      <c r="E819">
        <v>4</v>
      </c>
      <c r="F819">
        <v>5</v>
      </c>
      <c r="G819">
        <v>5</v>
      </c>
      <c r="H819">
        <v>1</v>
      </c>
      <c r="I819">
        <v>7</v>
      </c>
      <c r="J819">
        <v>6</v>
      </c>
      <c r="K819">
        <v>1</v>
      </c>
      <c r="L819">
        <v>9</v>
      </c>
    </row>
    <row r="820" spans="1:12" x14ac:dyDescent="0.2">
      <c r="A820">
        <v>1</v>
      </c>
      <c r="B820">
        <v>2</v>
      </c>
      <c r="C820">
        <v>1</v>
      </c>
      <c r="D820">
        <v>4</v>
      </c>
      <c r="E820">
        <v>5</v>
      </c>
      <c r="F820">
        <v>1</v>
      </c>
      <c r="G820">
        <v>4</v>
      </c>
      <c r="H820">
        <v>3</v>
      </c>
      <c r="I820">
        <v>2</v>
      </c>
      <c r="J820">
        <v>7</v>
      </c>
      <c r="K820">
        <v>3</v>
      </c>
      <c r="L820">
        <v>8</v>
      </c>
    </row>
    <row r="821" spans="1:12" x14ac:dyDescent="0.2">
      <c r="A821">
        <v>1</v>
      </c>
      <c r="B821">
        <v>2</v>
      </c>
      <c r="C821">
        <v>2</v>
      </c>
      <c r="D821">
        <v>1</v>
      </c>
      <c r="E821">
        <v>3</v>
      </c>
      <c r="F821">
        <v>3</v>
      </c>
      <c r="G821">
        <v>2</v>
      </c>
      <c r="H821">
        <v>4</v>
      </c>
      <c r="I821">
        <v>6</v>
      </c>
      <c r="J821">
        <v>5</v>
      </c>
      <c r="K821">
        <v>2</v>
      </c>
      <c r="L821">
        <v>1</v>
      </c>
    </row>
    <row r="822" spans="1:12" x14ac:dyDescent="0.2">
      <c r="A822">
        <v>1</v>
      </c>
      <c r="B822">
        <v>2</v>
      </c>
      <c r="C822">
        <v>2</v>
      </c>
      <c r="D822">
        <v>3</v>
      </c>
      <c r="E822">
        <v>2</v>
      </c>
      <c r="F822">
        <v>5</v>
      </c>
      <c r="G822">
        <v>4</v>
      </c>
      <c r="H822">
        <v>8</v>
      </c>
      <c r="I822">
        <v>1</v>
      </c>
      <c r="J822">
        <v>9</v>
      </c>
      <c r="K822">
        <v>5</v>
      </c>
      <c r="L822">
        <v>1</v>
      </c>
    </row>
    <row r="823" spans="1:12" x14ac:dyDescent="0.2">
      <c r="A823">
        <v>1</v>
      </c>
      <c r="B823">
        <v>1</v>
      </c>
      <c r="C823">
        <v>1</v>
      </c>
      <c r="D823">
        <v>2</v>
      </c>
      <c r="E823">
        <v>4</v>
      </c>
      <c r="F823">
        <v>2</v>
      </c>
      <c r="G823">
        <v>7</v>
      </c>
      <c r="H823">
        <v>6</v>
      </c>
      <c r="I823">
        <v>2</v>
      </c>
      <c r="J823">
        <v>9</v>
      </c>
      <c r="K823">
        <v>10</v>
      </c>
      <c r="L823">
        <v>1</v>
      </c>
    </row>
    <row r="824" spans="1:12" x14ac:dyDescent="0.2">
      <c r="A824">
        <v>1</v>
      </c>
      <c r="B824">
        <v>1</v>
      </c>
      <c r="C824">
        <v>3</v>
      </c>
      <c r="D824">
        <v>3</v>
      </c>
      <c r="E824">
        <v>2</v>
      </c>
      <c r="F824">
        <v>3</v>
      </c>
      <c r="G824">
        <v>5</v>
      </c>
      <c r="H824">
        <v>6</v>
      </c>
      <c r="I824">
        <v>6</v>
      </c>
      <c r="J824">
        <v>8</v>
      </c>
      <c r="K824">
        <v>3</v>
      </c>
      <c r="L824">
        <v>11</v>
      </c>
    </row>
    <row r="825" spans="1:12" x14ac:dyDescent="0.2">
      <c r="A825">
        <v>1</v>
      </c>
      <c r="B825">
        <v>1</v>
      </c>
      <c r="C825">
        <v>2</v>
      </c>
      <c r="D825">
        <v>2</v>
      </c>
      <c r="E825">
        <v>3</v>
      </c>
      <c r="F825">
        <v>6</v>
      </c>
      <c r="G825">
        <v>4</v>
      </c>
      <c r="H825">
        <v>4</v>
      </c>
      <c r="I825">
        <v>9</v>
      </c>
      <c r="J825">
        <v>3</v>
      </c>
      <c r="K825">
        <v>2</v>
      </c>
      <c r="L825">
        <v>8</v>
      </c>
    </row>
    <row r="826" spans="1:12" x14ac:dyDescent="0.2">
      <c r="A826">
        <v>1</v>
      </c>
      <c r="B826">
        <v>1</v>
      </c>
      <c r="C826">
        <v>3</v>
      </c>
      <c r="D826">
        <v>4</v>
      </c>
      <c r="E826">
        <v>4</v>
      </c>
      <c r="F826">
        <v>1</v>
      </c>
      <c r="G826">
        <v>2</v>
      </c>
      <c r="H826">
        <v>2</v>
      </c>
      <c r="I826">
        <v>5</v>
      </c>
      <c r="J826">
        <v>3</v>
      </c>
      <c r="K826">
        <v>5</v>
      </c>
      <c r="L826">
        <v>8</v>
      </c>
    </row>
    <row r="827" spans="1:12" x14ac:dyDescent="0.2">
      <c r="A827">
        <v>1</v>
      </c>
      <c r="B827">
        <v>1</v>
      </c>
      <c r="C827">
        <v>3</v>
      </c>
      <c r="D827">
        <v>2</v>
      </c>
      <c r="E827">
        <v>1</v>
      </c>
      <c r="F827">
        <v>5</v>
      </c>
      <c r="G827">
        <v>1</v>
      </c>
      <c r="H827">
        <v>7</v>
      </c>
      <c r="I827">
        <v>9</v>
      </c>
      <c r="J827">
        <v>1</v>
      </c>
      <c r="K827">
        <v>1</v>
      </c>
      <c r="L827">
        <v>3</v>
      </c>
    </row>
    <row r="828" spans="1:12" x14ac:dyDescent="0.2">
      <c r="A828">
        <v>1</v>
      </c>
      <c r="B828">
        <v>1</v>
      </c>
      <c r="C828">
        <v>2</v>
      </c>
      <c r="D828">
        <v>2</v>
      </c>
      <c r="E828">
        <v>1</v>
      </c>
      <c r="F828">
        <v>4</v>
      </c>
      <c r="G828">
        <v>1</v>
      </c>
      <c r="H828">
        <v>4</v>
      </c>
      <c r="I828">
        <v>2</v>
      </c>
      <c r="J828">
        <v>1</v>
      </c>
      <c r="K828">
        <v>10</v>
      </c>
      <c r="L828">
        <v>4</v>
      </c>
    </row>
    <row r="829" spans="1:12" x14ac:dyDescent="0.2">
      <c r="A829">
        <v>1</v>
      </c>
      <c r="B829">
        <v>1</v>
      </c>
      <c r="C829">
        <v>3</v>
      </c>
      <c r="D829">
        <v>1</v>
      </c>
      <c r="E829">
        <v>3</v>
      </c>
      <c r="F829">
        <v>5</v>
      </c>
      <c r="G829">
        <v>2</v>
      </c>
      <c r="H829">
        <v>7</v>
      </c>
      <c r="I829">
        <v>1</v>
      </c>
      <c r="J829">
        <v>2</v>
      </c>
      <c r="K829">
        <v>7</v>
      </c>
      <c r="L829">
        <v>7</v>
      </c>
    </row>
    <row r="830" spans="1:12" x14ac:dyDescent="0.2">
      <c r="A830">
        <v>1</v>
      </c>
      <c r="B830">
        <v>1</v>
      </c>
      <c r="C830">
        <v>2</v>
      </c>
      <c r="D830">
        <v>3</v>
      </c>
      <c r="E830">
        <v>4</v>
      </c>
      <c r="F830">
        <v>4</v>
      </c>
      <c r="G830">
        <v>7</v>
      </c>
      <c r="H830">
        <v>5</v>
      </c>
      <c r="I830">
        <v>3</v>
      </c>
      <c r="J830">
        <v>3</v>
      </c>
      <c r="K830">
        <v>10</v>
      </c>
      <c r="L830">
        <v>6</v>
      </c>
    </row>
    <row r="831" spans="1:12" x14ac:dyDescent="0.2">
      <c r="A831">
        <v>1</v>
      </c>
      <c r="B831">
        <v>1</v>
      </c>
      <c r="C831">
        <v>3</v>
      </c>
      <c r="D831">
        <v>4</v>
      </c>
      <c r="E831">
        <v>4</v>
      </c>
      <c r="F831">
        <v>5</v>
      </c>
      <c r="G831">
        <v>1</v>
      </c>
      <c r="H831">
        <v>4</v>
      </c>
      <c r="I831">
        <v>9</v>
      </c>
      <c r="J831">
        <v>9</v>
      </c>
      <c r="K831">
        <v>9</v>
      </c>
      <c r="L831">
        <v>2</v>
      </c>
    </row>
    <row r="832" spans="1:12" x14ac:dyDescent="0.2">
      <c r="A832">
        <v>1</v>
      </c>
      <c r="B832">
        <v>1</v>
      </c>
      <c r="C832">
        <v>2</v>
      </c>
      <c r="D832">
        <v>1</v>
      </c>
      <c r="E832">
        <v>2</v>
      </c>
      <c r="F832">
        <v>4</v>
      </c>
      <c r="G832">
        <v>6</v>
      </c>
      <c r="H832">
        <v>1</v>
      </c>
      <c r="I832">
        <v>1</v>
      </c>
      <c r="J832">
        <v>8</v>
      </c>
      <c r="K832">
        <v>8</v>
      </c>
      <c r="L832">
        <v>2</v>
      </c>
    </row>
    <row r="833" spans="1:12" x14ac:dyDescent="0.2">
      <c r="A833">
        <v>1</v>
      </c>
      <c r="B833">
        <v>2</v>
      </c>
      <c r="C833">
        <v>2</v>
      </c>
      <c r="D833">
        <v>1</v>
      </c>
      <c r="E833">
        <v>4</v>
      </c>
      <c r="F833">
        <v>2</v>
      </c>
      <c r="G833">
        <v>7</v>
      </c>
      <c r="H833">
        <v>7</v>
      </c>
      <c r="I833">
        <v>7</v>
      </c>
      <c r="J833">
        <v>6</v>
      </c>
      <c r="K833">
        <v>10</v>
      </c>
      <c r="L833">
        <v>10</v>
      </c>
    </row>
    <row r="834" spans="1:12" x14ac:dyDescent="0.2">
      <c r="A834">
        <v>1</v>
      </c>
      <c r="B834">
        <v>1</v>
      </c>
      <c r="C834">
        <v>1</v>
      </c>
      <c r="D834">
        <v>1</v>
      </c>
      <c r="E834">
        <v>3</v>
      </c>
      <c r="F834">
        <v>1</v>
      </c>
      <c r="G834">
        <v>3</v>
      </c>
      <c r="H834">
        <v>4</v>
      </c>
      <c r="I834">
        <v>3</v>
      </c>
      <c r="J834">
        <v>1</v>
      </c>
      <c r="K834">
        <v>6</v>
      </c>
      <c r="L834">
        <v>9</v>
      </c>
    </row>
    <row r="835" spans="1:12" x14ac:dyDescent="0.2">
      <c r="A835">
        <v>1</v>
      </c>
      <c r="B835">
        <v>2</v>
      </c>
      <c r="C835">
        <v>3</v>
      </c>
      <c r="D835">
        <v>2</v>
      </c>
      <c r="E835">
        <v>5</v>
      </c>
      <c r="F835">
        <v>1</v>
      </c>
      <c r="G835">
        <v>3</v>
      </c>
      <c r="H835">
        <v>6</v>
      </c>
      <c r="I835">
        <v>6</v>
      </c>
      <c r="J835">
        <v>5</v>
      </c>
      <c r="K835">
        <v>4</v>
      </c>
      <c r="L835">
        <v>10</v>
      </c>
    </row>
    <row r="836" spans="1:12" x14ac:dyDescent="0.2">
      <c r="A836">
        <v>1</v>
      </c>
      <c r="B836">
        <v>2</v>
      </c>
      <c r="C836">
        <v>3</v>
      </c>
      <c r="D836">
        <v>4</v>
      </c>
      <c r="E836">
        <v>3</v>
      </c>
      <c r="F836">
        <v>2</v>
      </c>
      <c r="G836">
        <v>3</v>
      </c>
      <c r="H836">
        <v>3</v>
      </c>
      <c r="I836">
        <v>8</v>
      </c>
      <c r="J836">
        <v>10</v>
      </c>
      <c r="K836">
        <v>8</v>
      </c>
      <c r="L836">
        <v>11</v>
      </c>
    </row>
    <row r="837" spans="1:12" x14ac:dyDescent="0.2">
      <c r="A837">
        <v>1</v>
      </c>
      <c r="B837">
        <v>2</v>
      </c>
      <c r="C837">
        <v>1</v>
      </c>
      <c r="D837">
        <v>1</v>
      </c>
      <c r="E837">
        <v>4</v>
      </c>
      <c r="F837">
        <v>6</v>
      </c>
      <c r="G837">
        <v>6</v>
      </c>
      <c r="H837">
        <v>1</v>
      </c>
      <c r="I837">
        <v>3</v>
      </c>
      <c r="J837">
        <v>1</v>
      </c>
      <c r="K837">
        <v>8</v>
      </c>
      <c r="L837">
        <v>10</v>
      </c>
    </row>
    <row r="838" spans="1:12" x14ac:dyDescent="0.2">
      <c r="A838">
        <v>1</v>
      </c>
      <c r="B838">
        <v>2</v>
      </c>
      <c r="C838">
        <v>1</v>
      </c>
      <c r="D838">
        <v>1</v>
      </c>
      <c r="E838">
        <v>5</v>
      </c>
      <c r="F838">
        <v>1</v>
      </c>
      <c r="G838">
        <v>6</v>
      </c>
      <c r="H838">
        <v>5</v>
      </c>
      <c r="I838">
        <v>4</v>
      </c>
      <c r="J838">
        <v>8</v>
      </c>
      <c r="K838">
        <v>4</v>
      </c>
      <c r="L838">
        <v>1</v>
      </c>
    </row>
    <row r="839" spans="1:12" x14ac:dyDescent="0.2">
      <c r="A839">
        <v>1</v>
      </c>
      <c r="B839">
        <v>2</v>
      </c>
      <c r="C839">
        <v>2</v>
      </c>
      <c r="D839">
        <v>4</v>
      </c>
      <c r="E839">
        <v>3</v>
      </c>
      <c r="F839">
        <v>2</v>
      </c>
      <c r="G839">
        <v>6</v>
      </c>
      <c r="H839">
        <v>8</v>
      </c>
      <c r="I839">
        <v>4</v>
      </c>
      <c r="J839">
        <v>1</v>
      </c>
      <c r="K839">
        <v>1</v>
      </c>
      <c r="L839">
        <v>5</v>
      </c>
    </row>
    <row r="840" spans="1:12" x14ac:dyDescent="0.2">
      <c r="A840">
        <v>1</v>
      </c>
      <c r="B840">
        <v>1</v>
      </c>
      <c r="C840">
        <v>3</v>
      </c>
      <c r="D840">
        <v>3</v>
      </c>
      <c r="E840">
        <v>3</v>
      </c>
      <c r="F840">
        <v>5</v>
      </c>
      <c r="G840">
        <v>6</v>
      </c>
      <c r="H840">
        <v>3</v>
      </c>
      <c r="I840">
        <v>1</v>
      </c>
      <c r="J840">
        <v>9</v>
      </c>
      <c r="K840">
        <v>11</v>
      </c>
      <c r="L840">
        <v>4</v>
      </c>
    </row>
    <row r="841" spans="1:12" x14ac:dyDescent="0.2">
      <c r="A841">
        <v>1</v>
      </c>
      <c r="B841">
        <v>1</v>
      </c>
      <c r="C841">
        <v>1</v>
      </c>
      <c r="D841">
        <v>1</v>
      </c>
      <c r="E841">
        <v>2</v>
      </c>
      <c r="F841">
        <v>6</v>
      </c>
      <c r="G841">
        <v>5</v>
      </c>
      <c r="H841">
        <v>3</v>
      </c>
      <c r="I841">
        <v>3</v>
      </c>
      <c r="J841">
        <v>9</v>
      </c>
      <c r="K841">
        <v>11</v>
      </c>
      <c r="L841">
        <v>12</v>
      </c>
    </row>
    <row r="842" spans="1:12" x14ac:dyDescent="0.2">
      <c r="A842">
        <v>1</v>
      </c>
      <c r="B842">
        <v>2</v>
      </c>
      <c r="C842">
        <v>2</v>
      </c>
      <c r="D842">
        <v>3</v>
      </c>
      <c r="E842">
        <v>1</v>
      </c>
      <c r="F842">
        <v>6</v>
      </c>
      <c r="G842">
        <v>4</v>
      </c>
      <c r="H842">
        <v>5</v>
      </c>
      <c r="I842">
        <v>7</v>
      </c>
      <c r="J842">
        <v>7</v>
      </c>
      <c r="K842">
        <v>11</v>
      </c>
      <c r="L842">
        <v>4</v>
      </c>
    </row>
    <row r="843" spans="1:12" x14ac:dyDescent="0.2">
      <c r="A843">
        <v>1</v>
      </c>
      <c r="B843">
        <v>2</v>
      </c>
      <c r="C843">
        <v>3</v>
      </c>
      <c r="D843">
        <v>3</v>
      </c>
      <c r="E843">
        <v>5</v>
      </c>
      <c r="F843">
        <v>6</v>
      </c>
      <c r="G843">
        <v>6</v>
      </c>
      <c r="H843">
        <v>3</v>
      </c>
      <c r="I843">
        <v>8</v>
      </c>
      <c r="J843">
        <v>3</v>
      </c>
      <c r="K843">
        <v>3</v>
      </c>
      <c r="L843">
        <v>10</v>
      </c>
    </row>
    <row r="844" spans="1:12" x14ac:dyDescent="0.2">
      <c r="A844">
        <v>1</v>
      </c>
      <c r="B844">
        <v>1</v>
      </c>
      <c r="C844">
        <v>1</v>
      </c>
      <c r="D844">
        <v>4</v>
      </c>
      <c r="E844">
        <v>4</v>
      </c>
      <c r="F844">
        <v>2</v>
      </c>
      <c r="G844">
        <v>2</v>
      </c>
      <c r="H844">
        <v>8</v>
      </c>
      <c r="I844">
        <v>7</v>
      </c>
      <c r="J844">
        <v>9</v>
      </c>
      <c r="K844">
        <v>1</v>
      </c>
      <c r="L844">
        <v>3</v>
      </c>
    </row>
    <row r="845" spans="1:12" x14ac:dyDescent="0.2">
      <c r="A845">
        <v>1</v>
      </c>
      <c r="B845">
        <v>1</v>
      </c>
      <c r="C845">
        <v>2</v>
      </c>
      <c r="D845">
        <v>3</v>
      </c>
      <c r="E845">
        <v>5</v>
      </c>
      <c r="F845">
        <v>3</v>
      </c>
      <c r="G845">
        <v>2</v>
      </c>
      <c r="H845">
        <v>4</v>
      </c>
      <c r="I845">
        <v>5</v>
      </c>
      <c r="J845">
        <v>9</v>
      </c>
      <c r="K845">
        <v>2</v>
      </c>
      <c r="L845">
        <v>8</v>
      </c>
    </row>
    <row r="846" spans="1:12" x14ac:dyDescent="0.2">
      <c r="A846">
        <v>1</v>
      </c>
      <c r="B846">
        <v>1</v>
      </c>
      <c r="C846">
        <v>3</v>
      </c>
      <c r="D846">
        <v>1</v>
      </c>
      <c r="E846">
        <v>3</v>
      </c>
      <c r="F846">
        <v>3</v>
      </c>
      <c r="G846">
        <v>5</v>
      </c>
      <c r="H846">
        <v>5</v>
      </c>
      <c r="I846">
        <v>8</v>
      </c>
      <c r="J846">
        <v>7</v>
      </c>
      <c r="K846">
        <v>1</v>
      </c>
      <c r="L846">
        <v>11</v>
      </c>
    </row>
    <row r="847" spans="1:12" x14ac:dyDescent="0.2">
      <c r="A847">
        <v>1</v>
      </c>
      <c r="B847">
        <v>1</v>
      </c>
      <c r="C847">
        <v>1</v>
      </c>
      <c r="D847">
        <v>3</v>
      </c>
      <c r="E847">
        <v>4</v>
      </c>
      <c r="F847">
        <v>1</v>
      </c>
      <c r="G847">
        <v>2</v>
      </c>
      <c r="H847">
        <v>8</v>
      </c>
      <c r="I847">
        <v>7</v>
      </c>
      <c r="J847">
        <v>1</v>
      </c>
      <c r="K847">
        <v>5</v>
      </c>
      <c r="L847">
        <v>4</v>
      </c>
    </row>
    <row r="848" spans="1:12" x14ac:dyDescent="0.2">
      <c r="A848">
        <v>1</v>
      </c>
      <c r="B848">
        <v>2</v>
      </c>
      <c r="C848">
        <v>1</v>
      </c>
      <c r="D848">
        <v>3</v>
      </c>
      <c r="E848">
        <v>1</v>
      </c>
      <c r="F848">
        <v>2</v>
      </c>
      <c r="G848">
        <v>7</v>
      </c>
      <c r="H848">
        <v>5</v>
      </c>
      <c r="I848">
        <v>1</v>
      </c>
      <c r="J848">
        <v>7</v>
      </c>
      <c r="K848">
        <v>9</v>
      </c>
      <c r="L848">
        <v>7</v>
      </c>
    </row>
    <row r="849" spans="1:12" x14ac:dyDescent="0.2">
      <c r="A849">
        <v>1</v>
      </c>
      <c r="B849">
        <v>1</v>
      </c>
      <c r="C849">
        <v>1</v>
      </c>
      <c r="D849">
        <v>1</v>
      </c>
      <c r="E849">
        <v>2</v>
      </c>
      <c r="F849">
        <v>3</v>
      </c>
      <c r="G849">
        <v>7</v>
      </c>
      <c r="H849">
        <v>4</v>
      </c>
      <c r="I849">
        <v>4</v>
      </c>
      <c r="J849">
        <v>5</v>
      </c>
      <c r="K849">
        <v>4</v>
      </c>
      <c r="L849">
        <v>2</v>
      </c>
    </row>
    <row r="850" spans="1:12" x14ac:dyDescent="0.2">
      <c r="A850">
        <v>1</v>
      </c>
      <c r="B850">
        <v>1</v>
      </c>
      <c r="C850">
        <v>3</v>
      </c>
      <c r="D850">
        <v>1</v>
      </c>
      <c r="E850">
        <v>3</v>
      </c>
      <c r="F850">
        <v>4</v>
      </c>
      <c r="G850">
        <v>7</v>
      </c>
      <c r="H850">
        <v>2</v>
      </c>
      <c r="I850">
        <v>9</v>
      </c>
      <c r="J850">
        <v>4</v>
      </c>
      <c r="K850">
        <v>11</v>
      </c>
      <c r="L850">
        <v>6</v>
      </c>
    </row>
    <row r="851" spans="1:12" x14ac:dyDescent="0.2">
      <c r="A851">
        <v>1</v>
      </c>
      <c r="B851">
        <v>1</v>
      </c>
      <c r="C851">
        <v>3</v>
      </c>
      <c r="D851">
        <v>1</v>
      </c>
      <c r="E851">
        <v>2</v>
      </c>
      <c r="F851">
        <v>5</v>
      </c>
      <c r="G851">
        <v>6</v>
      </c>
      <c r="H851">
        <v>1</v>
      </c>
      <c r="I851">
        <v>4</v>
      </c>
      <c r="J851">
        <v>9</v>
      </c>
      <c r="K851">
        <v>7</v>
      </c>
      <c r="L851">
        <v>8</v>
      </c>
    </row>
    <row r="852" spans="1:12" x14ac:dyDescent="0.2">
      <c r="A852">
        <v>1</v>
      </c>
      <c r="B852">
        <v>2</v>
      </c>
      <c r="C852">
        <v>3</v>
      </c>
      <c r="D852">
        <v>1</v>
      </c>
      <c r="E852">
        <v>1</v>
      </c>
      <c r="F852">
        <v>4</v>
      </c>
      <c r="G852">
        <v>7</v>
      </c>
      <c r="H852">
        <v>4</v>
      </c>
      <c r="I852">
        <v>5</v>
      </c>
      <c r="J852">
        <v>8</v>
      </c>
      <c r="K852">
        <v>9</v>
      </c>
      <c r="L852">
        <v>8</v>
      </c>
    </row>
    <row r="853" spans="1:12" x14ac:dyDescent="0.2">
      <c r="A853">
        <v>1</v>
      </c>
      <c r="B853">
        <v>1</v>
      </c>
      <c r="C853">
        <v>1</v>
      </c>
      <c r="D853">
        <v>3</v>
      </c>
      <c r="E853">
        <v>5</v>
      </c>
      <c r="F853">
        <v>4</v>
      </c>
      <c r="G853">
        <v>7</v>
      </c>
      <c r="H853">
        <v>4</v>
      </c>
      <c r="I853">
        <v>7</v>
      </c>
      <c r="J853">
        <v>7</v>
      </c>
      <c r="K853">
        <v>4</v>
      </c>
      <c r="L853">
        <v>4</v>
      </c>
    </row>
    <row r="854" spans="1:12" x14ac:dyDescent="0.2">
      <c r="A854">
        <v>1</v>
      </c>
      <c r="B854">
        <v>1</v>
      </c>
      <c r="C854">
        <v>3</v>
      </c>
      <c r="D854">
        <v>1</v>
      </c>
      <c r="E854">
        <v>2</v>
      </c>
      <c r="F854">
        <v>3</v>
      </c>
      <c r="G854">
        <v>1</v>
      </c>
      <c r="H854">
        <v>1</v>
      </c>
      <c r="I854">
        <v>8</v>
      </c>
      <c r="J854">
        <v>9</v>
      </c>
      <c r="K854">
        <v>8</v>
      </c>
      <c r="L854">
        <v>5</v>
      </c>
    </row>
    <row r="855" spans="1:12" x14ac:dyDescent="0.2">
      <c r="A855">
        <v>1</v>
      </c>
      <c r="B855">
        <v>2</v>
      </c>
      <c r="C855">
        <v>3</v>
      </c>
      <c r="D855">
        <v>4</v>
      </c>
      <c r="E855">
        <v>5</v>
      </c>
      <c r="F855">
        <v>2</v>
      </c>
      <c r="G855">
        <v>1</v>
      </c>
      <c r="H855">
        <v>7</v>
      </c>
      <c r="I855">
        <v>4</v>
      </c>
      <c r="J855">
        <v>8</v>
      </c>
      <c r="K855">
        <v>5</v>
      </c>
      <c r="L855">
        <v>7</v>
      </c>
    </row>
    <row r="856" spans="1:12" x14ac:dyDescent="0.2">
      <c r="A856">
        <v>1</v>
      </c>
      <c r="B856">
        <v>1</v>
      </c>
      <c r="C856">
        <v>2</v>
      </c>
      <c r="D856">
        <v>3</v>
      </c>
      <c r="E856">
        <v>5</v>
      </c>
      <c r="F856">
        <v>1</v>
      </c>
      <c r="G856">
        <v>7</v>
      </c>
      <c r="H856">
        <v>5</v>
      </c>
      <c r="I856">
        <v>9</v>
      </c>
      <c r="J856">
        <v>10</v>
      </c>
      <c r="K856">
        <v>1</v>
      </c>
      <c r="L856">
        <v>7</v>
      </c>
    </row>
    <row r="857" spans="1:12" x14ac:dyDescent="0.2">
      <c r="A857">
        <v>1</v>
      </c>
      <c r="B857">
        <v>1</v>
      </c>
      <c r="C857">
        <v>1</v>
      </c>
      <c r="D857">
        <v>3</v>
      </c>
      <c r="E857">
        <v>5</v>
      </c>
      <c r="F857">
        <v>1</v>
      </c>
      <c r="G857">
        <v>7</v>
      </c>
      <c r="H857">
        <v>5</v>
      </c>
      <c r="I857">
        <v>2</v>
      </c>
      <c r="J857">
        <v>9</v>
      </c>
      <c r="K857">
        <v>6</v>
      </c>
      <c r="L857">
        <v>12</v>
      </c>
    </row>
    <row r="858" spans="1:12" x14ac:dyDescent="0.2">
      <c r="A858">
        <v>1</v>
      </c>
      <c r="B858">
        <v>1</v>
      </c>
      <c r="C858">
        <v>1</v>
      </c>
      <c r="D858">
        <v>3</v>
      </c>
      <c r="E858">
        <v>5</v>
      </c>
      <c r="F858">
        <v>2</v>
      </c>
      <c r="G858">
        <v>3</v>
      </c>
      <c r="H858">
        <v>7</v>
      </c>
      <c r="I858">
        <v>9</v>
      </c>
      <c r="J858">
        <v>8</v>
      </c>
      <c r="K858">
        <v>8</v>
      </c>
      <c r="L858">
        <v>9</v>
      </c>
    </row>
    <row r="859" spans="1:12" x14ac:dyDescent="0.2">
      <c r="A859">
        <v>1</v>
      </c>
      <c r="B859">
        <v>1</v>
      </c>
      <c r="C859">
        <v>1</v>
      </c>
      <c r="D859">
        <v>4</v>
      </c>
      <c r="E859">
        <v>2</v>
      </c>
      <c r="F859">
        <v>2</v>
      </c>
      <c r="G859">
        <v>3</v>
      </c>
      <c r="H859">
        <v>7</v>
      </c>
      <c r="I859">
        <v>4</v>
      </c>
      <c r="J859">
        <v>10</v>
      </c>
      <c r="K859">
        <v>7</v>
      </c>
      <c r="L859">
        <v>5</v>
      </c>
    </row>
    <row r="860" spans="1:12" x14ac:dyDescent="0.2">
      <c r="A860">
        <v>1</v>
      </c>
      <c r="B860">
        <v>1</v>
      </c>
      <c r="C860">
        <v>3</v>
      </c>
      <c r="D860">
        <v>3</v>
      </c>
      <c r="E860">
        <v>2</v>
      </c>
      <c r="F860">
        <v>6</v>
      </c>
      <c r="G860">
        <v>5</v>
      </c>
      <c r="H860">
        <v>1</v>
      </c>
      <c r="I860">
        <v>4</v>
      </c>
      <c r="J860">
        <v>7</v>
      </c>
      <c r="K860">
        <v>4</v>
      </c>
      <c r="L860">
        <v>1</v>
      </c>
    </row>
    <row r="861" spans="1:12" x14ac:dyDescent="0.2">
      <c r="A861">
        <v>1</v>
      </c>
      <c r="B861">
        <v>2</v>
      </c>
      <c r="C861">
        <v>1</v>
      </c>
      <c r="D861">
        <v>4</v>
      </c>
      <c r="E861">
        <v>3</v>
      </c>
      <c r="F861">
        <v>4</v>
      </c>
      <c r="G861">
        <v>2</v>
      </c>
      <c r="H861">
        <v>4</v>
      </c>
      <c r="I861">
        <v>2</v>
      </c>
      <c r="J861">
        <v>2</v>
      </c>
      <c r="K861">
        <v>1</v>
      </c>
      <c r="L861">
        <v>3</v>
      </c>
    </row>
    <row r="862" spans="1:12" x14ac:dyDescent="0.2">
      <c r="A862">
        <v>1</v>
      </c>
      <c r="B862">
        <v>1</v>
      </c>
      <c r="C862">
        <v>1</v>
      </c>
      <c r="D862">
        <v>3</v>
      </c>
      <c r="E862">
        <v>2</v>
      </c>
      <c r="F862">
        <v>1</v>
      </c>
      <c r="G862">
        <v>2</v>
      </c>
      <c r="H862">
        <v>4</v>
      </c>
      <c r="I862">
        <v>8</v>
      </c>
      <c r="J862">
        <v>5</v>
      </c>
      <c r="K862">
        <v>2</v>
      </c>
      <c r="L862">
        <v>2</v>
      </c>
    </row>
    <row r="863" spans="1:12" x14ac:dyDescent="0.2">
      <c r="A863">
        <v>1</v>
      </c>
      <c r="B863">
        <v>1</v>
      </c>
      <c r="C863">
        <v>3</v>
      </c>
      <c r="D863">
        <v>2</v>
      </c>
      <c r="E863">
        <v>1</v>
      </c>
      <c r="F863">
        <v>3</v>
      </c>
      <c r="G863">
        <v>5</v>
      </c>
      <c r="H863">
        <v>4</v>
      </c>
      <c r="I863">
        <v>3</v>
      </c>
      <c r="J863">
        <v>9</v>
      </c>
      <c r="K863">
        <v>7</v>
      </c>
      <c r="L863">
        <v>7</v>
      </c>
    </row>
    <row r="864" spans="1:12" x14ac:dyDescent="0.2">
      <c r="A864">
        <v>1</v>
      </c>
      <c r="B864">
        <v>1</v>
      </c>
      <c r="C864">
        <v>3</v>
      </c>
      <c r="D864">
        <v>3</v>
      </c>
      <c r="E864">
        <v>3</v>
      </c>
      <c r="F864">
        <v>2</v>
      </c>
      <c r="G864">
        <v>4</v>
      </c>
      <c r="H864">
        <v>4</v>
      </c>
      <c r="I864">
        <v>4</v>
      </c>
      <c r="J864">
        <v>3</v>
      </c>
      <c r="K864">
        <v>6</v>
      </c>
      <c r="L864">
        <v>6</v>
      </c>
    </row>
    <row r="865" spans="1:12" x14ac:dyDescent="0.2">
      <c r="A865">
        <v>1</v>
      </c>
      <c r="B865">
        <v>1</v>
      </c>
      <c r="C865">
        <v>1</v>
      </c>
      <c r="D865">
        <v>1</v>
      </c>
      <c r="E865">
        <v>3</v>
      </c>
      <c r="F865">
        <v>4</v>
      </c>
      <c r="G865">
        <v>2</v>
      </c>
      <c r="H865">
        <v>1</v>
      </c>
      <c r="I865">
        <v>9</v>
      </c>
      <c r="J865">
        <v>4</v>
      </c>
      <c r="K865">
        <v>3</v>
      </c>
      <c r="L865">
        <v>8</v>
      </c>
    </row>
    <row r="866" spans="1:12" x14ac:dyDescent="0.2">
      <c r="A866">
        <v>1</v>
      </c>
      <c r="B866">
        <v>2</v>
      </c>
      <c r="C866">
        <v>3</v>
      </c>
      <c r="D866">
        <v>1</v>
      </c>
      <c r="E866">
        <v>1</v>
      </c>
      <c r="F866">
        <v>5</v>
      </c>
      <c r="G866">
        <v>1</v>
      </c>
      <c r="H866">
        <v>6</v>
      </c>
      <c r="I866">
        <v>6</v>
      </c>
      <c r="J866">
        <v>1</v>
      </c>
      <c r="K866">
        <v>3</v>
      </c>
      <c r="L866">
        <v>3</v>
      </c>
    </row>
    <row r="867" spans="1:12" x14ac:dyDescent="0.2">
      <c r="A867">
        <v>1</v>
      </c>
      <c r="B867">
        <v>1</v>
      </c>
      <c r="C867">
        <v>2</v>
      </c>
      <c r="D867">
        <v>2</v>
      </c>
      <c r="E867">
        <v>5</v>
      </c>
      <c r="F867">
        <v>2</v>
      </c>
      <c r="G867">
        <v>7</v>
      </c>
      <c r="H867">
        <v>6</v>
      </c>
      <c r="I867">
        <v>5</v>
      </c>
      <c r="J867">
        <v>8</v>
      </c>
      <c r="K867">
        <v>7</v>
      </c>
      <c r="L867">
        <v>7</v>
      </c>
    </row>
    <row r="868" spans="1:12" x14ac:dyDescent="0.2">
      <c r="A868">
        <v>1</v>
      </c>
      <c r="B868">
        <v>2</v>
      </c>
      <c r="C868">
        <v>3</v>
      </c>
      <c r="D868">
        <v>1</v>
      </c>
      <c r="E868">
        <v>1</v>
      </c>
      <c r="F868">
        <v>2</v>
      </c>
      <c r="G868">
        <v>4</v>
      </c>
      <c r="H868">
        <v>7</v>
      </c>
      <c r="I868">
        <v>5</v>
      </c>
      <c r="J868">
        <v>6</v>
      </c>
      <c r="K868">
        <v>2</v>
      </c>
      <c r="L868">
        <v>12</v>
      </c>
    </row>
    <row r="869" spans="1:12" x14ac:dyDescent="0.2">
      <c r="A869">
        <v>1</v>
      </c>
      <c r="B869">
        <v>2</v>
      </c>
      <c r="C869">
        <v>3</v>
      </c>
      <c r="D869">
        <v>2</v>
      </c>
      <c r="E869">
        <v>1</v>
      </c>
      <c r="F869">
        <v>1</v>
      </c>
      <c r="G869">
        <v>3</v>
      </c>
      <c r="H869">
        <v>7</v>
      </c>
      <c r="I869">
        <v>4</v>
      </c>
      <c r="J869">
        <v>1</v>
      </c>
      <c r="K869">
        <v>2</v>
      </c>
      <c r="L869">
        <v>3</v>
      </c>
    </row>
    <row r="870" spans="1:12" x14ac:dyDescent="0.2">
      <c r="A870">
        <v>1</v>
      </c>
      <c r="B870">
        <v>1</v>
      </c>
      <c r="C870">
        <v>2</v>
      </c>
      <c r="D870">
        <v>4</v>
      </c>
      <c r="E870">
        <v>4</v>
      </c>
      <c r="F870">
        <v>5</v>
      </c>
      <c r="G870">
        <v>3</v>
      </c>
      <c r="H870">
        <v>1</v>
      </c>
      <c r="I870">
        <v>4</v>
      </c>
      <c r="J870">
        <v>8</v>
      </c>
      <c r="K870">
        <v>1</v>
      </c>
      <c r="L870">
        <v>11</v>
      </c>
    </row>
    <row r="871" spans="1:12" x14ac:dyDescent="0.2">
      <c r="A871">
        <v>1</v>
      </c>
      <c r="B871">
        <v>1</v>
      </c>
      <c r="C871">
        <v>2</v>
      </c>
      <c r="D871">
        <v>3</v>
      </c>
      <c r="E871">
        <v>5</v>
      </c>
      <c r="F871">
        <v>2</v>
      </c>
      <c r="G871">
        <v>7</v>
      </c>
      <c r="H871">
        <v>5</v>
      </c>
      <c r="I871">
        <v>2</v>
      </c>
      <c r="J871">
        <v>2</v>
      </c>
      <c r="K871">
        <v>6</v>
      </c>
      <c r="L871">
        <v>12</v>
      </c>
    </row>
    <row r="872" spans="1:12" x14ac:dyDescent="0.2">
      <c r="A872">
        <v>1</v>
      </c>
      <c r="B872">
        <v>1</v>
      </c>
      <c r="C872">
        <v>3</v>
      </c>
      <c r="D872">
        <v>1</v>
      </c>
      <c r="E872">
        <v>4</v>
      </c>
      <c r="F872">
        <v>2</v>
      </c>
      <c r="G872">
        <v>2</v>
      </c>
      <c r="H872">
        <v>7</v>
      </c>
      <c r="I872">
        <v>4</v>
      </c>
      <c r="J872">
        <v>10</v>
      </c>
      <c r="K872">
        <v>7</v>
      </c>
      <c r="L872">
        <v>4</v>
      </c>
    </row>
    <row r="873" spans="1:12" x14ac:dyDescent="0.2">
      <c r="A873">
        <v>1</v>
      </c>
      <c r="B873">
        <v>2</v>
      </c>
      <c r="C873">
        <v>1</v>
      </c>
      <c r="D873">
        <v>4</v>
      </c>
      <c r="E873">
        <v>5</v>
      </c>
      <c r="F873">
        <v>5</v>
      </c>
      <c r="G873">
        <v>5</v>
      </c>
      <c r="H873">
        <v>6</v>
      </c>
      <c r="I873">
        <v>5</v>
      </c>
      <c r="J873">
        <v>5</v>
      </c>
      <c r="K873">
        <v>5</v>
      </c>
      <c r="L873">
        <v>3</v>
      </c>
    </row>
    <row r="874" spans="1:12" x14ac:dyDescent="0.2">
      <c r="A874">
        <v>1</v>
      </c>
      <c r="B874">
        <v>1</v>
      </c>
      <c r="C874">
        <v>2</v>
      </c>
      <c r="D874">
        <v>3</v>
      </c>
      <c r="E874">
        <v>4</v>
      </c>
      <c r="F874">
        <v>4</v>
      </c>
      <c r="G874">
        <v>1</v>
      </c>
      <c r="H874">
        <v>5</v>
      </c>
      <c r="I874">
        <v>9</v>
      </c>
      <c r="J874">
        <v>8</v>
      </c>
      <c r="K874">
        <v>9</v>
      </c>
      <c r="L874">
        <v>9</v>
      </c>
    </row>
    <row r="875" spans="1:12" x14ac:dyDescent="0.2">
      <c r="A875">
        <v>1</v>
      </c>
      <c r="B875">
        <v>1</v>
      </c>
      <c r="C875">
        <v>1</v>
      </c>
      <c r="D875">
        <v>3</v>
      </c>
      <c r="E875">
        <v>4</v>
      </c>
      <c r="F875">
        <v>2</v>
      </c>
      <c r="G875">
        <v>4</v>
      </c>
      <c r="H875">
        <v>7</v>
      </c>
      <c r="I875">
        <v>8</v>
      </c>
      <c r="J875">
        <v>8</v>
      </c>
      <c r="K875">
        <v>5</v>
      </c>
      <c r="L875">
        <v>4</v>
      </c>
    </row>
    <row r="876" spans="1:12" x14ac:dyDescent="0.2">
      <c r="A876">
        <v>1</v>
      </c>
      <c r="B876">
        <v>1</v>
      </c>
      <c r="C876">
        <v>1</v>
      </c>
      <c r="D876">
        <v>3</v>
      </c>
      <c r="E876">
        <v>1</v>
      </c>
      <c r="F876">
        <v>5</v>
      </c>
      <c r="G876">
        <v>2</v>
      </c>
      <c r="H876">
        <v>1</v>
      </c>
      <c r="I876">
        <v>5</v>
      </c>
      <c r="J876">
        <v>3</v>
      </c>
      <c r="K876">
        <v>3</v>
      </c>
      <c r="L876">
        <v>5</v>
      </c>
    </row>
    <row r="877" spans="1:12" x14ac:dyDescent="0.2">
      <c r="A877">
        <v>1</v>
      </c>
      <c r="B877">
        <v>2</v>
      </c>
      <c r="C877">
        <v>3</v>
      </c>
      <c r="D877">
        <v>1</v>
      </c>
      <c r="E877">
        <v>3</v>
      </c>
      <c r="F877">
        <v>3</v>
      </c>
      <c r="G877">
        <v>4</v>
      </c>
      <c r="H877">
        <v>4</v>
      </c>
      <c r="I877">
        <v>4</v>
      </c>
      <c r="J877">
        <v>1</v>
      </c>
      <c r="K877">
        <v>2</v>
      </c>
      <c r="L877">
        <v>1</v>
      </c>
    </row>
    <row r="878" spans="1:12" x14ac:dyDescent="0.2">
      <c r="A878">
        <v>1</v>
      </c>
      <c r="B878">
        <v>1</v>
      </c>
      <c r="C878">
        <v>2</v>
      </c>
      <c r="D878">
        <v>3</v>
      </c>
      <c r="E878">
        <v>3</v>
      </c>
      <c r="F878">
        <v>2</v>
      </c>
      <c r="G878">
        <v>2</v>
      </c>
      <c r="H878">
        <v>4</v>
      </c>
      <c r="I878">
        <v>2</v>
      </c>
      <c r="J878">
        <v>4</v>
      </c>
      <c r="K878">
        <v>1</v>
      </c>
      <c r="L878">
        <v>5</v>
      </c>
    </row>
    <row r="879" spans="1:12" x14ac:dyDescent="0.2">
      <c r="A879">
        <v>1</v>
      </c>
      <c r="B879">
        <v>2</v>
      </c>
      <c r="C879">
        <v>2</v>
      </c>
      <c r="D879">
        <v>4</v>
      </c>
      <c r="E879">
        <v>4</v>
      </c>
      <c r="F879">
        <v>1</v>
      </c>
      <c r="G879">
        <v>2</v>
      </c>
      <c r="H879">
        <v>6</v>
      </c>
      <c r="I879">
        <v>4</v>
      </c>
      <c r="J879">
        <v>7</v>
      </c>
      <c r="K879">
        <v>9</v>
      </c>
      <c r="L879">
        <v>12</v>
      </c>
    </row>
    <row r="880" spans="1:12" x14ac:dyDescent="0.2">
      <c r="A880">
        <v>1</v>
      </c>
      <c r="B880">
        <v>1</v>
      </c>
      <c r="C880">
        <v>2</v>
      </c>
      <c r="D880">
        <v>3</v>
      </c>
      <c r="E880">
        <v>3</v>
      </c>
      <c r="F880">
        <v>2</v>
      </c>
      <c r="G880">
        <v>4</v>
      </c>
      <c r="H880">
        <v>1</v>
      </c>
      <c r="I880">
        <v>2</v>
      </c>
      <c r="J880">
        <v>5</v>
      </c>
      <c r="K880">
        <v>1</v>
      </c>
      <c r="L880">
        <v>4</v>
      </c>
    </row>
    <row r="881" spans="1:12" x14ac:dyDescent="0.2">
      <c r="A881">
        <v>1</v>
      </c>
      <c r="B881">
        <v>1</v>
      </c>
      <c r="C881">
        <v>3</v>
      </c>
      <c r="D881">
        <v>3</v>
      </c>
      <c r="E881">
        <v>5</v>
      </c>
      <c r="F881">
        <v>3</v>
      </c>
      <c r="G881">
        <v>7</v>
      </c>
      <c r="H881">
        <v>8</v>
      </c>
      <c r="I881">
        <v>2</v>
      </c>
      <c r="J881">
        <v>3</v>
      </c>
      <c r="K881">
        <v>3</v>
      </c>
      <c r="L881">
        <v>7</v>
      </c>
    </row>
    <row r="882" spans="1:12" x14ac:dyDescent="0.2">
      <c r="A882">
        <v>1</v>
      </c>
      <c r="B882">
        <v>2</v>
      </c>
      <c r="C882">
        <v>3</v>
      </c>
      <c r="D882">
        <v>1</v>
      </c>
      <c r="E882">
        <v>3</v>
      </c>
      <c r="F882">
        <v>3</v>
      </c>
      <c r="G882">
        <v>1</v>
      </c>
      <c r="H882">
        <v>3</v>
      </c>
      <c r="I882">
        <v>4</v>
      </c>
      <c r="J882">
        <v>2</v>
      </c>
      <c r="K882">
        <v>2</v>
      </c>
      <c r="L882">
        <v>7</v>
      </c>
    </row>
    <row r="883" spans="1:12" x14ac:dyDescent="0.2">
      <c r="A883">
        <v>1</v>
      </c>
      <c r="B883">
        <v>2</v>
      </c>
      <c r="C883">
        <v>3</v>
      </c>
      <c r="D883">
        <v>4</v>
      </c>
      <c r="E883">
        <v>2</v>
      </c>
      <c r="F883">
        <v>4</v>
      </c>
      <c r="G883">
        <v>1</v>
      </c>
      <c r="H883">
        <v>1</v>
      </c>
      <c r="I883">
        <v>8</v>
      </c>
      <c r="J883">
        <v>6</v>
      </c>
      <c r="K883">
        <v>4</v>
      </c>
      <c r="L883">
        <v>8</v>
      </c>
    </row>
    <row r="884" spans="1:12" x14ac:dyDescent="0.2">
      <c r="A884">
        <v>1</v>
      </c>
      <c r="B884">
        <v>2</v>
      </c>
      <c r="C884">
        <v>2</v>
      </c>
      <c r="D884">
        <v>4</v>
      </c>
      <c r="E884">
        <v>4</v>
      </c>
      <c r="F884">
        <v>6</v>
      </c>
      <c r="G884">
        <v>7</v>
      </c>
      <c r="H884">
        <v>8</v>
      </c>
      <c r="I884">
        <v>5</v>
      </c>
      <c r="J884">
        <v>4</v>
      </c>
      <c r="K884">
        <v>6</v>
      </c>
      <c r="L884">
        <v>9</v>
      </c>
    </row>
    <row r="885" spans="1:12" x14ac:dyDescent="0.2">
      <c r="A885">
        <v>1</v>
      </c>
      <c r="B885">
        <v>1</v>
      </c>
      <c r="C885">
        <v>2</v>
      </c>
      <c r="D885">
        <v>3</v>
      </c>
      <c r="E885">
        <v>1</v>
      </c>
      <c r="F885">
        <v>1</v>
      </c>
      <c r="G885">
        <v>2</v>
      </c>
      <c r="H885">
        <v>6</v>
      </c>
      <c r="I885">
        <v>6</v>
      </c>
      <c r="J885">
        <v>7</v>
      </c>
      <c r="K885">
        <v>4</v>
      </c>
      <c r="L885">
        <v>9</v>
      </c>
    </row>
    <row r="886" spans="1:12" x14ac:dyDescent="0.2">
      <c r="A886">
        <v>1</v>
      </c>
      <c r="B886">
        <v>1</v>
      </c>
      <c r="C886">
        <v>1</v>
      </c>
      <c r="D886">
        <v>1</v>
      </c>
      <c r="E886">
        <v>4</v>
      </c>
      <c r="F886">
        <v>3</v>
      </c>
      <c r="G886">
        <v>5</v>
      </c>
      <c r="H886">
        <v>7</v>
      </c>
      <c r="I886">
        <v>8</v>
      </c>
      <c r="J886">
        <v>10</v>
      </c>
      <c r="K886">
        <v>2</v>
      </c>
      <c r="L886">
        <v>3</v>
      </c>
    </row>
    <row r="887" spans="1:12" x14ac:dyDescent="0.2">
      <c r="A887">
        <v>1</v>
      </c>
      <c r="B887">
        <v>2</v>
      </c>
      <c r="C887">
        <v>1</v>
      </c>
      <c r="D887">
        <v>4</v>
      </c>
      <c r="E887">
        <v>1</v>
      </c>
      <c r="F887">
        <v>5</v>
      </c>
      <c r="G887">
        <v>1</v>
      </c>
      <c r="H887">
        <v>3</v>
      </c>
      <c r="I887">
        <v>6</v>
      </c>
      <c r="J887">
        <v>6</v>
      </c>
      <c r="K887">
        <v>2</v>
      </c>
      <c r="L887">
        <v>3</v>
      </c>
    </row>
    <row r="888" spans="1:12" x14ac:dyDescent="0.2">
      <c r="A888">
        <v>1</v>
      </c>
      <c r="B888">
        <v>1</v>
      </c>
      <c r="C888">
        <v>1</v>
      </c>
      <c r="D888">
        <v>3</v>
      </c>
      <c r="E888">
        <v>1</v>
      </c>
      <c r="F888">
        <v>1</v>
      </c>
      <c r="G888">
        <v>6</v>
      </c>
      <c r="H888">
        <v>3</v>
      </c>
      <c r="I888">
        <v>6</v>
      </c>
      <c r="J888">
        <v>9</v>
      </c>
      <c r="K888">
        <v>5</v>
      </c>
      <c r="L888">
        <v>5</v>
      </c>
    </row>
    <row r="889" spans="1:12" x14ac:dyDescent="0.2">
      <c r="A889">
        <v>1</v>
      </c>
      <c r="B889">
        <v>1</v>
      </c>
      <c r="C889">
        <v>2</v>
      </c>
      <c r="D889">
        <v>3</v>
      </c>
      <c r="E889">
        <v>1</v>
      </c>
      <c r="F889">
        <v>4</v>
      </c>
      <c r="G889">
        <v>7</v>
      </c>
      <c r="H889">
        <v>8</v>
      </c>
      <c r="I889">
        <v>6</v>
      </c>
      <c r="J889">
        <v>8</v>
      </c>
      <c r="K889">
        <v>1</v>
      </c>
      <c r="L889">
        <v>1</v>
      </c>
    </row>
    <row r="890" spans="1:12" x14ac:dyDescent="0.2">
      <c r="A890">
        <v>1</v>
      </c>
      <c r="B890">
        <v>2</v>
      </c>
      <c r="C890">
        <v>3</v>
      </c>
      <c r="D890">
        <v>2</v>
      </c>
      <c r="E890">
        <v>2</v>
      </c>
      <c r="F890">
        <v>6</v>
      </c>
      <c r="G890">
        <v>7</v>
      </c>
      <c r="H890">
        <v>7</v>
      </c>
      <c r="I890">
        <v>6</v>
      </c>
      <c r="J890">
        <v>3</v>
      </c>
      <c r="K890">
        <v>5</v>
      </c>
      <c r="L890">
        <v>11</v>
      </c>
    </row>
    <row r="891" spans="1:12" x14ac:dyDescent="0.2">
      <c r="A891">
        <v>1</v>
      </c>
      <c r="B891">
        <v>1</v>
      </c>
      <c r="C891">
        <v>3</v>
      </c>
      <c r="D891">
        <v>3</v>
      </c>
      <c r="E891">
        <v>1</v>
      </c>
      <c r="F891">
        <v>6</v>
      </c>
      <c r="G891">
        <v>1</v>
      </c>
      <c r="H891">
        <v>4</v>
      </c>
      <c r="I891">
        <v>1</v>
      </c>
      <c r="J891">
        <v>4</v>
      </c>
      <c r="K891">
        <v>7</v>
      </c>
      <c r="L891">
        <v>11</v>
      </c>
    </row>
    <row r="892" spans="1:12" x14ac:dyDescent="0.2">
      <c r="A892">
        <v>1</v>
      </c>
      <c r="B892">
        <v>1</v>
      </c>
      <c r="C892">
        <v>2</v>
      </c>
      <c r="D892">
        <v>3</v>
      </c>
      <c r="E892">
        <v>4</v>
      </c>
      <c r="F892">
        <v>4</v>
      </c>
      <c r="G892">
        <v>3</v>
      </c>
      <c r="H892">
        <v>2</v>
      </c>
      <c r="I892">
        <v>1</v>
      </c>
      <c r="J892">
        <v>6</v>
      </c>
      <c r="K892">
        <v>6</v>
      </c>
      <c r="L892">
        <v>4</v>
      </c>
    </row>
    <row r="893" spans="1:12" x14ac:dyDescent="0.2">
      <c r="A893">
        <v>1</v>
      </c>
      <c r="B893">
        <v>2</v>
      </c>
      <c r="C893">
        <v>1</v>
      </c>
      <c r="D893">
        <v>2</v>
      </c>
      <c r="E893">
        <v>2</v>
      </c>
      <c r="F893">
        <v>2</v>
      </c>
      <c r="G893">
        <v>7</v>
      </c>
      <c r="H893">
        <v>2</v>
      </c>
      <c r="I893">
        <v>3</v>
      </c>
      <c r="J893">
        <v>6</v>
      </c>
      <c r="K893">
        <v>4</v>
      </c>
      <c r="L893">
        <v>12</v>
      </c>
    </row>
    <row r="894" spans="1:12" x14ac:dyDescent="0.2">
      <c r="A894">
        <v>1</v>
      </c>
      <c r="B894">
        <v>1</v>
      </c>
      <c r="C894">
        <v>1</v>
      </c>
      <c r="D894">
        <v>2</v>
      </c>
      <c r="E894">
        <v>3</v>
      </c>
      <c r="F894">
        <v>6</v>
      </c>
      <c r="G894">
        <v>5</v>
      </c>
      <c r="H894">
        <v>7</v>
      </c>
      <c r="I894">
        <v>6</v>
      </c>
      <c r="J894">
        <v>3</v>
      </c>
      <c r="K894">
        <v>1</v>
      </c>
      <c r="L894">
        <v>3</v>
      </c>
    </row>
    <row r="895" spans="1:12" x14ac:dyDescent="0.2">
      <c r="A895">
        <v>1</v>
      </c>
      <c r="B895">
        <v>2</v>
      </c>
      <c r="C895">
        <v>2</v>
      </c>
      <c r="D895">
        <v>2</v>
      </c>
      <c r="E895">
        <v>2</v>
      </c>
      <c r="F895">
        <v>4</v>
      </c>
      <c r="G895">
        <v>2</v>
      </c>
      <c r="H895">
        <v>6</v>
      </c>
      <c r="I895">
        <v>2</v>
      </c>
      <c r="J895">
        <v>4</v>
      </c>
      <c r="K895">
        <v>11</v>
      </c>
      <c r="L895">
        <v>2</v>
      </c>
    </row>
    <row r="896" spans="1:12" x14ac:dyDescent="0.2">
      <c r="A896">
        <v>1</v>
      </c>
      <c r="B896">
        <v>1</v>
      </c>
      <c r="C896">
        <v>3</v>
      </c>
      <c r="D896">
        <v>3</v>
      </c>
      <c r="E896">
        <v>4</v>
      </c>
      <c r="F896">
        <v>3</v>
      </c>
      <c r="G896">
        <v>7</v>
      </c>
      <c r="H896">
        <v>7</v>
      </c>
      <c r="I896">
        <v>2</v>
      </c>
      <c r="J896">
        <v>10</v>
      </c>
      <c r="K896">
        <v>7</v>
      </c>
      <c r="L896">
        <v>1</v>
      </c>
    </row>
    <row r="897" spans="1:12" x14ac:dyDescent="0.2">
      <c r="A897">
        <v>1</v>
      </c>
      <c r="B897">
        <v>2</v>
      </c>
      <c r="C897">
        <v>2</v>
      </c>
      <c r="D897">
        <v>4</v>
      </c>
      <c r="E897">
        <v>5</v>
      </c>
      <c r="F897">
        <v>5</v>
      </c>
      <c r="G897">
        <v>6</v>
      </c>
      <c r="H897">
        <v>6</v>
      </c>
      <c r="I897">
        <v>3</v>
      </c>
      <c r="J897">
        <v>3</v>
      </c>
      <c r="K897">
        <v>4</v>
      </c>
      <c r="L897">
        <v>6</v>
      </c>
    </row>
    <row r="898" spans="1:12" x14ac:dyDescent="0.2">
      <c r="A898">
        <v>1</v>
      </c>
      <c r="B898">
        <v>2</v>
      </c>
      <c r="C898">
        <v>3</v>
      </c>
      <c r="D898">
        <v>4</v>
      </c>
      <c r="E898">
        <v>4</v>
      </c>
      <c r="F898">
        <v>6</v>
      </c>
      <c r="G898">
        <v>4</v>
      </c>
      <c r="H898">
        <v>4</v>
      </c>
      <c r="I898">
        <v>3</v>
      </c>
      <c r="J898">
        <v>2</v>
      </c>
      <c r="K898">
        <v>10</v>
      </c>
      <c r="L898">
        <v>4</v>
      </c>
    </row>
    <row r="899" spans="1:12" x14ac:dyDescent="0.2">
      <c r="A899">
        <v>1</v>
      </c>
      <c r="B899">
        <v>1</v>
      </c>
      <c r="C899">
        <v>1</v>
      </c>
      <c r="D899">
        <v>2</v>
      </c>
      <c r="E899">
        <v>3</v>
      </c>
      <c r="F899">
        <v>2</v>
      </c>
      <c r="G899">
        <v>2</v>
      </c>
      <c r="H899">
        <v>5</v>
      </c>
      <c r="I899">
        <v>9</v>
      </c>
      <c r="J899">
        <v>3</v>
      </c>
      <c r="K899">
        <v>1</v>
      </c>
      <c r="L899">
        <v>2</v>
      </c>
    </row>
    <row r="900" spans="1:12" x14ac:dyDescent="0.2">
      <c r="A900">
        <v>1</v>
      </c>
      <c r="B900">
        <v>1</v>
      </c>
      <c r="C900">
        <v>2</v>
      </c>
      <c r="D900">
        <v>1</v>
      </c>
      <c r="E900">
        <v>4</v>
      </c>
      <c r="F900">
        <v>3</v>
      </c>
      <c r="G900">
        <v>7</v>
      </c>
      <c r="H900">
        <v>1</v>
      </c>
      <c r="I900">
        <v>3</v>
      </c>
      <c r="J900">
        <v>9</v>
      </c>
      <c r="K900">
        <v>8</v>
      </c>
      <c r="L900">
        <v>8</v>
      </c>
    </row>
    <row r="901" spans="1:12" x14ac:dyDescent="0.2">
      <c r="A901">
        <v>1</v>
      </c>
      <c r="B901">
        <v>1</v>
      </c>
      <c r="C901">
        <v>1</v>
      </c>
      <c r="D901">
        <v>3</v>
      </c>
      <c r="E901">
        <v>4</v>
      </c>
      <c r="F901">
        <v>4</v>
      </c>
      <c r="G901">
        <v>2</v>
      </c>
      <c r="H901">
        <v>3</v>
      </c>
      <c r="I901">
        <v>1</v>
      </c>
      <c r="J901">
        <v>4</v>
      </c>
      <c r="K901">
        <v>9</v>
      </c>
      <c r="L901">
        <v>11</v>
      </c>
    </row>
    <row r="902" spans="1:12" x14ac:dyDescent="0.2">
      <c r="A902">
        <v>1</v>
      </c>
      <c r="B902">
        <v>2</v>
      </c>
      <c r="C902">
        <v>1</v>
      </c>
      <c r="D902">
        <v>1</v>
      </c>
      <c r="E902">
        <v>5</v>
      </c>
      <c r="F902">
        <v>3</v>
      </c>
      <c r="G902">
        <v>1</v>
      </c>
      <c r="H902">
        <v>1</v>
      </c>
      <c r="I902">
        <v>5</v>
      </c>
      <c r="J902">
        <v>1</v>
      </c>
      <c r="K902">
        <v>2</v>
      </c>
      <c r="L902">
        <v>2</v>
      </c>
    </row>
    <row r="903" spans="1:12" x14ac:dyDescent="0.2">
      <c r="A903">
        <v>1</v>
      </c>
      <c r="B903">
        <v>2</v>
      </c>
      <c r="C903">
        <v>3</v>
      </c>
      <c r="D903">
        <v>2</v>
      </c>
      <c r="E903">
        <v>1</v>
      </c>
      <c r="F903">
        <v>2</v>
      </c>
      <c r="G903">
        <v>6</v>
      </c>
      <c r="H903">
        <v>3</v>
      </c>
      <c r="I903">
        <v>4</v>
      </c>
      <c r="J903">
        <v>2</v>
      </c>
      <c r="K903">
        <v>11</v>
      </c>
      <c r="L903">
        <v>1</v>
      </c>
    </row>
    <row r="904" spans="1:12" x14ac:dyDescent="0.2">
      <c r="A904">
        <v>1</v>
      </c>
      <c r="B904">
        <v>1</v>
      </c>
      <c r="C904">
        <v>1</v>
      </c>
      <c r="D904">
        <v>2</v>
      </c>
      <c r="E904">
        <v>3</v>
      </c>
      <c r="F904">
        <v>3</v>
      </c>
      <c r="G904">
        <v>1</v>
      </c>
      <c r="H904">
        <v>6</v>
      </c>
      <c r="I904">
        <v>3</v>
      </c>
      <c r="J904">
        <v>4</v>
      </c>
      <c r="K904">
        <v>4</v>
      </c>
      <c r="L904">
        <v>5</v>
      </c>
    </row>
    <row r="905" spans="1:12" x14ac:dyDescent="0.2">
      <c r="A905">
        <v>1</v>
      </c>
      <c r="B905">
        <v>2</v>
      </c>
      <c r="C905">
        <v>1</v>
      </c>
      <c r="D905">
        <v>4</v>
      </c>
      <c r="E905">
        <v>4</v>
      </c>
      <c r="F905">
        <v>3</v>
      </c>
      <c r="G905">
        <v>2</v>
      </c>
      <c r="H905">
        <v>8</v>
      </c>
      <c r="I905">
        <v>7</v>
      </c>
      <c r="J905">
        <v>9</v>
      </c>
      <c r="K905">
        <v>7</v>
      </c>
      <c r="L905">
        <v>6</v>
      </c>
    </row>
    <row r="906" spans="1:12" x14ac:dyDescent="0.2">
      <c r="A906">
        <v>1</v>
      </c>
      <c r="B906">
        <v>1</v>
      </c>
      <c r="C906">
        <v>3</v>
      </c>
      <c r="D906">
        <v>4</v>
      </c>
      <c r="E906">
        <v>4</v>
      </c>
      <c r="F906">
        <v>5</v>
      </c>
      <c r="G906">
        <v>5</v>
      </c>
      <c r="H906">
        <v>7</v>
      </c>
      <c r="I906">
        <v>3</v>
      </c>
      <c r="J906">
        <v>1</v>
      </c>
      <c r="K906">
        <v>1</v>
      </c>
      <c r="L906">
        <v>5</v>
      </c>
    </row>
    <row r="907" spans="1:12" x14ac:dyDescent="0.2">
      <c r="A907">
        <v>1</v>
      </c>
      <c r="B907">
        <v>2</v>
      </c>
      <c r="C907">
        <v>2</v>
      </c>
      <c r="D907">
        <v>4</v>
      </c>
      <c r="E907">
        <v>3</v>
      </c>
      <c r="F907">
        <v>5</v>
      </c>
      <c r="G907">
        <v>1</v>
      </c>
      <c r="H907">
        <v>2</v>
      </c>
      <c r="I907">
        <v>7</v>
      </c>
      <c r="J907">
        <v>9</v>
      </c>
      <c r="K907">
        <v>6</v>
      </c>
      <c r="L907">
        <v>10</v>
      </c>
    </row>
    <row r="908" spans="1:12" x14ac:dyDescent="0.2">
      <c r="A908">
        <v>1</v>
      </c>
      <c r="B908">
        <v>2</v>
      </c>
      <c r="C908">
        <v>2</v>
      </c>
      <c r="D908">
        <v>3</v>
      </c>
      <c r="E908">
        <v>3</v>
      </c>
      <c r="F908">
        <v>2</v>
      </c>
      <c r="G908">
        <v>6</v>
      </c>
      <c r="H908">
        <v>6</v>
      </c>
      <c r="I908">
        <v>4</v>
      </c>
      <c r="J908">
        <v>10</v>
      </c>
      <c r="K908">
        <v>4</v>
      </c>
      <c r="L908">
        <v>7</v>
      </c>
    </row>
    <row r="909" spans="1:12" x14ac:dyDescent="0.2">
      <c r="A909">
        <v>1</v>
      </c>
      <c r="B909">
        <v>2</v>
      </c>
      <c r="C909">
        <v>3</v>
      </c>
      <c r="D909">
        <v>1</v>
      </c>
      <c r="E909">
        <v>2</v>
      </c>
      <c r="F909">
        <v>1</v>
      </c>
      <c r="G909">
        <v>3</v>
      </c>
      <c r="H909">
        <v>1</v>
      </c>
      <c r="I909">
        <v>2</v>
      </c>
      <c r="J909">
        <v>8</v>
      </c>
      <c r="K909">
        <v>11</v>
      </c>
      <c r="L909">
        <v>10</v>
      </c>
    </row>
    <row r="910" spans="1:12" x14ac:dyDescent="0.2">
      <c r="A910">
        <v>1</v>
      </c>
      <c r="B910">
        <v>1</v>
      </c>
      <c r="C910">
        <v>1</v>
      </c>
      <c r="D910">
        <v>1</v>
      </c>
      <c r="E910">
        <v>1</v>
      </c>
      <c r="F910">
        <v>3</v>
      </c>
      <c r="G910">
        <v>4</v>
      </c>
      <c r="H910">
        <v>5</v>
      </c>
      <c r="I910">
        <v>1</v>
      </c>
      <c r="J910">
        <v>1</v>
      </c>
      <c r="K910">
        <v>5</v>
      </c>
      <c r="L910">
        <v>3</v>
      </c>
    </row>
    <row r="911" spans="1:12" x14ac:dyDescent="0.2">
      <c r="A911">
        <v>1</v>
      </c>
      <c r="B911">
        <v>2</v>
      </c>
      <c r="C911">
        <v>1</v>
      </c>
      <c r="D911">
        <v>2</v>
      </c>
      <c r="E911">
        <v>2</v>
      </c>
      <c r="F911">
        <v>1</v>
      </c>
      <c r="G911">
        <v>2</v>
      </c>
      <c r="H911">
        <v>6</v>
      </c>
      <c r="I911">
        <v>8</v>
      </c>
      <c r="J911">
        <v>5</v>
      </c>
      <c r="K911">
        <v>10</v>
      </c>
      <c r="L911">
        <v>12</v>
      </c>
    </row>
    <row r="912" spans="1:12" x14ac:dyDescent="0.2">
      <c r="A912">
        <v>1</v>
      </c>
      <c r="B912">
        <v>1</v>
      </c>
      <c r="C912">
        <v>1</v>
      </c>
      <c r="D912">
        <v>3</v>
      </c>
      <c r="E912">
        <v>5</v>
      </c>
      <c r="F912">
        <v>5</v>
      </c>
      <c r="G912">
        <v>1</v>
      </c>
      <c r="H912">
        <v>6</v>
      </c>
      <c r="I912">
        <v>4</v>
      </c>
      <c r="J912">
        <v>2</v>
      </c>
      <c r="K912">
        <v>11</v>
      </c>
      <c r="L912">
        <v>5</v>
      </c>
    </row>
    <row r="913" spans="1:12" x14ac:dyDescent="0.2">
      <c r="A913">
        <v>1</v>
      </c>
      <c r="B913">
        <v>2</v>
      </c>
      <c r="C913">
        <v>3</v>
      </c>
      <c r="D913">
        <v>3</v>
      </c>
      <c r="E913">
        <v>2</v>
      </c>
      <c r="F913">
        <v>2</v>
      </c>
      <c r="G913">
        <v>3</v>
      </c>
      <c r="H913">
        <v>5</v>
      </c>
      <c r="I913">
        <v>6</v>
      </c>
      <c r="J913">
        <v>4</v>
      </c>
      <c r="K913">
        <v>6</v>
      </c>
      <c r="L913">
        <v>9</v>
      </c>
    </row>
    <row r="914" spans="1:12" x14ac:dyDescent="0.2">
      <c r="A914">
        <v>1</v>
      </c>
      <c r="B914">
        <v>1</v>
      </c>
      <c r="C914">
        <v>1</v>
      </c>
      <c r="D914">
        <v>3</v>
      </c>
      <c r="E914">
        <v>5</v>
      </c>
      <c r="F914">
        <v>2</v>
      </c>
      <c r="G914">
        <v>7</v>
      </c>
      <c r="H914">
        <v>3</v>
      </c>
      <c r="I914">
        <v>3</v>
      </c>
      <c r="J914">
        <v>3</v>
      </c>
      <c r="K914">
        <v>9</v>
      </c>
      <c r="L914">
        <v>9</v>
      </c>
    </row>
    <row r="915" spans="1:12" x14ac:dyDescent="0.2">
      <c r="A915">
        <v>1</v>
      </c>
      <c r="B915">
        <v>2</v>
      </c>
      <c r="C915">
        <v>3</v>
      </c>
      <c r="D915">
        <v>1</v>
      </c>
      <c r="E915">
        <v>5</v>
      </c>
      <c r="F915">
        <v>5</v>
      </c>
      <c r="G915">
        <v>5</v>
      </c>
      <c r="H915">
        <v>2</v>
      </c>
      <c r="I915">
        <v>5</v>
      </c>
      <c r="J915">
        <v>2</v>
      </c>
      <c r="K915">
        <v>1</v>
      </c>
      <c r="L915">
        <v>2</v>
      </c>
    </row>
    <row r="916" spans="1:12" x14ac:dyDescent="0.2">
      <c r="A916">
        <v>1</v>
      </c>
      <c r="B916">
        <v>1</v>
      </c>
      <c r="C916">
        <v>1</v>
      </c>
      <c r="D916">
        <v>4</v>
      </c>
      <c r="E916">
        <v>2</v>
      </c>
      <c r="F916">
        <v>6</v>
      </c>
      <c r="G916">
        <v>6</v>
      </c>
      <c r="H916">
        <v>3</v>
      </c>
      <c r="I916">
        <v>3</v>
      </c>
      <c r="J916">
        <v>5</v>
      </c>
      <c r="K916">
        <v>7</v>
      </c>
      <c r="L916">
        <v>3</v>
      </c>
    </row>
    <row r="917" spans="1:12" x14ac:dyDescent="0.2">
      <c r="A917">
        <v>1</v>
      </c>
      <c r="B917">
        <v>2</v>
      </c>
      <c r="C917">
        <v>3</v>
      </c>
      <c r="D917">
        <v>1</v>
      </c>
      <c r="E917">
        <v>3</v>
      </c>
      <c r="F917">
        <v>6</v>
      </c>
      <c r="G917">
        <v>6</v>
      </c>
      <c r="H917">
        <v>2</v>
      </c>
      <c r="I917">
        <v>8</v>
      </c>
      <c r="J917">
        <v>2</v>
      </c>
      <c r="K917">
        <v>11</v>
      </c>
      <c r="L917">
        <v>1</v>
      </c>
    </row>
    <row r="918" spans="1:12" x14ac:dyDescent="0.2">
      <c r="A918">
        <v>1</v>
      </c>
      <c r="B918">
        <v>1</v>
      </c>
      <c r="C918">
        <v>1</v>
      </c>
      <c r="D918">
        <v>3</v>
      </c>
      <c r="E918">
        <v>1</v>
      </c>
      <c r="F918">
        <v>2</v>
      </c>
      <c r="G918">
        <v>1</v>
      </c>
      <c r="H918">
        <v>8</v>
      </c>
      <c r="I918">
        <v>1</v>
      </c>
      <c r="J918">
        <v>1</v>
      </c>
      <c r="K918">
        <v>3</v>
      </c>
      <c r="L918">
        <v>1</v>
      </c>
    </row>
    <row r="919" spans="1:12" x14ac:dyDescent="0.2">
      <c r="A919">
        <v>1</v>
      </c>
      <c r="B919">
        <v>1</v>
      </c>
      <c r="C919">
        <v>1</v>
      </c>
      <c r="D919">
        <v>1</v>
      </c>
      <c r="E919">
        <v>5</v>
      </c>
      <c r="F919">
        <v>3</v>
      </c>
      <c r="G919">
        <v>1</v>
      </c>
      <c r="H919">
        <v>7</v>
      </c>
      <c r="I919">
        <v>8</v>
      </c>
      <c r="J919">
        <v>6</v>
      </c>
      <c r="K919">
        <v>8</v>
      </c>
      <c r="L919">
        <v>9</v>
      </c>
    </row>
    <row r="920" spans="1:12" x14ac:dyDescent="0.2">
      <c r="A920">
        <v>1</v>
      </c>
      <c r="B920">
        <v>2</v>
      </c>
      <c r="C920">
        <v>2</v>
      </c>
      <c r="D920">
        <v>1</v>
      </c>
      <c r="E920">
        <v>4</v>
      </c>
      <c r="F920">
        <v>3</v>
      </c>
      <c r="G920">
        <v>4</v>
      </c>
      <c r="H920">
        <v>3</v>
      </c>
      <c r="I920">
        <v>6</v>
      </c>
      <c r="J920">
        <v>5</v>
      </c>
      <c r="K920">
        <v>4</v>
      </c>
      <c r="L920">
        <v>1</v>
      </c>
    </row>
    <row r="921" spans="1:12" x14ac:dyDescent="0.2">
      <c r="A921">
        <v>1</v>
      </c>
      <c r="B921">
        <v>2</v>
      </c>
      <c r="C921">
        <v>3</v>
      </c>
      <c r="D921">
        <v>1</v>
      </c>
      <c r="E921">
        <v>5</v>
      </c>
      <c r="F921">
        <v>3</v>
      </c>
      <c r="G921">
        <v>1</v>
      </c>
      <c r="H921">
        <v>8</v>
      </c>
      <c r="I921">
        <v>2</v>
      </c>
      <c r="J921">
        <v>1</v>
      </c>
      <c r="K921">
        <v>11</v>
      </c>
      <c r="L921">
        <v>9</v>
      </c>
    </row>
    <row r="922" spans="1:12" x14ac:dyDescent="0.2">
      <c r="A922">
        <v>1</v>
      </c>
      <c r="B922">
        <v>1</v>
      </c>
      <c r="C922">
        <v>2</v>
      </c>
      <c r="D922">
        <v>1</v>
      </c>
      <c r="E922">
        <v>3</v>
      </c>
      <c r="F922">
        <v>5</v>
      </c>
      <c r="G922">
        <v>1</v>
      </c>
      <c r="H922">
        <v>5</v>
      </c>
      <c r="I922">
        <v>5</v>
      </c>
      <c r="J922">
        <v>5</v>
      </c>
      <c r="K922">
        <v>11</v>
      </c>
      <c r="L922">
        <v>5</v>
      </c>
    </row>
    <row r="923" spans="1:12" x14ac:dyDescent="0.2">
      <c r="A923">
        <v>1</v>
      </c>
      <c r="B923">
        <v>2</v>
      </c>
      <c r="C923">
        <v>1</v>
      </c>
      <c r="D923">
        <v>2</v>
      </c>
      <c r="E923">
        <v>4</v>
      </c>
      <c r="F923">
        <v>5</v>
      </c>
      <c r="G923">
        <v>4</v>
      </c>
      <c r="H923">
        <v>3</v>
      </c>
      <c r="I923">
        <v>2</v>
      </c>
      <c r="J923">
        <v>2</v>
      </c>
      <c r="K923">
        <v>9</v>
      </c>
      <c r="L923">
        <v>12</v>
      </c>
    </row>
    <row r="924" spans="1:12" x14ac:dyDescent="0.2">
      <c r="A924">
        <v>1</v>
      </c>
      <c r="B924">
        <v>2</v>
      </c>
      <c r="C924">
        <v>2</v>
      </c>
      <c r="D924">
        <v>4</v>
      </c>
      <c r="E924">
        <v>3</v>
      </c>
      <c r="F924">
        <v>4</v>
      </c>
      <c r="G924">
        <v>4</v>
      </c>
      <c r="H924">
        <v>6</v>
      </c>
      <c r="I924">
        <v>7</v>
      </c>
      <c r="J924">
        <v>7</v>
      </c>
      <c r="K924">
        <v>6</v>
      </c>
      <c r="L924">
        <v>12</v>
      </c>
    </row>
    <row r="925" spans="1:12" x14ac:dyDescent="0.2">
      <c r="A925">
        <v>1</v>
      </c>
      <c r="B925">
        <v>2</v>
      </c>
      <c r="C925">
        <v>1</v>
      </c>
      <c r="D925">
        <v>2</v>
      </c>
      <c r="E925">
        <v>2</v>
      </c>
      <c r="F925">
        <v>4</v>
      </c>
      <c r="G925">
        <v>2</v>
      </c>
      <c r="H925">
        <v>8</v>
      </c>
      <c r="I925">
        <v>2</v>
      </c>
      <c r="J925">
        <v>6</v>
      </c>
      <c r="K925">
        <v>9</v>
      </c>
      <c r="L925">
        <v>4</v>
      </c>
    </row>
    <row r="926" spans="1:12" x14ac:dyDescent="0.2">
      <c r="A926">
        <v>1</v>
      </c>
      <c r="B926">
        <v>1</v>
      </c>
      <c r="C926">
        <v>2</v>
      </c>
      <c r="D926">
        <v>1</v>
      </c>
      <c r="E926">
        <v>4</v>
      </c>
      <c r="F926">
        <v>2</v>
      </c>
      <c r="G926">
        <v>6</v>
      </c>
      <c r="H926">
        <v>6</v>
      </c>
      <c r="I926">
        <v>3</v>
      </c>
      <c r="J926">
        <v>8</v>
      </c>
      <c r="K926">
        <v>5</v>
      </c>
      <c r="L926">
        <v>7</v>
      </c>
    </row>
    <row r="927" spans="1:12" x14ac:dyDescent="0.2">
      <c r="A927">
        <v>1</v>
      </c>
      <c r="B927">
        <v>2</v>
      </c>
      <c r="C927">
        <v>2</v>
      </c>
      <c r="D927">
        <v>3</v>
      </c>
      <c r="E927">
        <v>4</v>
      </c>
      <c r="F927">
        <v>1</v>
      </c>
      <c r="G927">
        <v>1</v>
      </c>
      <c r="H927">
        <v>8</v>
      </c>
      <c r="I927">
        <v>5</v>
      </c>
      <c r="J927">
        <v>10</v>
      </c>
      <c r="K927">
        <v>11</v>
      </c>
      <c r="L927">
        <v>8</v>
      </c>
    </row>
    <row r="928" spans="1:12" x14ac:dyDescent="0.2">
      <c r="A928">
        <v>1</v>
      </c>
      <c r="B928">
        <v>1</v>
      </c>
      <c r="C928">
        <v>3</v>
      </c>
      <c r="D928">
        <v>4</v>
      </c>
      <c r="E928">
        <v>4</v>
      </c>
      <c r="F928">
        <v>4</v>
      </c>
      <c r="G928">
        <v>1</v>
      </c>
      <c r="H928">
        <v>4</v>
      </c>
      <c r="I928">
        <v>5</v>
      </c>
      <c r="J928">
        <v>9</v>
      </c>
      <c r="K928">
        <v>11</v>
      </c>
      <c r="L928">
        <v>7</v>
      </c>
    </row>
    <row r="929" spans="1:12" x14ac:dyDescent="0.2">
      <c r="A929">
        <v>1</v>
      </c>
      <c r="B929">
        <v>2</v>
      </c>
      <c r="C929">
        <v>2</v>
      </c>
      <c r="D929">
        <v>3</v>
      </c>
      <c r="E929">
        <v>3</v>
      </c>
      <c r="F929">
        <v>5</v>
      </c>
      <c r="G929">
        <v>2</v>
      </c>
      <c r="H929">
        <v>7</v>
      </c>
      <c r="I929">
        <v>4</v>
      </c>
      <c r="J929">
        <v>10</v>
      </c>
      <c r="K929">
        <v>1</v>
      </c>
      <c r="L929">
        <v>3</v>
      </c>
    </row>
    <row r="930" spans="1:12" x14ac:dyDescent="0.2">
      <c r="A930">
        <v>1</v>
      </c>
      <c r="B930">
        <v>1</v>
      </c>
      <c r="C930">
        <v>2</v>
      </c>
      <c r="D930">
        <v>2</v>
      </c>
      <c r="E930">
        <v>4</v>
      </c>
      <c r="F930">
        <v>2</v>
      </c>
      <c r="G930">
        <v>1</v>
      </c>
      <c r="H930">
        <v>3</v>
      </c>
      <c r="I930">
        <v>1</v>
      </c>
      <c r="J930">
        <v>4</v>
      </c>
      <c r="K930">
        <v>1</v>
      </c>
      <c r="L930">
        <v>8</v>
      </c>
    </row>
    <row r="931" spans="1:12" x14ac:dyDescent="0.2">
      <c r="A931">
        <v>1</v>
      </c>
      <c r="B931">
        <v>2</v>
      </c>
      <c r="C931">
        <v>3</v>
      </c>
      <c r="D931">
        <v>1</v>
      </c>
      <c r="E931">
        <v>2</v>
      </c>
      <c r="F931">
        <v>2</v>
      </c>
      <c r="G931">
        <v>4</v>
      </c>
      <c r="H931">
        <v>2</v>
      </c>
      <c r="I931">
        <v>4</v>
      </c>
      <c r="J931">
        <v>5</v>
      </c>
      <c r="K931">
        <v>5</v>
      </c>
      <c r="L931">
        <v>9</v>
      </c>
    </row>
    <row r="932" spans="1:12" x14ac:dyDescent="0.2">
      <c r="A932">
        <v>1</v>
      </c>
      <c r="B932">
        <v>1</v>
      </c>
      <c r="C932">
        <v>1</v>
      </c>
      <c r="D932">
        <v>2</v>
      </c>
      <c r="E932">
        <v>1</v>
      </c>
      <c r="F932">
        <v>4</v>
      </c>
      <c r="G932">
        <v>6</v>
      </c>
      <c r="H932">
        <v>6</v>
      </c>
      <c r="I932">
        <v>7</v>
      </c>
      <c r="J932">
        <v>8</v>
      </c>
      <c r="K932">
        <v>5</v>
      </c>
      <c r="L932">
        <v>3</v>
      </c>
    </row>
    <row r="933" spans="1:12" x14ac:dyDescent="0.2">
      <c r="A933">
        <v>1</v>
      </c>
      <c r="B933">
        <v>1</v>
      </c>
      <c r="C933">
        <v>3</v>
      </c>
      <c r="D933">
        <v>2</v>
      </c>
      <c r="E933">
        <v>5</v>
      </c>
      <c r="F933">
        <v>4</v>
      </c>
      <c r="G933">
        <v>2</v>
      </c>
      <c r="H933">
        <v>7</v>
      </c>
      <c r="I933">
        <v>9</v>
      </c>
      <c r="J933">
        <v>2</v>
      </c>
      <c r="K933">
        <v>10</v>
      </c>
      <c r="L933">
        <v>2</v>
      </c>
    </row>
    <row r="934" spans="1:12" x14ac:dyDescent="0.2">
      <c r="A934">
        <v>1</v>
      </c>
      <c r="B934">
        <v>1</v>
      </c>
      <c r="C934">
        <v>3</v>
      </c>
      <c r="D934">
        <v>3</v>
      </c>
      <c r="E934">
        <v>2</v>
      </c>
      <c r="F934">
        <v>5</v>
      </c>
      <c r="G934">
        <v>1</v>
      </c>
      <c r="H934">
        <v>2</v>
      </c>
      <c r="I934">
        <v>8</v>
      </c>
      <c r="J934">
        <v>9</v>
      </c>
      <c r="K934">
        <v>5</v>
      </c>
      <c r="L934">
        <v>10</v>
      </c>
    </row>
    <row r="935" spans="1:12" x14ac:dyDescent="0.2">
      <c r="A935">
        <v>1</v>
      </c>
      <c r="B935">
        <v>2</v>
      </c>
      <c r="C935">
        <v>3</v>
      </c>
      <c r="D935">
        <v>2</v>
      </c>
      <c r="E935">
        <v>5</v>
      </c>
      <c r="F935">
        <v>1</v>
      </c>
      <c r="G935">
        <v>7</v>
      </c>
      <c r="H935">
        <v>2</v>
      </c>
      <c r="I935">
        <v>7</v>
      </c>
      <c r="J935">
        <v>1</v>
      </c>
      <c r="K935">
        <v>6</v>
      </c>
      <c r="L935">
        <v>10</v>
      </c>
    </row>
    <row r="936" spans="1:12" x14ac:dyDescent="0.2">
      <c r="A936">
        <v>1</v>
      </c>
      <c r="B936">
        <v>1</v>
      </c>
      <c r="C936">
        <v>1</v>
      </c>
      <c r="D936">
        <v>1</v>
      </c>
      <c r="E936">
        <v>4</v>
      </c>
      <c r="F936">
        <v>6</v>
      </c>
      <c r="G936">
        <v>2</v>
      </c>
      <c r="H936">
        <v>2</v>
      </c>
      <c r="I936">
        <v>5</v>
      </c>
      <c r="J936">
        <v>3</v>
      </c>
      <c r="K936">
        <v>10</v>
      </c>
      <c r="L936">
        <v>5</v>
      </c>
    </row>
    <row r="937" spans="1:12" x14ac:dyDescent="0.2">
      <c r="A937">
        <v>1</v>
      </c>
      <c r="B937">
        <v>1</v>
      </c>
      <c r="C937">
        <v>2</v>
      </c>
      <c r="D937">
        <v>4</v>
      </c>
      <c r="E937">
        <v>4</v>
      </c>
      <c r="F937">
        <v>2</v>
      </c>
      <c r="G937">
        <v>5</v>
      </c>
      <c r="H937">
        <v>4</v>
      </c>
      <c r="I937">
        <v>3</v>
      </c>
      <c r="J937">
        <v>3</v>
      </c>
      <c r="K937">
        <v>9</v>
      </c>
      <c r="L937">
        <v>1</v>
      </c>
    </row>
    <row r="938" spans="1:12" x14ac:dyDescent="0.2">
      <c r="A938">
        <v>1</v>
      </c>
      <c r="B938">
        <v>2</v>
      </c>
      <c r="C938">
        <v>2</v>
      </c>
      <c r="D938">
        <v>3</v>
      </c>
      <c r="E938">
        <v>3</v>
      </c>
      <c r="F938">
        <v>3</v>
      </c>
      <c r="G938">
        <v>4</v>
      </c>
      <c r="H938">
        <v>1</v>
      </c>
      <c r="I938">
        <v>3</v>
      </c>
      <c r="J938">
        <v>6</v>
      </c>
      <c r="K938">
        <v>8</v>
      </c>
      <c r="L938">
        <v>6</v>
      </c>
    </row>
    <row r="939" spans="1:12" x14ac:dyDescent="0.2">
      <c r="A939">
        <v>1</v>
      </c>
      <c r="B939">
        <v>1</v>
      </c>
      <c r="C939">
        <v>2</v>
      </c>
      <c r="D939">
        <v>3</v>
      </c>
      <c r="E939">
        <v>5</v>
      </c>
      <c r="F939">
        <v>2</v>
      </c>
      <c r="G939">
        <v>4</v>
      </c>
      <c r="H939">
        <v>5</v>
      </c>
      <c r="I939">
        <v>8</v>
      </c>
      <c r="J939">
        <v>6</v>
      </c>
      <c r="K939">
        <v>10</v>
      </c>
      <c r="L939">
        <v>6</v>
      </c>
    </row>
    <row r="940" spans="1:12" x14ac:dyDescent="0.2">
      <c r="A940">
        <v>1</v>
      </c>
      <c r="B940">
        <v>1</v>
      </c>
      <c r="C940">
        <v>3</v>
      </c>
      <c r="D940">
        <v>1</v>
      </c>
      <c r="E940">
        <v>3</v>
      </c>
      <c r="F940">
        <v>6</v>
      </c>
      <c r="G940">
        <v>7</v>
      </c>
      <c r="H940">
        <v>8</v>
      </c>
      <c r="I940">
        <v>8</v>
      </c>
      <c r="J940">
        <v>6</v>
      </c>
      <c r="K940">
        <v>8</v>
      </c>
      <c r="L940">
        <v>8</v>
      </c>
    </row>
    <row r="941" spans="1:12" x14ac:dyDescent="0.2">
      <c r="A941">
        <v>1</v>
      </c>
      <c r="B941">
        <v>1</v>
      </c>
      <c r="C941">
        <v>2</v>
      </c>
      <c r="D941">
        <v>4</v>
      </c>
      <c r="E941">
        <v>2</v>
      </c>
      <c r="F941">
        <v>5</v>
      </c>
      <c r="G941">
        <v>4</v>
      </c>
      <c r="H941">
        <v>7</v>
      </c>
      <c r="I941">
        <v>9</v>
      </c>
      <c r="J941">
        <v>5</v>
      </c>
      <c r="K941">
        <v>5</v>
      </c>
      <c r="L941">
        <v>10</v>
      </c>
    </row>
    <row r="942" spans="1:12" x14ac:dyDescent="0.2">
      <c r="A942">
        <v>1</v>
      </c>
      <c r="B942">
        <v>2</v>
      </c>
      <c r="C942">
        <v>3</v>
      </c>
      <c r="D942">
        <v>1</v>
      </c>
      <c r="E942">
        <v>2</v>
      </c>
      <c r="F942">
        <v>5</v>
      </c>
      <c r="G942">
        <v>1</v>
      </c>
      <c r="H942">
        <v>3</v>
      </c>
      <c r="I942">
        <v>5</v>
      </c>
      <c r="J942">
        <v>1</v>
      </c>
      <c r="K942">
        <v>3</v>
      </c>
      <c r="L942">
        <v>8</v>
      </c>
    </row>
    <row r="943" spans="1:12" x14ac:dyDescent="0.2">
      <c r="A943">
        <v>1</v>
      </c>
      <c r="B943">
        <v>1</v>
      </c>
      <c r="C943">
        <v>1</v>
      </c>
      <c r="D943">
        <v>3</v>
      </c>
      <c r="E943">
        <v>2</v>
      </c>
      <c r="F943">
        <v>3</v>
      </c>
      <c r="G943">
        <v>2</v>
      </c>
      <c r="H943">
        <v>5</v>
      </c>
      <c r="I943">
        <v>9</v>
      </c>
      <c r="J943">
        <v>9</v>
      </c>
      <c r="K943">
        <v>11</v>
      </c>
      <c r="L943">
        <v>11</v>
      </c>
    </row>
    <row r="944" spans="1:12" x14ac:dyDescent="0.2">
      <c r="A944">
        <v>1</v>
      </c>
      <c r="B944">
        <v>2</v>
      </c>
      <c r="C944">
        <v>1</v>
      </c>
      <c r="D944">
        <v>2</v>
      </c>
      <c r="E944">
        <v>4</v>
      </c>
      <c r="F944">
        <v>4</v>
      </c>
      <c r="G944">
        <v>2</v>
      </c>
      <c r="H944">
        <v>7</v>
      </c>
      <c r="I944">
        <v>6</v>
      </c>
      <c r="J944">
        <v>6</v>
      </c>
      <c r="K944">
        <v>4</v>
      </c>
      <c r="L944">
        <v>1</v>
      </c>
    </row>
    <row r="945" spans="1:12" x14ac:dyDescent="0.2">
      <c r="A945">
        <v>1</v>
      </c>
      <c r="B945">
        <v>2</v>
      </c>
      <c r="C945">
        <v>3</v>
      </c>
      <c r="D945">
        <v>3</v>
      </c>
      <c r="E945">
        <v>3</v>
      </c>
      <c r="F945">
        <v>5</v>
      </c>
      <c r="G945">
        <v>3</v>
      </c>
      <c r="H945">
        <v>6</v>
      </c>
      <c r="I945">
        <v>3</v>
      </c>
      <c r="J945">
        <v>8</v>
      </c>
      <c r="K945">
        <v>8</v>
      </c>
      <c r="L945">
        <v>6</v>
      </c>
    </row>
    <row r="946" spans="1:12" x14ac:dyDescent="0.2">
      <c r="A946">
        <v>1</v>
      </c>
      <c r="B946">
        <v>2</v>
      </c>
      <c r="C946">
        <v>1</v>
      </c>
      <c r="D946">
        <v>3</v>
      </c>
      <c r="E946">
        <v>2</v>
      </c>
      <c r="F946">
        <v>6</v>
      </c>
      <c r="G946">
        <v>4</v>
      </c>
      <c r="H946">
        <v>5</v>
      </c>
      <c r="I946">
        <v>7</v>
      </c>
      <c r="J946">
        <v>6</v>
      </c>
      <c r="K946">
        <v>1</v>
      </c>
      <c r="L946">
        <v>8</v>
      </c>
    </row>
    <row r="947" spans="1:12" x14ac:dyDescent="0.2">
      <c r="A947">
        <v>1</v>
      </c>
      <c r="B947">
        <v>2</v>
      </c>
      <c r="C947">
        <v>3</v>
      </c>
      <c r="D947">
        <v>2</v>
      </c>
      <c r="E947">
        <v>2</v>
      </c>
      <c r="F947">
        <v>4</v>
      </c>
      <c r="G947">
        <v>2</v>
      </c>
      <c r="H947">
        <v>4</v>
      </c>
      <c r="I947">
        <v>6</v>
      </c>
      <c r="J947">
        <v>9</v>
      </c>
      <c r="K947">
        <v>1</v>
      </c>
      <c r="L947">
        <v>3</v>
      </c>
    </row>
    <row r="948" spans="1:12" x14ac:dyDescent="0.2">
      <c r="A948">
        <v>1</v>
      </c>
      <c r="B948">
        <v>2</v>
      </c>
      <c r="C948">
        <v>3</v>
      </c>
      <c r="D948">
        <v>1</v>
      </c>
      <c r="E948">
        <v>4</v>
      </c>
      <c r="F948">
        <v>4</v>
      </c>
      <c r="G948">
        <v>7</v>
      </c>
      <c r="H948">
        <v>5</v>
      </c>
      <c r="I948">
        <v>1</v>
      </c>
      <c r="J948">
        <v>3</v>
      </c>
      <c r="K948">
        <v>2</v>
      </c>
      <c r="L948">
        <v>8</v>
      </c>
    </row>
    <row r="949" spans="1:12" x14ac:dyDescent="0.2">
      <c r="A949">
        <v>1</v>
      </c>
      <c r="B949">
        <v>2</v>
      </c>
      <c r="C949">
        <v>1</v>
      </c>
      <c r="D949">
        <v>3</v>
      </c>
      <c r="E949">
        <v>3</v>
      </c>
      <c r="F949">
        <v>4</v>
      </c>
      <c r="G949">
        <v>1</v>
      </c>
      <c r="H949">
        <v>3</v>
      </c>
      <c r="I949">
        <v>6</v>
      </c>
      <c r="J949">
        <v>3</v>
      </c>
      <c r="K949">
        <v>1</v>
      </c>
      <c r="L949">
        <v>11</v>
      </c>
    </row>
    <row r="950" spans="1:12" x14ac:dyDescent="0.2">
      <c r="A950">
        <v>1</v>
      </c>
      <c r="B950">
        <v>2</v>
      </c>
      <c r="C950">
        <v>2</v>
      </c>
      <c r="D950">
        <v>1</v>
      </c>
      <c r="E950">
        <v>5</v>
      </c>
      <c r="F950">
        <v>5</v>
      </c>
      <c r="G950">
        <v>4</v>
      </c>
      <c r="H950">
        <v>2</v>
      </c>
      <c r="I950">
        <v>6</v>
      </c>
      <c r="J950">
        <v>5</v>
      </c>
      <c r="K950">
        <v>8</v>
      </c>
      <c r="L950">
        <v>4</v>
      </c>
    </row>
    <row r="951" spans="1:12" x14ac:dyDescent="0.2">
      <c r="A951">
        <v>1</v>
      </c>
      <c r="B951">
        <v>2</v>
      </c>
      <c r="C951">
        <v>1</v>
      </c>
      <c r="D951">
        <v>1</v>
      </c>
      <c r="E951">
        <v>2</v>
      </c>
      <c r="F951">
        <v>5</v>
      </c>
      <c r="G951">
        <v>5</v>
      </c>
      <c r="H951">
        <v>3</v>
      </c>
      <c r="I951">
        <v>6</v>
      </c>
      <c r="J951">
        <v>5</v>
      </c>
      <c r="K951">
        <v>10</v>
      </c>
      <c r="L951">
        <v>6</v>
      </c>
    </row>
    <row r="952" spans="1:12" x14ac:dyDescent="0.2">
      <c r="A952">
        <v>1</v>
      </c>
      <c r="B952">
        <v>2</v>
      </c>
      <c r="C952">
        <v>3</v>
      </c>
      <c r="D952">
        <v>3</v>
      </c>
      <c r="E952">
        <v>3</v>
      </c>
      <c r="F952">
        <v>5</v>
      </c>
      <c r="G952">
        <v>4</v>
      </c>
      <c r="H952">
        <v>6</v>
      </c>
      <c r="I952">
        <v>3</v>
      </c>
      <c r="J952">
        <v>6</v>
      </c>
      <c r="K952">
        <v>6</v>
      </c>
      <c r="L952">
        <v>10</v>
      </c>
    </row>
    <row r="953" spans="1:12" x14ac:dyDescent="0.2">
      <c r="A953">
        <v>1</v>
      </c>
      <c r="B953">
        <v>2</v>
      </c>
      <c r="C953">
        <v>1</v>
      </c>
      <c r="D953">
        <v>3</v>
      </c>
      <c r="E953">
        <v>4</v>
      </c>
      <c r="F953">
        <v>6</v>
      </c>
      <c r="G953">
        <v>7</v>
      </c>
      <c r="H953">
        <v>4</v>
      </c>
      <c r="I953">
        <v>3</v>
      </c>
      <c r="J953">
        <v>9</v>
      </c>
      <c r="K953">
        <v>2</v>
      </c>
      <c r="L953">
        <v>9</v>
      </c>
    </row>
    <row r="954" spans="1:12" x14ac:dyDescent="0.2">
      <c r="A954">
        <v>1</v>
      </c>
      <c r="B954">
        <v>2</v>
      </c>
      <c r="C954">
        <v>3</v>
      </c>
      <c r="D954">
        <v>2</v>
      </c>
      <c r="E954">
        <v>3</v>
      </c>
      <c r="F954">
        <v>1</v>
      </c>
      <c r="G954">
        <v>1</v>
      </c>
      <c r="H954">
        <v>6</v>
      </c>
      <c r="I954">
        <v>1</v>
      </c>
      <c r="J954">
        <v>5</v>
      </c>
      <c r="K954">
        <v>5</v>
      </c>
      <c r="L954">
        <v>7</v>
      </c>
    </row>
    <row r="955" spans="1:12" x14ac:dyDescent="0.2">
      <c r="A955">
        <v>1</v>
      </c>
      <c r="B955">
        <v>2</v>
      </c>
      <c r="C955">
        <v>1</v>
      </c>
      <c r="D955">
        <v>1</v>
      </c>
      <c r="E955">
        <v>1</v>
      </c>
      <c r="F955">
        <v>5</v>
      </c>
      <c r="G955">
        <v>5</v>
      </c>
      <c r="H955">
        <v>4</v>
      </c>
      <c r="I955">
        <v>6</v>
      </c>
      <c r="J955">
        <v>6</v>
      </c>
      <c r="K955">
        <v>7</v>
      </c>
      <c r="L955">
        <v>8</v>
      </c>
    </row>
    <row r="956" spans="1:12" x14ac:dyDescent="0.2">
      <c r="A956">
        <v>1</v>
      </c>
      <c r="B956">
        <v>1</v>
      </c>
      <c r="C956">
        <v>1</v>
      </c>
      <c r="D956">
        <v>1</v>
      </c>
      <c r="E956">
        <v>1</v>
      </c>
      <c r="F956">
        <v>4</v>
      </c>
      <c r="G956">
        <v>6</v>
      </c>
      <c r="H956">
        <v>7</v>
      </c>
      <c r="I956">
        <v>8</v>
      </c>
      <c r="J956">
        <v>5</v>
      </c>
      <c r="K956">
        <v>7</v>
      </c>
      <c r="L956">
        <v>2</v>
      </c>
    </row>
    <row r="957" spans="1:12" x14ac:dyDescent="0.2">
      <c r="A957">
        <v>1</v>
      </c>
      <c r="B957">
        <v>1</v>
      </c>
      <c r="C957">
        <v>1</v>
      </c>
      <c r="D957">
        <v>2</v>
      </c>
      <c r="E957">
        <v>3</v>
      </c>
      <c r="F957">
        <v>6</v>
      </c>
      <c r="G957">
        <v>3</v>
      </c>
      <c r="H957">
        <v>1</v>
      </c>
      <c r="I957">
        <v>1</v>
      </c>
      <c r="J957">
        <v>9</v>
      </c>
      <c r="K957">
        <v>8</v>
      </c>
      <c r="L957">
        <v>9</v>
      </c>
    </row>
    <row r="958" spans="1:12" x14ac:dyDescent="0.2">
      <c r="A958">
        <v>1</v>
      </c>
      <c r="B958">
        <v>2</v>
      </c>
      <c r="C958">
        <v>2</v>
      </c>
      <c r="D958">
        <v>1</v>
      </c>
      <c r="E958">
        <v>2</v>
      </c>
      <c r="F958">
        <v>6</v>
      </c>
      <c r="G958">
        <v>3</v>
      </c>
      <c r="H958">
        <v>5</v>
      </c>
      <c r="I958">
        <v>1</v>
      </c>
      <c r="J958">
        <v>2</v>
      </c>
      <c r="K958">
        <v>1</v>
      </c>
      <c r="L958">
        <v>10</v>
      </c>
    </row>
    <row r="959" spans="1:12" x14ac:dyDescent="0.2">
      <c r="A959">
        <v>1</v>
      </c>
      <c r="B959">
        <v>2</v>
      </c>
      <c r="C959">
        <v>3</v>
      </c>
      <c r="D959">
        <v>4</v>
      </c>
      <c r="E959">
        <v>4</v>
      </c>
      <c r="F959">
        <v>2</v>
      </c>
      <c r="G959">
        <v>7</v>
      </c>
      <c r="H959">
        <v>5</v>
      </c>
      <c r="I959">
        <v>6</v>
      </c>
      <c r="J959">
        <v>10</v>
      </c>
      <c r="K959">
        <v>11</v>
      </c>
      <c r="L959">
        <v>2</v>
      </c>
    </row>
    <row r="960" spans="1:12" x14ac:dyDescent="0.2">
      <c r="A960">
        <v>1</v>
      </c>
      <c r="B960">
        <v>2</v>
      </c>
      <c r="C960">
        <v>3</v>
      </c>
      <c r="D960">
        <v>3</v>
      </c>
      <c r="E960">
        <v>3</v>
      </c>
      <c r="F960">
        <v>6</v>
      </c>
      <c r="G960">
        <v>4</v>
      </c>
      <c r="H960">
        <v>1</v>
      </c>
      <c r="I960">
        <v>5</v>
      </c>
      <c r="J960">
        <v>8</v>
      </c>
      <c r="K960">
        <v>3</v>
      </c>
      <c r="L960">
        <v>12</v>
      </c>
    </row>
    <row r="961" spans="1:12" x14ac:dyDescent="0.2">
      <c r="A961">
        <v>1</v>
      </c>
      <c r="B961">
        <v>1</v>
      </c>
      <c r="C961">
        <v>1</v>
      </c>
      <c r="D961">
        <v>2</v>
      </c>
      <c r="E961">
        <v>1</v>
      </c>
      <c r="F961">
        <v>1</v>
      </c>
      <c r="G961">
        <v>3</v>
      </c>
      <c r="H961">
        <v>1</v>
      </c>
      <c r="I961">
        <v>5</v>
      </c>
      <c r="J961">
        <v>10</v>
      </c>
      <c r="K961">
        <v>10</v>
      </c>
      <c r="L961">
        <v>7</v>
      </c>
    </row>
    <row r="962" spans="1:12" x14ac:dyDescent="0.2">
      <c r="A962">
        <v>1</v>
      </c>
      <c r="B962">
        <v>1</v>
      </c>
      <c r="C962">
        <v>1</v>
      </c>
      <c r="D962">
        <v>3</v>
      </c>
      <c r="E962">
        <v>3</v>
      </c>
      <c r="F962">
        <v>2</v>
      </c>
      <c r="G962">
        <v>5</v>
      </c>
      <c r="H962">
        <v>4</v>
      </c>
      <c r="I962">
        <v>8</v>
      </c>
      <c r="J962">
        <v>8</v>
      </c>
      <c r="K962">
        <v>6</v>
      </c>
      <c r="L962">
        <v>12</v>
      </c>
    </row>
    <row r="963" spans="1:12" x14ac:dyDescent="0.2">
      <c r="A963">
        <v>1</v>
      </c>
      <c r="B963">
        <v>1</v>
      </c>
      <c r="C963">
        <v>2</v>
      </c>
      <c r="D963">
        <v>2</v>
      </c>
      <c r="E963">
        <v>1</v>
      </c>
      <c r="F963">
        <v>3</v>
      </c>
      <c r="G963">
        <v>6</v>
      </c>
      <c r="H963">
        <v>8</v>
      </c>
      <c r="I963">
        <v>6</v>
      </c>
      <c r="J963">
        <v>7</v>
      </c>
      <c r="K963">
        <v>2</v>
      </c>
      <c r="L963">
        <v>12</v>
      </c>
    </row>
    <row r="964" spans="1:12" x14ac:dyDescent="0.2">
      <c r="A964">
        <v>1</v>
      </c>
      <c r="B964">
        <v>2</v>
      </c>
      <c r="C964">
        <v>1</v>
      </c>
      <c r="D964">
        <v>2</v>
      </c>
      <c r="E964">
        <v>2</v>
      </c>
      <c r="F964">
        <v>1</v>
      </c>
      <c r="G964">
        <v>5</v>
      </c>
      <c r="H964">
        <v>1</v>
      </c>
      <c r="I964">
        <v>5</v>
      </c>
      <c r="J964">
        <v>1</v>
      </c>
      <c r="K964">
        <v>7</v>
      </c>
      <c r="L964">
        <v>6</v>
      </c>
    </row>
    <row r="965" spans="1:12" x14ac:dyDescent="0.2">
      <c r="A965">
        <v>1</v>
      </c>
      <c r="B965">
        <v>1</v>
      </c>
      <c r="C965">
        <v>1</v>
      </c>
      <c r="D965">
        <v>1</v>
      </c>
      <c r="E965">
        <v>5</v>
      </c>
      <c r="F965">
        <v>4</v>
      </c>
      <c r="G965">
        <v>1</v>
      </c>
      <c r="H965">
        <v>3</v>
      </c>
      <c r="I965">
        <v>2</v>
      </c>
      <c r="J965">
        <v>8</v>
      </c>
      <c r="K965">
        <v>9</v>
      </c>
      <c r="L965">
        <v>4</v>
      </c>
    </row>
    <row r="966" spans="1:12" x14ac:dyDescent="0.2">
      <c r="A966">
        <v>1</v>
      </c>
      <c r="B966">
        <v>2</v>
      </c>
      <c r="C966">
        <v>2</v>
      </c>
      <c r="D966">
        <v>4</v>
      </c>
      <c r="E966">
        <v>1</v>
      </c>
      <c r="F966">
        <v>6</v>
      </c>
      <c r="G966">
        <v>3</v>
      </c>
      <c r="H966">
        <v>2</v>
      </c>
      <c r="I966">
        <v>9</v>
      </c>
      <c r="J966">
        <v>1</v>
      </c>
      <c r="K966">
        <v>1</v>
      </c>
      <c r="L966">
        <v>11</v>
      </c>
    </row>
    <row r="967" spans="1:12" x14ac:dyDescent="0.2">
      <c r="A967">
        <v>1</v>
      </c>
      <c r="B967">
        <v>2</v>
      </c>
      <c r="C967">
        <v>3</v>
      </c>
      <c r="D967">
        <v>1</v>
      </c>
      <c r="E967">
        <v>3</v>
      </c>
      <c r="F967">
        <v>6</v>
      </c>
      <c r="G967">
        <v>2</v>
      </c>
      <c r="H967">
        <v>6</v>
      </c>
      <c r="I967">
        <v>4</v>
      </c>
      <c r="J967">
        <v>9</v>
      </c>
      <c r="K967">
        <v>8</v>
      </c>
      <c r="L967">
        <v>7</v>
      </c>
    </row>
    <row r="968" spans="1:12" x14ac:dyDescent="0.2">
      <c r="A968">
        <v>1</v>
      </c>
      <c r="B968">
        <v>2</v>
      </c>
      <c r="C968">
        <v>2</v>
      </c>
      <c r="D968">
        <v>3</v>
      </c>
      <c r="E968">
        <v>1</v>
      </c>
      <c r="F968">
        <v>6</v>
      </c>
      <c r="G968">
        <v>3</v>
      </c>
      <c r="H968">
        <v>5</v>
      </c>
      <c r="I968">
        <v>3</v>
      </c>
      <c r="J968">
        <v>5</v>
      </c>
      <c r="K968">
        <v>4</v>
      </c>
      <c r="L968">
        <v>2</v>
      </c>
    </row>
    <row r="969" spans="1:12" x14ac:dyDescent="0.2">
      <c r="A969">
        <v>1</v>
      </c>
      <c r="B969">
        <v>2</v>
      </c>
      <c r="C969">
        <v>1</v>
      </c>
      <c r="D969">
        <v>1</v>
      </c>
      <c r="E969">
        <v>2</v>
      </c>
      <c r="F969">
        <v>2</v>
      </c>
      <c r="G969">
        <v>5</v>
      </c>
      <c r="H969">
        <v>3</v>
      </c>
      <c r="I969">
        <v>8</v>
      </c>
      <c r="J969">
        <v>1</v>
      </c>
      <c r="K969">
        <v>2</v>
      </c>
      <c r="L969">
        <v>7</v>
      </c>
    </row>
    <row r="970" spans="1:12" x14ac:dyDescent="0.2">
      <c r="A970">
        <v>1</v>
      </c>
      <c r="B970">
        <v>2</v>
      </c>
      <c r="C970">
        <v>1</v>
      </c>
      <c r="D970">
        <v>3</v>
      </c>
      <c r="E970">
        <v>3</v>
      </c>
      <c r="F970">
        <v>3</v>
      </c>
      <c r="G970">
        <v>5</v>
      </c>
      <c r="H970">
        <v>8</v>
      </c>
      <c r="I970">
        <v>3</v>
      </c>
      <c r="J970">
        <v>3</v>
      </c>
      <c r="K970">
        <v>8</v>
      </c>
      <c r="L970">
        <v>1</v>
      </c>
    </row>
    <row r="971" spans="1:12" x14ac:dyDescent="0.2">
      <c r="A971">
        <v>1</v>
      </c>
      <c r="B971">
        <v>1</v>
      </c>
      <c r="C971">
        <v>2</v>
      </c>
      <c r="D971">
        <v>1</v>
      </c>
      <c r="E971">
        <v>5</v>
      </c>
      <c r="F971">
        <v>5</v>
      </c>
      <c r="G971">
        <v>1</v>
      </c>
      <c r="H971">
        <v>3</v>
      </c>
      <c r="I971">
        <v>4</v>
      </c>
      <c r="J971">
        <v>5</v>
      </c>
      <c r="K971">
        <v>5</v>
      </c>
      <c r="L971">
        <v>8</v>
      </c>
    </row>
    <row r="972" spans="1:12" x14ac:dyDescent="0.2">
      <c r="A972">
        <v>1</v>
      </c>
      <c r="B972">
        <v>1</v>
      </c>
      <c r="C972">
        <v>2</v>
      </c>
      <c r="D972">
        <v>2</v>
      </c>
      <c r="E972">
        <v>3</v>
      </c>
      <c r="F972">
        <v>2</v>
      </c>
      <c r="G972">
        <v>5</v>
      </c>
      <c r="H972">
        <v>5</v>
      </c>
      <c r="I972">
        <v>9</v>
      </c>
      <c r="J972">
        <v>8</v>
      </c>
      <c r="K972">
        <v>3</v>
      </c>
      <c r="L972">
        <v>6</v>
      </c>
    </row>
    <row r="973" spans="1:12" x14ac:dyDescent="0.2">
      <c r="A973">
        <v>1</v>
      </c>
      <c r="B973">
        <v>1</v>
      </c>
      <c r="C973">
        <v>3</v>
      </c>
      <c r="D973">
        <v>1</v>
      </c>
      <c r="E973">
        <v>2</v>
      </c>
      <c r="F973">
        <v>3</v>
      </c>
      <c r="G973">
        <v>2</v>
      </c>
      <c r="H973">
        <v>6</v>
      </c>
      <c r="I973">
        <v>3</v>
      </c>
      <c r="J973">
        <v>3</v>
      </c>
      <c r="K973">
        <v>10</v>
      </c>
      <c r="L973">
        <v>7</v>
      </c>
    </row>
    <row r="974" spans="1:12" x14ac:dyDescent="0.2">
      <c r="A974">
        <v>1</v>
      </c>
      <c r="B974">
        <v>2</v>
      </c>
      <c r="C974">
        <v>2</v>
      </c>
      <c r="D974">
        <v>2</v>
      </c>
      <c r="E974">
        <v>3</v>
      </c>
      <c r="F974">
        <v>1</v>
      </c>
      <c r="G974">
        <v>3</v>
      </c>
      <c r="H974">
        <v>2</v>
      </c>
      <c r="I974">
        <v>8</v>
      </c>
      <c r="J974">
        <v>2</v>
      </c>
      <c r="K974">
        <v>8</v>
      </c>
      <c r="L974">
        <v>7</v>
      </c>
    </row>
    <row r="975" spans="1:12" x14ac:dyDescent="0.2">
      <c r="A975">
        <v>1</v>
      </c>
      <c r="B975">
        <v>2</v>
      </c>
      <c r="C975">
        <v>1</v>
      </c>
      <c r="D975">
        <v>1</v>
      </c>
      <c r="E975">
        <v>2</v>
      </c>
      <c r="F975">
        <v>4</v>
      </c>
      <c r="G975">
        <v>1</v>
      </c>
      <c r="H975">
        <v>8</v>
      </c>
      <c r="I975">
        <v>9</v>
      </c>
      <c r="J975">
        <v>5</v>
      </c>
      <c r="K975">
        <v>2</v>
      </c>
      <c r="L975">
        <v>8</v>
      </c>
    </row>
    <row r="976" spans="1:12" x14ac:dyDescent="0.2">
      <c r="A976">
        <v>1</v>
      </c>
      <c r="B976">
        <v>1</v>
      </c>
      <c r="C976">
        <v>1</v>
      </c>
      <c r="D976">
        <v>1</v>
      </c>
      <c r="E976">
        <v>4</v>
      </c>
      <c r="F976">
        <v>4</v>
      </c>
      <c r="G976">
        <v>3</v>
      </c>
      <c r="H976">
        <v>1</v>
      </c>
      <c r="I976">
        <v>3</v>
      </c>
      <c r="J976">
        <v>2</v>
      </c>
      <c r="K976">
        <v>1</v>
      </c>
      <c r="L976">
        <v>6</v>
      </c>
    </row>
    <row r="977" spans="1:12" x14ac:dyDescent="0.2">
      <c r="A977">
        <v>1</v>
      </c>
      <c r="B977">
        <v>2</v>
      </c>
      <c r="C977">
        <v>1</v>
      </c>
      <c r="D977">
        <v>1</v>
      </c>
      <c r="E977">
        <v>4</v>
      </c>
      <c r="F977">
        <v>5</v>
      </c>
      <c r="G977">
        <v>7</v>
      </c>
      <c r="H977">
        <v>5</v>
      </c>
      <c r="I977">
        <v>7</v>
      </c>
      <c r="J977">
        <v>6</v>
      </c>
      <c r="K977">
        <v>8</v>
      </c>
      <c r="L977">
        <v>11</v>
      </c>
    </row>
    <row r="978" spans="1:12" x14ac:dyDescent="0.2">
      <c r="A978">
        <v>1</v>
      </c>
      <c r="B978">
        <v>1</v>
      </c>
      <c r="C978">
        <v>3</v>
      </c>
      <c r="D978">
        <v>2</v>
      </c>
      <c r="E978">
        <v>5</v>
      </c>
      <c r="F978">
        <v>4</v>
      </c>
      <c r="G978">
        <v>2</v>
      </c>
      <c r="H978">
        <v>6</v>
      </c>
      <c r="I978">
        <v>2</v>
      </c>
      <c r="J978">
        <v>5</v>
      </c>
      <c r="K978">
        <v>7</v>
      </c>
      <c r="L978">
        <v>3</v>
      </c>
    </row>
    <row r="979" spans="1:12" x14ac:dyDescent="0.2">
      <c r="A979">
        <v>1</v>
      </c>
      <c r="B979">
        <v>1</v>
      </c>
      <c r="C979">
        <v>2</v>
      </c>
      <c r="D979">
        <v>3</v>
      </c>
      <c r="E979">
        <v>3</v>
      </c>
      <c r="F979">
        <v>5</v>
      </c>
      <c r="G979">
        <v>5</v>
      </c>
      <c r="H979">
        <v>7</v>
      </c>
      <c r="I979">
        <v>6</v>
      </c>
      <c r="J979">
        <v>1</v>
      </c>
      <c r="K979">
        <v>4</v>
      </c>
      <c r="L979">
        <v>4</v>
      </c>
    </row>
    <row r="980" spans="1:12" x14ac:dyDescent="0.2">
      <c r="A980">
        <v>1</v>
      </c>
      <c r="B980">
        <v>1</v>
      </c>
      <c r="C980">
        <v>3</v>
      </c>
      <c r="D980">
        <v>4</v>
      </c>
      <c r="E980">
        <v>2</v>
      </c>
      <c r="F980">
        <v>4</v>
      </c>
      <c r="G980">
        <v>3</v>
      </c>
      <c r="H980">
        <v>2</v>
      </c>
      <c r="I980">
        <v>4</v>
      </c>
      <c r="J980">
        <v>3</v>
      </c>
      <c r="K980">
        <v>5</v>
      </c>
      <c r="L980">
        <v>3</v>
      </c>
    </row>
    <row r="981" spans="1:12" x14ac:dyDescent="0.2">
      <c r="A981">
        <v>1</v>
      </c>
      <c r="B981">
        <v>2</v>
      </c>
      <c r="C981">
        <v>2</v>
      </c>
      <c r="D981">
        <v>2</v>
      </c>
      <c r="E981">
        <v>4</v>
      </c>
      <c r="F981">
        <v>3</v>
      </c>
      <c r="G981">
        <v>7</v>
      </c>
      <c r="H981">
        <v>2</v>
      </c>
      <c r="I981">
        <v>8</v>
      </c>
      <c r="J981">
        <v>6</v>
      </c>
      <c r="K981">
        <v>7</v>
      </c>
      <c r="L981">
        <v>1</v>
      </c>
    </row>
    <row r="982" spans="1:12" x14ac:dyDescent="0.2">
      <c r="A982">
        <v>1</v>
      </c>
      <c r="B982">
        <v>1</v>
      </c>
      <c r="C982">
        <v>1</v>
      </c>
      <c r="D982">
        <v>2</v>
      </c>
      <c r="E982">
        <v>5</v>
      </c>
      <c r="F982">
        <v>5</v>
      </c>
      <c r="G982">
        <v>4</v>
      </c>
      <c r="H982">
        <v>2</v>
      </c>
      <c r="I982">
        <v>3</v>
      </c>
      <c r="J982">
        <v>9</v>
      </c>
      <c r="K982">
        <v>9</v>
      </c>
      <c r="L982">
        <v>6</v>
      </c>
    </row>
    <row r="983" spans="1:12" x14ac:dyDescent="0.2">
      <c r="A983">
        <v>1</v>
      </c>
      <c r="B983">
        <v>1</v>
      </c>
      <c r="C983">
        <v>3</v>
      </c>
      <c r="D983">
        <v>2</v>
      </c>
      <c r="E983">
        <v>2</v>
      </c>
      <c r="F983">
        <v>3</v>
      </c>
      <c r="G983">
        <v>5</v>
      </c>
      <c r="H983">
        <v>6</v>
      </c>
      <c r="I983">
        <v>8</v>
      </c>
      <c r="J983">
        <v>6</v>
      </c>
      <c r="K983">
        <v>7</v>
      </c>
      <c r="L983">
        <v>3</v>
      </c>
    </row>
    <row r="984" spans="1:12" x14ac:dyDescent="0.2">
      <c r="A984">
        <v>1</v>
      </c>
      <c r="B984">
        <v>1</v>
      </c>
      <c r="C984">
        <v>3</v>
      </c>
      <c r="D984">
        <v>1</v>
      </c>
      <c r="E984">
        <v>4</v>
      </c>
      <c r="F984">
        <v>4</v>
      </c>
      <c r="G984">
        <v>4</v>
      </c>
      <c r="H984">
        <v>7</v>
      </c>
      <c r="I984">
        <v>1</v>
      </c>
      <c r="J984">
        <v>9</v>
      </c>
      <c r="K984">
        <v>10</v>
      </c>
      <c r="L984">
        <v>3</v>
      </c>
    </row>
    <row r="985" spans="1:12" x14ac:dyDescent="0.2">
      <c r="A985">
        <v>1</v>
      </c>
      <c r="B985">
        <v>1</v>
      </c>
      <c r="C985">
        <v>1</v>
      </c>
      <c r="D985">
        <v>1</v>
      </c>
      <c r="E985">
        <v>5</v>
      </c>
      <c r="F985">
        <v>1</v>
      </c>
      <c r="G985">
        <v>3</v>
      </c>
      <c r="H985">
        <v>3</v>
      </c>
      <c r="I985">
        <v>6</v>
      </c>
      <c r="J985">
        <v>4</v>
      </c>
      <c r="K985">
        <v>7</v>
      </c>
      <c r="L985">
        <v>3</v>
      </c>
    </row>
    <row r="986" spans="1:12" x14ac:dyDescent="0.2">
      <c r="A986">
        <v>1</v>
      </c>
      <c r="B986">
        <v>1</v>
      </c>
      <c r="C986">
        <v>1</v>
      </c>
      <c r="D986">
        <v>1</v>
      </c>
      <c r="E986">
        <v>3</v>
      </c>
      <c r="F986">
        <v>5</v>
      </c>
      <c r="G986">
        <v>6</v>
      </c>
      <c r="H986">
        <v>4</v>
      </c>
      <c r="I986">
        <v>2</v>
      </c>
      <c r="J986">
        <v>9</v>
      </c>
      <c r="K986">
        <v>11</v>
      </c>
      <c r="L986">
        <v>9</v>
      </c>
    </row>
    <row r="987" spans="1:12" x14ac:dyDescent="0.2">
      <c r="A987">
        <v>1</v>
      </c>
      <c r="B987">
        <v>2</v>
      </c>
      <c r="C987">
        <v>2</v>
      </c>
      <c r="D987">
        <v>1</v>
      </c>
      <c r="E987">
        <v>1</v>
      </c>
      <c r="F987">
        <v>3</v>
      </c>
      <c r="G987">
        <v>4</v>
      </c>
      <c r="H987">
        <v>4</v>
      </c>
      <c r="I987">
        <v>4</v>
      </c>
      <c r="J987">
        <v>2</v>
      </c>
      <c r="K987">
        <v>11</v>
      </c>
      <c r="L987">
        <v>11</v>
      </c>
    </row>
    <row r="988" spans="1:12" x14ac:dyDescent="0.2">
      <c r="A988">
        <v>1</v>
      </c>
      <c r="B988">
        <v>2</v>
      </c>
      <c r="C988">
        <v>1</v>
      </c>
      <c r="D988">
        <v>3</v>
      </c>
      <c r="E988">
        <v>5</v>
      </c>
      <c r="F988">
        <v>3</v>
      </c>
      <c r="G988">
        <v>4</v>
      </c>
      <c r="H988">
        <v>1</v>
      </c>
      <c r="I988">
        <v>8</v>
      </c>
      <c r="J988">
        <v>2</v>
      </c>
      <c r="K988">
        <v>5</v>
      </c>
      <c r="L988">
        <v>9</v>
      </c>
    </row>
    <row r="989" spans="1:12" x14ac:dyDescent="0.2">
      <c r="A989">
        <v>1</v>
      </c>
      <c r="B989">
        <v>1</v>
      </c>
      <c r="C989">
        <v>3</v>
      </c>
      <c r="D989">
        <v>4</v>
      </c>
      <c r="E989">
        <v>1</v>
      </c>
      <c r="F989">
        <v>1</v>
      </c>
      <c r="G989">
        <v>5</v>
      </c>
      <c r="H989">
        <v>2</v>
      </c>
      <c r="I989">
        <v>6</v>
      </c>
      <c r="J989">
        <v>7</v>
      </c>
      <c r="K989">
        <v>7</v>
      </c>
      <c r="L989">
        <v>10</v>
      </c>
    </row>
    <row r="990" spans="1:12" x14ac:dyDescent="0.2">
      <c r="A990">
        <v>1</v>
      </c>
      <c r="B990">
        <v>2</v>
      </c>
      <c r="C990">
        <v>3</v>
      </c>
      <c r="D990">
        <v>3</v>
      </c>
      <c r="E990">
        <v>1</v>
      </c>
      <c r="F990">
        <v>4</v>
      </c>
      <c r="G990">
        <v>5</v>
      </c>
      <c r="H990">
        <v>5</v>
      </c>
      <c r="I990">
        <v>3</v>
      </c>
      <c r="J990">
        <v>1</v>
      </c>
      <c r="K990">
        <v>3</v>
      </c>
      <c r="L990">
        <v>1</v>
      </c>
    </row>
    <row r="991" spans="1:12" x14ac:dyDescent="0.2">
      <c r="A991">
        <v>1</v>
      </c>
      <c r="B991">
        <v>1</v>
      </c>
      <c r="C991">
        <v>3</v>
      </c>
      <c r="D991">
        <v>2</v>
      </c>
      <c r="E991">
        <v>4</v>
      </c>
      <c r="F991">
        <v>6</v>
      </c>
      <c r="G991">
        <v>1</v>
      </c>
      <c r="H991">
        <v>1</v>
      </c>
      <c r="I991">
        <v>9</v>
      </c>
      <c r="J991">
        <v>6</v>
      </c>
      <c r="K991">
        <v>7</v>
      </c>
      <c r="L991">
        <v>9</v>
      </c>
    </row>
    <row r="992" spans="1:12" x14ac:dyDescent="0.2">
      <c r="A992">
        <v>1</v>
      </c>
      <c r="B992">
        <v>1</v>
      </c>
      <c r="C992">
        <v>1</v>
      </c>
      <c r="D992">
        <v>1</v>
      </c>
      <c r="E992">
        <v>1</v>
      </c>
      <c r="F992">
        <v>6</v>
      </c>
      <c r="G992">
        <v>6</v>
      </c>
      <c r="H992">
        <v>6</v>
      </c>
      <c r="I992">
        <v>3</v>
      </c>
      <c r="J992">
        <v>10</v>
      </c>
      <c r="K992">
        <v>11</v>
      </c>
      <c r="L992">
        <v>8</v>
      </c>
    </row>
    <row r="993" spans="1:12" x14ac:dyDescent="0.2">
      <c r="A993">
        <v>1</v>
      </c>
      <c r="B993">
        <v>2</v>
      </c>
      <c r="C993">
        <v>3</v>
      </c>
      <c r="D993">
        <v>2</v>
      </c>
      <c r="E993">
        <v>2</v>
      </c>
      <c r="F993">
        <v>6</v>
      </c>
      <c r="G993">
        <v>5</v>
      </c>
      <c r="H993">
        <v>2</v>
      </c>
      <c r="I993">
        <v>9</v>
      </c>
      <c r="J993">
        <v>5</v>
      </c>
      <c r="K993">
        <v>7</v>
      </c>
      <c r="L993">
        <v>11</v>
      </c>
    </row>
    <row r="994" spans="1:12" x14ac:dyDescent="0.2">
      <c r="A994">
        <v>1</v>
      </c>
      <c r="B994">
        <v>1</v>
      </c>
      <c r="C994">
        <v>3</v>
      </c>
      <c r="D994">
        <v>4</v>
      </c>
      <c r="E994">
        <v>3</v>
      </c>
      <c r="F994">
        <v>2</v>
      </c>
      <c r="G994">
        <v>7</v>
      </c>
      <c r="H994">
        <v>7</v>
      </c>
      <c r="I994">
        <v>1</v>
      </c>
      <c r="J994">
        <v>5</v>
      </c>
      <c r="K994">
        <v>3</v>
      </c>
      <c r="L994">
        <v>9</v>
      </c>
    </row>
    <row r="995" spans="1:12" x14ac:dyDescent="0.2">
      <c r="A995">
        <v>1</v>
      </c>
      <c r="B995">
        <v>2</v>
      </c>
      <c r="C995">
        <v>2</v>
      </c>
      <c r="D995">
        <v>3</v>
      </c>
      <c r="E995">
        <v>3</v>
      </c>
      <c r="F995">
        <v>6</v>
      </c>
      <c r="G995">
        <v>4</v>
      </c>
      <c r="H995">
        <v>2</v>
      </c>
      <c r="I995">
        <v>1</v>
      </c>
      <c r="J995">
        <v>9</v>
      </c>
      <c r="K995">
        <v>3</v>
      </c>
      <c r="L995">
        <v>11</v>
      </c>
    </row>
    <row r="996" spans="1:12" x14ac:dyDescent="0.2">
      <c r="A996">
        <v>1</v>
      </c>
      <c r="B996">
        <v>2</v>
      </c>
      <c r="C996">
        <v>2</v>
      </c>
      <c r="D996">
        <v>1</v>
      </c>
      <c r="E996">
        <v>4</v>
      </c>
      <c r="F996">
        <v>3</v>
      </c>
      <c r="G996">
        <v>5</v>
      </c>
      <c r="H996">
        <v>4</v>
      </c>
      <c r="I996">
        <v>3</v>
      </c>
      <c r="J996">
        <v>3</v>
      </c>
      <c r="K996">
        <v>7</v>
      </c>
      <c r="L996">
        <v>7</v>
      </c>
    </row>
    <row r="997" spans="1:12" x14ac:dyDescent="0.2">
      <c r="A997">
        <v>1</v>
      </c>
      <c r="B997">
        <v>1</v>
      </c>
      <c r="C997">
        <v>1</v>
      </c>
      <c r="D997">
        <v>2</v>
      </c>
      <c r="E997">
        <v>4</v>
      </c>
      <c r="F997">
        <v>6</v>
      </c>
      <c r="G997">
        <v>2</v>
      </c>
      <c r="H997">
        <v>8</v>
      </c>
      <c r="I997">
        <v>1</v>
      </c>
      <c r="J997">
        <v>8</v>
      </c>
      <c r="K997">
        <v>9</v>
      </c>
      <c r="L997">
        <v>6</v>
      </c>
    </row>
    <row r="998" spans="1:12" x14ac:dyDescent="0.2">
      <c r="A998">
        <v>1</v>
      </c>
      <c r="B998">
        <v>2</v>
      </c>
      <c r="C998">
        <v>1</v>
      </c>
      <c r="D998">
        <v>4</v>
      </c>
      <c r="E998">
        <v>4</v>
      </c>
      <c r="F998">
        <v>2</v>
      </c>
      <c r="G998">
        <v>6</v>
      </c>
      <c r="H998">
        <v>1</v>
      </c>
      <c r="I998">
        <v>1</v>
      </c>
      <c r="J998">
        <v>4</v>
      </c>
      <c r="K998">
        <v>4</v>
      </c>
      <c r="L998">
        <v>1</v>
      </c>
    </row>
    <row r="999" spans="1:12" x14ac:dyDescent="0.2">
      <c r="A999">
        <v>1</v>
      </c>
      <c r="B999">
        <v>1</v>
      </c>
      <c r="C999">
        <v>2</v>
      </c>
      <c r="D999">
        <v>1</v>
      </c>
      <c r="E999">
        <v>5</v>
      </c>
      <c r="F999">
        <v>6</v>
      </c>
      <c r="G999">
        <v>2</v>
      </c>
      <c r="H999">
        <v>6</v>
      </c>
      <c r="I999">
        <v>9</v>
      </c>
      <c r="J999">
        <v>3</v>
      </c>
      <c r="K999">
        <v>7</v>
      </c>
      <c r="L999">
        <v>7</v>
      </c>
    </row>
    <row r="1000" spans="1:12" x14ac:dyDescent="0.2">
      <c r="A1000">
        <v>1</v>
      </c>
      <c r="B1000">
        <v>1</v>
      </c>
      <c r="C1000">
        <v>1</v>
      </c>
      <c r="D1000">
        <v>2</v>
      </c>
      <c r="E1000">
        <v>5</v>
      </c>
      <c r="F1000">
        <v>1</v>
      </c>
      <c r="G1000">
        <v>7</v>
      </c>
      <c r="H1000">
        <v>5</v>
      </c>
      <c r="I1000">
        <v>6</v>
      </c>
      <c r="J1000">
        <v>3</v>
      </c>
      <c r="K1000">
        <v>2</v>
      </c>
      <c r="L1000">
        <v>3</v>
      </c>
    </row>
    <row r="1001" spans="1:12" x14ac:dyDescent="0.2">
      <c r="A1001">
        <v>1</v>
      </c>
      <c r="B1001">
        <v>2</v>
      </c>
      <c r="C1001">
        <v>2</v>
      </c>
      <c r="D1001">
        <v>3</v>
      </c>
      <c r="E1001">
        <v>1</v>
      </c>
      <c r="F1001">
        <v>1</v>
      </c>
      <c r="G1001">
        <v>6</v>
      </c>
      <c r="H1001">
        <v>2</v>
      </c>
      <c r="I1001">
        <v>2</v>
      </c>
      <c r="J1001">
        <v>6</v>
      </c>
      <c r="K1001">
        <v>10</v>
      </c>
      <c r="L1001">
        <v>4</v>
      </c>
    </row>
    <row r="1002" spans="1:12" x14ac:dyDescent="0.2">
      <c r="A1002">
        <v>1</v>
      </c>
      <c r="B1002">
        <v>1</v>
      </c>
      <c r="C1002">
        <v>2</v>
      </c>
      <c r="D1002">
        <v>3</v>
      </c>
      <c r="E1002">
        <v>4</v>
      </c>
      <c r="F1002">
        <v>4</v>
      </c>
      <c r="G1002">
        <v>4</v>
      </c>
      <c r="H1002">
        <v>8</v>
      </c>
      <c r="I1002">
        <v>9</v>
      </c>
      <c r="J1002">
        <v>5</v>
      </c>
      <c r="K1002">
        <v>4</v>
      </c>
      <c r="L1002">
        <v>7</v>
      </c>
    </row>
    <row r="1003" spans="1:12" x14ac:dyDescent="0.2">
      <c r="A1003">
        <v>1</v>
      </c>
      <c r="B1003">
        <v>1</v>
      </c>
      <c r="C1003">
        <v>1</v>
      </c>
      <c r="D1003">
        <v>2</v>
      </c>
      <c r="E1003">
        <v>4</v>
      </c>
      <c r="F1003">
        <v>2</v>
      </c>
      <c r="G1003">
        <v>2</v>
      </c>
      <c r="H1003">
        <v>5</v>
      </c>
      <c r="I1003">
        <v>4</v>
      </c>
      <c r="J1003">
        <v>5</v>
      </c>
      <c r="K1003">
        <v>6</v>
      </c>
      <c r="L1003">
        <v>12</v>
      </c>
    </row>
    <row r="1004" spans="1:12" x14ac:dyDescent="0.2">
      <c r="A1004">
        <v>1</v>
      </c>
      <c r="B1004">
        <v>1</v>
      </c>
      <c r="C1004">
        <v>1</v>
      </c>
      <c r="D1004">
        <v>1</v>
      </c>
      <c r="E1004">
        <v>3</v>
      </c>
      <c r="F1004">
        <v>6</v>
      </c>
      <c r="G1004">
        <v>1</v>
      </c>
      <c r="H1004">
        <v>3</v>
      </c>
      <c r="I1004">
        <v>1</v>
      </c>
      <c r="J1004">
        <v>6</v>
      </c>
      <c r="K1004">
        <v>2</v>
      </c>
      <c r="L1004">
        <v>7</v>
      </c>
    </row>
    <row r="1005" spans="1:12" x14ac:dyDescent="0.2">
      <c r="A1005">
        <v>1</v>
      </c>
      <c r="B1005">
        <v>1</v>
      </c>
      <c r="C1005">
        <v>3</v>
      </c>
      <c r="D1005">
        <v>4</v>
      </c>
      <c r="E1005">
        <v>2</v>
      </c>
      <c r="F1005">
        <v>4</v>
      </c>
      <c r="G1005">
        <v>2</v>
      </c>
      <c r="H1005">
        <v>1</v>
      </c>
      <c r="I1005">
        <v>3</v>
      </c>
      <c r="J1005">
        <v>10</v>
      </c>
      <c r="K1005">
        <v>8</v>
      </c>
      <c r="L1005">
        <v>10</v>
      </c>
    </row>
    <row r="1006" spans="1:12" x14ac:dyDescent="0.2">
      <c r="A1006">
        <v>1</v>
      </c>
      <c r="B1006">
        <v>1</v>
      </c>
      <c r="C1006">
        <v>3</v>
      </c>
      <c r="D1006">
        <v>1</v>
      </c>
      <c r="E1006">
        <v>1</v>
      </c>
      <c r="F1006">
        <v>6</v>
      </c>
      <c r="G1006">
        <v>5</v>
      </c>
      <c r="H1006">
        <v>3</v>
      </c>
      <c r="I1006">
        <v>1</v>
      </c>
      <c r="J1006">
        <v>2</v>
      </c>
      <c r="K1006">
        <v>4</v>
      </c>
      <c r="L1006">
        <v>7</v>
      </c>
    </row>
    <row r="1007" spans="1:12" x14ac:dyDescent="0.2">
      <c r="A1007">
        <v>1</v>
      </c>
      <c r="B1007">
        <v>2</v>
      </c>
      <c r="C1007">
        <v>3</v>
      </c>
      <c r="D1007">
        <v>2</v>
      </c>
      <c r="E1007">
        <v>4</v>
      </c>
      <c r="F1007">
        <v>2</v>
      </c>
      <c r="G1007">
        <v>5</v>
      </c>
      <c r="H1007">
        <v>2</v>
      </c>
      <c r="I1007">
        <v>9</v>
      </c>
      <c r="J1007">
        <v>3</v>
      </c>
      <c r="K1007">
        <v>7</v>
      </c>
      <c r="L1007">
        <v>12</v>
      </c>
    </row>
    <row r="1008" spans="1:12" x14ac:dyDescent="0.2">
      <c r="A1008">
        <v>1</v>
      </c>
      <c r="B1008">
        <v>1</v>
      </c>
      <c r="C1008">
        <v>3</v>
      </c>
      <c r="D1008">
        <v>1</v>
      </c>
      <c r="E1008">
        <v>3</v>
      </c>
      <c r="F1008">
        <v>5</v>
      </c>
      <c r="G1008">
        <v>7</v>
      </c>
      <c r="H1008">
        <v>3</v>
      </c>
      <c r="I1008">
        <v>6</v>
      </c>
      <c r="J1008">
        <v>5</v>
      </c>
      <c r="K1008">
        <v>8</v>
      </c>
      <c r="L1008">
        <v>10</v>
      </c>
    </row>
    <row r="1009" spans="1:12" x14ac:dyDescent="0.2">
      <c r="A1009">
        <v>1</v>
      </c>
      <c r="B1009">
        <v>1</v>
      </c>
      <c r="C1009">
        <v>1</v>
      </c>
      <c r="D1009">
        <v>2</v>
      </c>
      <c r="E1009">
        <v>1</v>
      </c>
      <c r="F1009">
        <v>4</v>
      </c>
      <c r="G1009">
        <v>1</v>
      </c>
      <c r="H1009">
        <v>4</v>
      </c>
      <c r="I1009">
        <v>6</v>
      </c>
      <c r="J1009">
        <v>10</v>
      </c>
      <c r="K1009">
        <v>4</v>
      </c>
      <c r="L1009">
        <v>8</v>
      </c>
    </row>
    <row r="1010" spans="1:12" x14ac:dyDescent="0.2">
      <c r="A1010">
        <v>1</v>
      </c>
      <c r="B1010">
        <v>1</v>
      </c>
      <c r="C1010">
        <v>3</v>
      </c>
      <c r="D1010">
        <v>2</v>
      </c>
      <c r="E1010">
        <v>4</v>
      </c>
      <c r="F1010">
        <v>2</v>
      </c>
      <c r="G1010">
        <v>4</v>
      </c>
      <c r="H1010">
        <v>4</v>
      </c>
      <c r="I1010">
        <v>2</v>
      </c>
      <c r="J1010">
        <v>5</v>
      </c>
      <c r="K1010">
        <v>1</v>
      </c>
      <c r="L1010">
        <v>5</v>
      </c>
    </row>
    <row r="1011" spans="1:12" x14ac:dyDescent="0.2">
      <c r="A1011">
        <v>1</v>
      </c>
      <c r="B1011">
        <v>2</v>
      </c>
      <c r="C1011">
        <v>2</v>
      </c>
      <c r="D1011">
        <v>2</v>
      </c>
      <c r="E1011">
        <v>1</v>
      </c>
      <c r="F1011">
        <v>4</v>
      </c>
      <c r="G1011">
        <v>5</v>
      </c>
      <c r="H1011">
        <v>2</v>
      </c>
      <c r="I1011">
        <v>5</v>
      </c>
      <c r="J1011">
        <v>1</v>
      </c>
      <c r="K1011">
        <v>9</v>
      </c>
      <c r="L1011">
        <v>11</v>
      </c>
    </row>
    <row r="1012" spans="1:12" x14ac:dyDescent="0.2">
      <c r="A1012">
        <v>1</v>
      </c>
      <c r="B1012">
        <v>1</v>
      </c>
      <c r="C1012">
        <v>3</v>
      </c>
      <c r="D1012">
        <v>4</v>
      </c>
      <c r="E1012">
        <v>1</v>
      </c>
      <c r="F1012">
        <v>3</v>
      </c>
      <c r="G1012">
        <v>7</v>
      </c>
      <c r="H1012">
        <v>7</v>
      </c>
      <c r="I1012">
        <v>8</v>
      </c>
      <c r="J1012">
        <v>6</v>
      </c>
      <c r="K1012">
        <v>6</v>
      </c>
      <c r="L1012">
        <v>7</v>
      </c>
    </row>
    <row r="1013" spans="1:12" x14ac:dyDescent="0.2">
      <c r="A1013">
        <v>1</v>
      </c>
      <c r="B1013">
        <v>2</v>
      </c>
      <c r="C1013">
        <v>2</v>
      </c>
      <c r="D1013">
        <v>1</v>
      </c>
      <c r="E1013">
        <v>3</v>
      </c>
      <c r="F1013">
        <v>3</v>
      </c>
      <c r="G1013">
        <v>6</v>
      </c>
      <c r="H1013">
        <v>5</v>
      </c>
      <c r="I1013">
        <v>1</v>
      </c>
      <c r="J1013">
        <v>5</v>
      </c>
      <c r="K1013">
        <v>6</v>
      </c>
      <c r="L1013">
        <v>6</v>
      </c>
    </row>
    <row r="1014" spans="1:12" x14ac:dyDescent="0.2">
      <c r="A1014">
        <v>1</v>
      </c>
      <c r="B1014">
        <v>1</v>
      </c>
      <c r="C1014">
        <v>3</v>
      </c>
      <c r="D1014">
        <v>4</v>
      </c>
      <c r="E1014">
        <v>1</v>
      </c>
      <c r="F1014">
        <v>1</v>
      </c>
      <c r="G1014">
        <v>3</v>
      </c>
      <c r="H1014">
        <v>7</v>
      </c>
      <c r="I1014">
        <v>8</v>
      </c>
      <c r="J1014">
        <v>8</v>
      </c>
      <c r="K1014">
        <v>3</v>
      </c>
      <c r="L1014">
        <v>5</v>
      </c>
    </row>
    <row r="1015" spans="1:12" x14ac:dyDescent="0.2">
      <c r="A1015">
        <v>1</v>
      </c>
      <c r="B1015">
        <v>2</v>
      </c>
      <c r="C1015">
        <v>2</v>
      </c>
      <c r="D1015">
        <v>3</v>
      </c>
      <c r="E1015">
        <v>5</v>
      </c>
      <c r="F1015">
        <v>3</v>
      </c>
      <c r="G1015">
        <v>2</v>
      </c>
      <c r="H1015">
        <v>5</v>
      </c>
      <c r="I1015">
        <v>4</v>
      </c>
      <c r="J1015">
        <v>10</v>
      </c>
      <c r="K1015">
        <v>5</v>
      </c>
      <c r="L1015">
        <v>2</v>
      </c>
    </row>
    <row r="1016" spans="1:12" x14ac:dyDescent="0.2">
      <c r="A1016">
        <v>1</v>
      </c>
      <c r="B1016">
        <v>1</v>
      </c>
      <c r="C1016">
        <v>1</v>
      </c>
      <c r="D1016">
        <v>4</v>
      </c>
      <c r="E1016">
        <v>3</v>
      </c>
      <c r="F1016">
        <v>4</v>
      </c>
      <c r="G1016">
        <v>3</v>
      </c>
      <c r="H1016">
        <v>3</v>
      </c>
      <c r="I1016">
        <v>5</v>
      </c>
      <c r="J1016">
        <v>9</v>
      </c>
      <c r="K1016">
        <v>4</v>
      </c>
      <c r="L1016">
        <v>4</v>
      </c>
    </row>
    <row r="1017" spans="1:12" x14ac:dyDescent="0.2">
      <c r="A1017">
        <v>1</v>
      </c>
      <c r="B1017">
        <v>2</v>
      </c>
      <c r="C1017">
        <v>3</v>
      </c>
      <c r="D1017">
        <v>4</v>
      </c>
      <c r="E1017">
        <v>2</v>
      </c>
      <c r="F1017">
        <v>3</v>
      </c>
      <c r="G1017">
        <v>6</v>
      </c>
      <c r="H1017">
        <v>5</v>
      </c>
      <c r="I1017">
        <v>9</v>
      </c>
      <c r="J1017">
        <v>4</v>
      </c>
      <c r="K1017">
        <v>3</v>
      </c>
      <c r="L1017">
        <v>1</v>
      </c>
    </row>
    <row r="1018" spans="1:12" x14ac:dyDescent="0.2">
      <c r="A1018">
        <v>1</v>
      </c>
      <c r="B1018">
        <v>1</v>
      </c>
      <c r="C1018">
        <v>3</v>
      </c>
      <c r="D1018">
        <v>2</v>
      </c>
      <c r="E1018">
        <v>3</v>
      </c>
      <c r="F1018">
        <v>3</v>
      </c>
      <c r="G1018">
        <v>7</v>
      </c>
      <c r="H1018">
        <v>8</v>
      </c>
      <c r="I1018">
        <v>3</v>
      </c>
      <c r="J1018">
        <v>7</v>
      </c>
      <c r="K1018">
        <v>2</v>
      </c>
      <c r="L1018">
        <v>5</v>
      </c>
    </row>
    <row r="1019" spans="1:12" x14ac:dyDescent="0.2">
      <c r="A1019">
        <v>1</v>
      </c>
      <c r="B1019">
        <v>1</v>
      </c>
      <c r="C1019">
        <v>2</v>
      </c>
      <c r="D1019">
        <v>2</v>
      </c>
      <c r="E1019">
        <v>3</v>
      </c>
      <c r="F1019">
        <v>2</v>
      </c>
      <c r="G1019">
        <v>3</v>
      </c>
      <c r="H1019">
        <v>3</v>
      </c>
      <c r="I1019">
        <v>3</v>
      </c>
      <c r="J1019">
        <v>6</v>
      </c>
      <c r="K1019">
        <v>1</v>
      </c>
      <c r="L1019">
        <v>7</v>
      </c>
    </row>
    <row r="1020" spans="1:12" x14ac:dyDescent="0.2">
      <c r="A1020">
        <v>1</v>
      </c>
      <c r="B1020">
        <v>1</v>
      </c>
      <c r="C1020">
        <v>3</v>
      </c>
      <c r="D1020">
        <v>1</v>
      </c>
      <c r="E1020">
        <v>5</v>
      </c>
      <c r="F1020">
        <v>2</v>
      </c>
      <c r="G1020">
        <v>5</v>
      </c>
      <c r="H1020">
        <v>6</v>
      </c>
      <c r="I1020">
        <v>2</v>
      </c>
      <c r="J1020">
        <v>6</v>
      </c>
      <c r="K1020">
        <v>8</v>
      </c>
      <c r="L1020">
        <v>2</v>
      </c>
    </row>
    <row r="1021" spans="1:12" x14ac:dyDescent="0.2">
      <c r="A1021">
        <v>1</v>
      </c>
      <c r="B1021">
        <v>1</v>
      </c>
      <c r="C1021">
        <v>3</v>
      </c>
      <c r="D1021">
        <v>4</v>
      </c>
      <c r="E1021">
        <v>1</v>
      </c>
      <c r="F1021">
        <v>1</v>
      </c>
      <c r="G1021">
        <v>4</v>
      </c>
      <c r="H1021">
        <v>7</v>
      </c>
      <c r="I1021">
        <v>9</v>
      </c>
      <c r="J1021">
        <v>8</v>
      </c>
      <c r="K1021">
        <v>4</v>
      </c>
      <c r="L1021">
        <v>6</v>
      </c>
    </row>
    <row r="1022" spans="1:12" x14ac:dyDescent="0.2">
      <c r="A1022">
        <v>1</v>
      </c>
      <c r="B1022">
        <v>1</v>
      </c>
      <c r="C1022">
        <v>1</v>
      </c>
      <c r="D1022">
        <v>2</v>
      </c>
      <c r="E1022">
        <v>3</v>
      </c>
      <c r="F1022">
        <v>4</v>
      </c>
      <c r="G1022">
        <v>6</v>
      </c>
      <c r="H1022">
        <v>3</v>
      </c>
      <c r="I1022">
        <v>1</v>
      </c>
      <c r="J1022">
        <v>6</v>
      </c>
      <c r="K1022">
        <v>7</v>
      </c>
      <c r="L1022">
        <v>4</v>
      </c>
    </row>
    <row r="1023" spans="1:12" x14ac:dyDescent="0.2">
      <c r="A1023">
        <v>1</v>
      </c>
      <c r="B1023">
        <v>2</v>
      </c>
      <c r="C1023">
        <v>2</v>
      </c>
      <c r="D1023">
        <v>2</v>
      </c>
      <c r="E1023">
        <v>2</v>
      </c>
      <c r="F1023">
        <v>2</v>
      </c>
      <c r="G1023">
        <v>6</v>
      </c>
      <c r="H1023">
        <v>6</v>
      </c>
      <c r="I1023">
        <v>7</v>
      </c>
      <c r="J1023">
        <v>10</v>
      </c>
      <c r="K1023">
        <v>9</v>
      </c>
      <c r="L1023">
        <v>4</v>
      </c>
    </row>
    <row r="1024" spans="1:12" x14ac:dyDescent="0.2">
      <c r="A1024">
        <v>1</v>
      </c>
      <c r="B1024">
        <v>1</v>
      </c>
      <c r="C1024">
        <v>3</v>
      </c>
      <c r="D1024">
        <v>4</v>
      </c>
      <c r="E1024">
        <v>3</v>
      </c>
      <c r="F1024">
        <v>4</v>
      </c>
      <c r="G1024">
        <v>2</v>
      </c>
      <c r="H1024">
        <v>2</v>
      </c>
      <c r="I1024">
        <v>4</v>
      </c>
      <c r="J1024">
        <v>1</v>
      </c>
      <c r="K1024">
        <v>7</v>
      </c>
      <c r="L1024">
        <v>6</v>
      </c>
    </row>
    <row r="1025" spans="1:12" x14ac:dyDescent="0.2">
      <c r="A1025">
        <v>1</v>
      </c>
      <c r="B1025">
        <v>1</v>
      </c>
      <c r="C1025">
        <v>3</v>
      </c>
      <c r="D1025">
        <v>2</v>
      </c>
      <c r="E1025">
        <v>2</v>
      </c>
      <c r="F1025">
        <v>5</v>
      </c>
      <c r="G1025">
        <v>5</v>
      </c>
      <c r="H1025">
        <v>5</v>
      </c>
      <c r="I1025">
        <v>5</v>
      </c>
      <c r="J1025">
        <v>7</v>
      </c>
      <c r="K1025">
        <v>5</v>
      </c>
      <c r="L1025">
        <v>3</v>
      </c>
    </row>
    <row r="1026" spans="1:12" x14ac:dyDescent="0.2">
      <c r="A1026">
        <v>1</v>
      </c>
      <c r="B1026">
        <v>1</v>
      </c>
      <c r="C1026">
        <v>2</v>
      </c>
      <c r="D1026">
        <v>1</v>
      </c>
      <c r="E1026">
        <v>1</v>
      </c>
      <c r="F1026">
        <v>5</v>
      </c>
      <c r="G1026">
        <v>4</v>
      </c>
      <c r="H1026">
        <v>1</v>
      </c>
      <c r="I1026">
        <v>2</v>
      </c>
      <c r="J1026">
        <v>6</v>
      </c>
      <c r="K1026">
        <v>4</v>
      </c>
      <c r="L1026">
        <v>5</v>
      </c>
    </row>
    <row r="1027" spans="1:12" x14ac:dyDescent="0.2">
      <c r="A1027">
        <v>1</v>
      </c>
      <c r="B1027">
        <v>2</v>
      </c>
      <c r="C1027">
        <v>2</v>
      </c>
      <c r="D1027">
        <v>2</v>
      </c>
      <c r="E1027">
        <v>5</v>
      </c>
      <c r="F1027">
        <v>1</v>
      </c>
      <c r="G1027">
        <v>1</v>
      </c>
      <c r="H1027">
        <v>1</v>
      </c>
      <c r="I1027">
        <v>5</v>
      </c>
      <c r="J1027">
        <v>10</v>
      </c>
      <c r="K1027">
        <v>11</v>
      </c>
      <c r="L1027">
        <v>11</v>
      </c>
    </row>
    <row r="1028" spans="1:12" x14ac:dyDescent="0.2">
      <c r="A1028">
        <v>1</v>
      </c>
      <c r="B1028">
        <v>1</v>
      </c>
      <c r="C1028">
        <v>2</v>
      </c>
      <c r="D1028">
        <v>3</v>
      </c>
      <c r="E1028">
        <v>4</v>
      </c>
      <c r="F1028">
        <v>5</v>
      </c>
      <c r="G1028">
        <v>4</v>
      </c>
      <c r="H1028">
        <v>1</v>
      </c>
      <c r="I1028">
        <v>6</v>
      </c>
      <c r="J1028">
        <v>4</v>
      </c>
      <c r="K1028">
        <v>7</v>
      </c>
      <c r="L1028">
        <v>7</v>
      </c>
    </row>
    <row r="1029" spans="1:12" x14ac:dyDescent="0.2">
      <c r="A1029">
        <v>1</v>
      </c>
      <c r="B1029">
        <v>1</v>
      </c>
      <c r="C1029">
        <v>3</v>
      </c>
      <c r="D1029">
        <v>1</v>
      </c>
      <c r="E1029">
        <v>5</v>
      </c>
      <c r="F1029">
        <v>5</v>
      </c>
      <c r="G1029">
        <v>6</v>
      </c>
      <c r="H1029">
        <v>6</v>
      </c>
      <c r="I1029">
        <v>6</v>
      </c>
      <c r="J1029">
        <v>2</v>
      </c>
      <c r="K1029">
        <v>5</v>
      </c>
      <c r="L1029">
        <v>5</v>
      </c>
    </row>
    <row r="1030" spans="1:12" x14ac:dyDescent="0.2">
      <c r="A1030">
        <v>1</v>
      </c>
      <c r="B1030">
        <v>1</v>
      </c>
      <c r="C1030">
        <v>1</v>
      </c>
      <c r="D1030">
        <v>1</v>
      </c>
      <c r="E1030">
        <v>4</v>
      </c>
      <c r="F1030">
        <v>4</v>
      </c>
      <c r="G1030">
        <v>6</v>
      </c>
      <c r="H1030">
        <v>1</v>
      </c>
      <c r="I1030">
        <v>1</v>
      </c>
      <c r="J1030">
        <v>7</v>
      </c>
      <c r="K1030">
        <v>11</v>
      </c>
      <c r="L1030">
        <v>12</v>
      </c>
    </row>
    <row r="1031" spans="1:12" x14ac:dyDescent="0.2">
      <c r="A1031">
        <v>1</v>
      </c>
      <c r="B1031">
        <v>2</v>
      </c>
      <c r="C1031">
        <v>1</v>
      </c>
      <c r="D1031">
        <v>1</v>
      </c>
      <c r="E1031">
        <v>4</v>
      </c>
      <c r="F1031">
        <v>3</v>
      </c>
      <c r="G1031">
        <v>4</v>
      </c>
      <c r="H1031">
        <v>7</v>
      </c>
      <c r="I1031">
        <v>1</v>
      </c>
      <c r="J1031">
        <v>1</v>
      </c>
      <c r="K1031">
        <v>9</v>
      </c>
      <c r="L1031">
        <v>9</v>
      </c>
    </row>
    <row r="1032" spans="1:12" x14ac:dyDescent="0.2">
      <c r="A1032">
        <v>1</v>
      </c>
      <c r="B1032">
        <v>2</v>
      </c>
      <c r="C1032">
        <v>3</v>
      </c>
      <c r="D1032">
        <v>2</v>
      </c>
      <c r="E1032">
        <v>1</v>
      </c>
      <c r="F1032">
        <v>1</v>
      </c>
      <c r="G1032">
        <v>4</v>
      </c>
      <c r="H1032">
        <v>1</v>
      </c>
      <c r="I1032">
        <v>6</v>
      </c>
      <c r="J1032">
        <v>3</v>
      </c>
      <c r="K1032">
        <v>8</v>
      </c>
      <c r="L1032">
        <v>12</v>
      </c>
    </row>
    <row r="1033" spans="1:12" x14ac:dyDescent="0.2">
      <c r="A1033">
        <v>1</v>
      </c>
      <c r="B1033">
        <v>2</v>
      </c>
      <c r="C1033">
        <v>1</v>
      </c>
      <c r="D1033">
        <v>2</v>
      </c>
      <c r="E1033">
        <v>5</v>
      </c>
      <c r="F1033">
        <v>4</v>
      </c>
      <c r="G1033">
        <v>4</v>
      </c>
      <c r="H1033">
        <v>5</v>
      </c>
      <c r="I1033">
        <v>9</v>
      </c>
      <c r="J1033">
        <v>3</v>
      </c>
      <c r="K1033">
        <v>2</v>
      </c>
      <c r="L1033">
        <v>10</v>
      </c>
    </row>
    <row r="1034" spans="1:12" x14ac:dyDescent="0.2">
      <c r="A1034">
        <v>1</v>
      </c>
      <c r="B1034">
        <v>2</v>
      </c>
      <c r="C1034">
        <v>2</v>
      </c>
      <c r="D1034">
        <v>2</v>
      </c>
      <c r="E1034">
        <v>5</v>
      </c>
      <c r="F1034">
        <v>3</v>
      </c>
      <c r="G1034">
        <v>7</v>
      </c>
      <c r="H1034">
        <v>3</v>
      </c>
      <c r="I1034">
        <v>3</v>
      </c>
      <c r="J1034">
        <v>1</v>
      </c>
      <c r="K1034">
        <v>9</v>
      </c>
      <c r="L1034">
        <v>5</v>
      </c>
    </row>
    <row r="1035" spans="1:12" x14ac:dyDescent="0.2">
      <c r="A1035">
        <v>1</v>
      </c>
      <c r="B1035">
        <v>2</v>
      </c>
      <c r="C1035">
        <v>2</v>
      </c>
      <c r="D1035">
        <v>1</v>
      </c>
      <c r="E1035">
        <v>2</v>
      </c>
      <c r="F1035">
        <v>2</v>
      </c>
      <c r="G1035">
        <v>2</v>
      </c>
      <c r="H1035">
        <v>7</v>
      </c>
      <c r="I1035">
        <v>9</v>
      </c>
      <c r="J1035">
        <v>7</v>
      </c>
      <c r="K1035">
        <v>1</v>
      </c>
      <c r="L1035">
        <v>1</v>
      </c>
    </row>
    <row r="1036" spans="1:12" x14ac:dyDescent="0.2">
      <c r="A1036">
        <v>1</v>
      </c>
      <c r="B1036">
        <v>2</v>
      </c>
      <c r="C1036">
        <v>1</v>
      </c>
      <c r="D1036">
        <v>4</v>
      </c>
      <c r="E1036">
        <v>2</v>
      </c>
      <c r="F1036">
        <v>4</v>
      </c>
      <c r="G1036">
        <v>5</v>
      </c>
      <c r="H1036">
        <v>1</v>
      </c>
      <c r="I1036">
        <v>3</v>
      </c>
      <c r="J1036">
        <v>7</v>
      </c>
      <c r="K1036">
        <v>9</v>
      </c>
      <c r="L1036">
        <v>1</v>
      </c>
    </row>
    <row r="1037" spans="1:12" x14ac:dyDescent="0.2">
      <c r="A1037">
        <v>1</v>
      </c>
      <c r="B1037">
        <v>1</v>
      </c>
      <c r="C1037">
        <v>3</v>
      </c>
      <c r="D1037">
        <v>4</v>
      </c>
      <c r="E1037">
        <v>4</v>
      </c>
      <c r="F1037">
        <v>6</v>
      </c>
      <c r="G1037">
        <v>3</v>
      </c>
      <c r="H1037">
        <v>8</v>
      </c>
      <c r="I1037">
        <v>7</v>
      </c>
      <c r="J1037">
        <v>2</v>
      </c>
      <c r="K1037">
        <v>10</v>
      </c>
      <c r="L1037">
        <v>5</v>
      </c>
    </row>
    <row r="1038" spans="1:12" x14ac:dyDescent="0.2">
      <c r="A1038">
        <v>1</v>
      </c>
      <c r="B1038">
        <v>1</v>
      </c>
      <c r="C1038">
        <v>1</v>
      </c>
      <c r="D1038">
        <v>4</v>
      </c>
      <c r="E1038">
        <v>1</v>
      </c>
      <c r="F1038">
        <v>4</v>
      </c>
      <c r="G1038">
        <v>2</v>
      </c>
      <c r="H1038">
        <v>1</v>
      </c>
      <c r="I1038">
        <v>4</v>
      </c>
      <c r="J1038">
        <v>5</v>
      </c>
      <c r="K1038">
        <v>9</v>
      </c>
      <c r="L1038">
        <v>1</v>
      </c>
    </row>
    <row r="1039" spans="1:12" x14ac:dyDescent="0.2">
      <c r="A1039">
        <v>1</v>
      </c>
      <c r="B1039">
        <v>2</v>
      </c>
      <c r="C1039">
        <v>3</v>
      </c>
      <c r="D1039">
        <v>3</v>
      </c>
      <c r="E1039">
        <v>3</v>
      </c>
      <c r="F1039">
        <v>4</v>
      </c>
      <c r="G1039">
        <v>6</v>
      </c>
      <c r="H1039">
        <v>1</v>
      </c>
      <c r="I1039">
        <v>8</v>
      </c>
      <c r="J1039">
        <v>9</v>
      </c>
      <c r="K1039">
        <v>2</v>
      </c>
      <c r="L1039">
        <v>1</v>
      </c>
    </row>
    <row r="1040" spans="1:12" x14ac:dyDescent="0.2">
      <c r="A1040">
        <v>1</v>
      </c>
      <c r="B1040">
        <v>2</v>
      </c>
      <c r="C1040">
        <v>2</v>
      </c>
      <c r="D1040">
        <v>3</v>
      </c>
      <c r="E1040">
        <v>2</v>
      </c>
      <c r="F1040">
        <v>1</v>
      </c>
      <c r="G1040">
        <v>4</v>
      </c>
      <c r="H1040">
        <v>4</v>
      </c>
      <c r="I1040">
        <v>3</v>
      </c>
      <c r="J1040">
        <v>4</v>
      </c>
      <c r="K1040">
        <v>9</v>
      </c>
      <c r="L1040">
        <v>7</v>
      </c>
    </row>
    <row r="1041" spans="1:12" x14ac:dyDescent="0.2">
      <c r="A1041">
        <v>1</v>
      </c>
      <c r="B1041">
        <v>2</v>
      </c>
      <c r="C1041">
        <v>2</v>
      </c>
      <c r="D1041">
        <v>4</v>
      </c>
      <c r="E1041">
        <v>5</v>
      </c>
      <c r="F1041">
        <v>4</v>
      </c>
      <c r="G1041">
        <v>7</v>
      </c>
      <c r="H1041">
        <v>2</v>
      </c>
      <c r="I1041">
        <v>6</v>
      </c>
      <c r="J1041">
        <v>2</v>
      </c>
      <c r="K1041">
        <v>10</v>
      </c>
      <c r="L1041">
        <v>11</v>
      </c>
    </row>
    <row r="1042" spans="1:12" x14ac:dyDescent="0.2">
      <c r="A1042">
        <v>1</v>
      </c>
      <c r="B1042">
        <v>1</v>
      </c>
      <c r="C1042">
        <v>2</v>
      </c>
      <c r="D1042">
        <v>4</v>
      </c>
      <c r="E1042">
        <v>5</v>
      </c>
      <c r="F1042">
        <v>5</v>
      </c>
      <c r="G1042">
        <v>6</v>
      </c>
      <c r="H1042">
        <v>8</v>
      </c>
      <c r="I1042">
        <v>5</v>
      </c>
      <c r="J1042">
        <v>10</v>
      </c>
      <c r="K1042">
        <v>4</v>
      </c>
      <c r="L1042">
        <v>9</v>
      </c>
    </row>
    <row r="1043" spans="1:12" x14ac:dyDescent="0.2">
      <c r="A1043">
        <v>1</v>
      </c>
      <c r="B1043">
        <v>1</v>
      </c>
      <c r="C1043">
        <v>3</v>
      </c>
      <c r="D1043">
        <v>2</v>
      </c>
      <c r="E1043">
        <v>5</v>
      </c>
      <c r="F1043">
        <v>4</v>
      </c>
      <c r="G1043">
        <v>4</v>
      </c>
      <c r="H1043">
        <v>6</v>
      </c>
      <c r="I1043">
        <v>3</v>
      </c>
      <c r="J1043">
        <v>7</v>
      </c>
      <c r="K1043">
        <v>3</v>
      </c>
      <c r="L1043">
        <v>2</v>
      </c>
    </row>
    <row r="1044" spans="1:12" x14ac:dyDescent="0.2">
      <c r="A1044">
        <v>1</v>
      </c>
      <c r="B1044">
        <v>2</v>
      </c>
      <c r="C1044">
        <v>1</v>
      </c>
      <c r="D1044">
        <v>4</v>
      </c>
      <c r="E1044">
        <v>1</v>
      </c>
      <c r="F1044">
        <v>1</v>
      </c>
      <c r="G1044">
        <v>4</v>
      </c>
      <c r="H1044">
        <v>3</v>
      </c>
      <c r="I1044">
        <v>1</v>
      </c>
      <c r="J1044">
        <v>10</v>
      </c>
      <c r="K1044">
        <v>6</v>
      </c>
      <c r="L1044">
        <v>1</v>
      </c>
    </row>
    <row r="1045" spans="1:12" x14ac:dyDescent="0.2">
      <c r="A1045">
        <v>1</v>
      </c>
      <c r="B1045">
        <v>1</v>
      </c>
      <c r="C1045">
        <v>1</v>
      </c>
      <c r="D1045">
        <v>3</v>
      </c>
      <c r="E1045">
        <v>5</v>
      </c>
      <c r="F1045">
        <v>6</v>
      </c>
      <c r="G1045">
        <v>5</v>
      </c>
      <c r="H1045">
        <v>5</v>
      </c>
      <c r="I1045">
        <v>9</v>
      </c>
      <c r="J1045">
        <v>10</v>
      </c>
      <c r="K1045">
        <v>10</v>
      </c>
      <c r="L1045">
        <v>5</v>
      </c>
    </row>
    <row r="1046" spans="1:12" x14ac:dyDescent="0.2">
      <c r="A1046">
        <v>1</v>
      </c>
      <c r="B1046">
        <v>2</v>
      </c>
      <c r="C1046">
        <v>1</v>
      </c>
      <c r="D1046">
        <v>4</v>
      </c>
      <c r="E1046">
        <v>2</v>
      </c>
      <c r="F1046">
        <v>5</v>
      </c>
      <c r="G1046">
        <v>6</v>
      </c>
      <c r="H1046">
        <v>2</v>
      </c>
      <c r="I1046">
        <v>2</v>
      </c>
      <c r="J1046">
        <v>9</v>
      </c>
      <c r="K1046">
        <v>8</v>
      </c>
      <c r="L1046">
        <v>9</v>
      </c>
    </row>
    <row r="1047" spans="1:12" x14ac:dyDescent="0.2">
      <c r="A1047">
        <v>1</v>
      </c>
      <c r="B1047">
        <v>2</v>
      </c>
      <c r="C1047">
        <v>1</v>
      </c>
      <c r="D1047">
        <v>2</v>
      </c>
      <c r="E1047">
        <v>3</v>
      </c>
      <c r="F1047">
        <v>4</v>
      </c>
      <c r="G1047">
        <v>7</v>
      </c>
      <c r="H1047">
        <v>3</v>
      </c>
      <c r="I1047">
        <v>4</v>
      </c>
      <c r="J1047">
        <v>1</v>
      </c>
      <c r="K1047">
        <v>6</v>
      </c>
      <c r="L1047">
        <v>4</v>
      </c>
    </row>
    <row r="1048" spans="1:12" x14ac:dyDescent="0.2">
      <c r="A1048">
        <v>1</v>
      </c>
      <c r="B1048">
        <v>1</v>
      </c>
      <c r="C1048">
        <v>2</v>
      </c>
      <c r="D1048">
        <v>2</v>
      </c>
      <c r="E1048">
        <v>3</v>
      </c>
      <c r="F1048">
        <v>1</v>
      </c>
      <c r="G1048">
        <v>1</v>
      </c>
      <c r="H1048">
        <v>4</v>
      </c>
      <c r="I1048">
        <v>3</v>
      </c>
      <c r="J1048">
        <v>8</v>
      </c>
      <c r="K1048">
        <v>10</v>
      </c>
      <c r="L1048">
        <v>5</v>
      </c>
    </row>
    <row r="1049" spans="1:12" x14ac:dyDescent="0.2">
      <c r="A1049">
        <v>1</v>
      </c>
      <c r="B1049">
        <v>1</v>
      </c>
      <c r="C1049">
        <v>3</v>
      </c>
      <c r="D1049">
        <v>2</v>
      </c>
      <c r="E1049">
        <v>3</v>
      </c>
      <c r="F1049">
        <v>1</v>
      </c>
      <c r="G1049">
        <v>4</v>
      </c>
      <c r="H1049">
        <v>6</v>
      </c>
      <c r="I1049">
        <v>2</v>
      </c>
      <c r="J1049">
        <v>8</v>
      </c>
      <c r="K1049">
        <v>2</v>
      </c>
      <c r="L1049">
        <v>2</v>
      </c>
    </row>
    <row r="1050" spans="1:12" x14ac:dyDescent="0.2">
      <c r="A1050">
        <v>1</v>
      </c>
      <c r="B1050">
        <v>1</v>
      </c>
      <c r="C1050">
        <v>3</v>
      </c>
      <c r="D1050">
        <v>1</v>
      </c>
      <c r="E1050">
        <v>3</v>
      </c>
      <c r="F1050">
        <v>3</v>
      </c>
      <c r="G1050">
        <v>3</v>
      </c>
      <c r="H1050">
        <v>7</v>
      </c>
      <c r="I1050">
        <v>8</v>
      </c>
      <c r="J1050">
        <v>4</v>
      </c>
      <c r="K1050">
        <v>1</v>
      </c>
      <c r="L1050">
        <v>9</v>
      </c>
    </row>
    <row r="1051" spans="1:12" x14ac:dyDescent="0.2">
      <c r="A1051">
        <v>1</v>
      </c>
      <c r="B1051">
        <v>1</v>
      </c>
      <c r="C1051">
        <v>1</v>
      </c>
      <c r="D1051">
        <v>2</v>
      </c>
      <c r="E1051">
        <v>3</v>
      </c>
      <c r="F1051">
        <v>6</v>
      </c>
      <c r="G1051">
        <v>4</v>
      </c>
      <c r="H1051">
        <v>1</v>
      </c>
      <c r="I1051">
        <v>3</v>
      </c>
      <c r="J1051">
        <v>2</v>
      </c>
      <c r="K1051">
        <v>6</v>
      </c>
      <c r="L1051">
        <v>12</v>
      </c>
    </row>
    <row r="1052" spans="1:12" x14ac:dyDescent="0.2">
      <c r="A1052">
        <v>1</v>
      </c>
      <c r="B1052">
        <v>2</v>
      </c>
      <c r="C1052">
        <v>1</v>
      </c>
      <c r="D1052">
        <v>3</v>
      </c>
      <c r="E1052">
        <v>1</v>
      </c>
      <c r="F1052">
        <v>3</v>
      </c>
      <c r="G1052">
        <v>5</v>
      </c>
      <c r="H1052">
        <v>5</v>
      </c>
      <c r="I1052">
        <v>1</v>
      </c>
      <c r="J1052">
        <v>8</v>
      </c>
      <c r="K1052">
        <v>2</v>
      </c>
      <c r="L1052">
        <v>12</v>
      </c>
    </row>
    <row r="1053" spans="1:12" x14ac:dyDescent="0.2">
      <c r="A1053">
        <v>1</v>
      </c>
      <c r="B1053">
        <v>2</v>
      </c>
      <c r="C1053">
        <v>2</v>
      </c>
      <c r="D1053">
        <v>4</v>
      </c>
      <c r="E1053">
        <v>2</v>
      </c>
      <c r="F1053">
        <v>2</v>
      </c>
      <c r="G1053">
        <v>6</v>
      </c>
      <c r="H1053">
        <v>5</v>
      </c>
      <c r="I1053">
        <v>9</v>
      </c>
      <c r="J1053">
        <v>7</v>
      </c>
      <c r="K1053">
        <v>3</v>
      </c>
      <c r="L1053">
        <v>8</v>
      </c>
    </row>
    <row r="1054" spans="1:12" x14ac:dyDescent="0.2">
      <c r="A1054">
        <v>1</v>
      </c>
      <c r="B1054">
        <v>1</v>
      </c>
      <c r="C1054">
        <v>1</v>
      </c>
      <c r="D1054">
        <v>2</v>
      </c>
      <c r="E1054">
        <v>3</v>
      </c>
      <c r="F1054">
        <v>5</v>
      </c>
      <c r="G1054">
        <v>1</v>
      </c>
      <c r="H1054">
        <v>4</v>
      </c>
      <c r="I1054">
        <v>7</v>
      </c>
      <c r="J1054">
        <v>7</v>
      </c>
      <c r="K1054">
        <v>8</v>
      </c>
      <c r="L1054">
        <v>8</v>
      </c>
    </row>
    <row r="1055" spans="1:12" x14ac:dyDescent="0.2">
      <c r="A1055">
        <v>1</v>
      </c>
      <c r="B1055">
        <v>1</v>
      </c>
      <c r="C1055">
        <v>3</v>
      </c>
      <c r="D1055">
        <v>1</v>
      </c>
      <c r="E1055">
        <v>2</v>
      </c>
      <c r="F1055">
        <v>2</v>
      </c>
      <c r="G1055">
        <v>7</v>
      </c>
      <c r="H1055">
        <v>2</v>
      </c>
      <c r="I1055">
        <v>3</v>
      </c>
      <c r="J1055">
        <v>8</v>
      </c>
      <c r="K1055">
        <v>4</v>
      </c>
      <c r="L1055">
        <v>7</v>
      </c>
    </row>
    <row r="1056" spans="1:12" x14ac:dyDescent="0.2">
      <c r="A1056">
        <v>1</v>
      </c>
      <c r="B1056">
        <v>1</v>
      </c>
      <c r="C1056">
        <v>1</v>
      </c>
      <c r="D1056">
        <v>4</v>
      </c>
      <c r="E1056">
        <v>3</v>
      </c>
      <c r="F1056">
        <v>5</v>
      </c>
      <c r="G1056">
        <v>5</v>
      </c>
      <c r="H1056">
        <v>4</v>
      </c>
      <c r="I1056">
        <v>7</v>
      </c>
      <c r="J1056">
        <v>9</v>
      </c>
      <c r="K1056">
        <v>2</v>
      </c>
      <c r="L1056">
        <v>3</v>
      </c>
    </row>
    <row r="1057" spans="1:12" x14ac:dyDescent="0.2">
      <c r="A1057">
        <v>1</v>
      </c>
      <c r="B1057">
        <v>2</v>
      </c>
      <c r="C1057">
        <v>2</v>
      </c>
      <c r="D1057">
        <v>3</v>
      </c>
      <c r="E1057">
        <v>2</v>
      </c>
      <c r="F1057">
        <v>1</v>
      </c>
      <c r="G1057">
        <v>7</v>
      </c>
      <c r="H1057">
        <v>3</v>
      </c>
      <c r="I1057">
        <v>8</v>
      </c>
      <c r="J1057">
        <v>8</v>
      </c>
      <c r="K1057">
        <v>1</v>
      </c>
      <c r="L1057">
        <v>4</v>
      </c>
    </row>
    <row r="1058" spans="1:12" x14ac:dyDescent="0.2">
      <c r="A1058">
        <v>1</v>
      </c>
      <c r="B1058">
        <v>2</v>
      </c>
      <c r="C1058">
        <v>3</v>
      </c>
      <c r="D1058">
        <v>4</v>
      </c>
      <c r="E1058">
        <v>3</v>
      </c>
      <c r="F1058">
        <v>1</v>
      </c>
      <c r="G1058">
        <v>3</v>
      </c>
      <c r="H1058">
        <v>1</v>
      </c>
      <c r="I1058">
        <v>6</v>
      </c>
      <c r="J1058">
        <v>7</v>
      </c>
      <c r="K1058">
        <v>11</v>
      </c>
      <c r="L1058">
        <v>12</v>
      </c>
    </row>
    <row r="1059" spans="1:12" x14ac:dyDescent="0.2">
      <c r="A1059">
        <v>1</v>
      </c>
      <c r="B1059">
        <v>2</v>
      </c>
      <c r="C1059">
        <v>3</v>
      </c>
      <c r="D1059">
        <v>1</v>
      </c>
      <c r="E1059">
        <v>3</v>
      </c>
      <c r="F1059">
        <v>2</v>
      </c>
      <c r="G1059">
        <v>5</v>
      </c>
      <c r="H1059">
        <v>2</v>
      </c>
      <c r="I1059">
        <v>4</v>
      </c>
      <c r="J1059">
        <v>2</v>
      </c>
      <c r="K1059">
        <v>1</v>
      </c>
      <c r="L1059">
        <v>11</v>
      </c>
    </row>
    <row r="1060" spans="1:12" x14ac:dyDescent="0.2">
      <c r="A1060">
        <v>1</v>
      </c>
      <c r="B1060">
        <v>1</v>
      </c>
      <c r="C1060">
        <v>3</v>
      </c>
      <c r="D1060">
        <v>1</v>
      </c>
      <c r="E1060">
        <v>1</v>
      </c>
      <c r="F1060">
        <v>3</v>
      </c>
      <c r="G1060">
        <v>2</v>
      </c>
      <c r="H1060">
        <v>6</v>
      </c>
      <c r="I1060">
        <v>5</v>
      </c>
      <c r="J1060">
        <v>4</v>
      </c>
      <c r="K1060">
        <v>5</v>
      </c>
      <c r="L1060">
        <v>11</v>
      </c>
    </row>
    <row r="1061" spans="1:12" x14ac:dyDescent="0.2">
      <c r="A1061">
        <v>1</v>
      </c>
      <c r="B1061">
        <v>2</v>
      </c>
      <c r="C1061">
        <v>3</v>
      </c>
      <c r="D1061">
        <v>2</v>
      </c>
      <c r="E1061">
        <v>4</v>
      </c>
      <c r="F1061">
        <v>2</v>
      </c>
      <c r="G1061">
        <v>7</v>
      </c>
      <c r="H1061">
        <v>5</v>
      </c>
      <c r="I1061">
        <v>8</v>
      </c>
      <c r="J1061">
        <v>8</v>
      </c>
      <c r="K1061">
        <v>3</v>
      </c>
      <c r="L1061">
        <v>1</v>
      </c>
    </row>
    <row r="1062" spans="1:12" x14ac:dyDescent="0.2">
      <c r="A1062">
        <v>1</v>
      </c>
      <c r="B1062">
        <v>1</v>
      </c>
      <c r="C1062">
        <v>1</v>
      </c>
      <c r="D1062">
        <v>2</v>
      </c>
      <c r="E1062">
        <v>5</v>
      </c>
      <c r="F1062">
        <v>1</v>
      </c>
      <c r="G1062">
        <v>6</v>
      </c>
      <c r="H1062">
        <v>1</v>
      </c>
      <c r="I1062">
        <v>7</v>
      </c>
      <c r="J1062">
        <v>7</v>
      </c>
      <c r="K1062">
        <v>1</v>
      </c>
      <c r="L1062">
        <v>7</v>
      </c>
    </row>
    <row r="1063" spans="1:12" x14ac:dyDescent="0.2">
      <c r="A1063">
        <v>1</v>
      </c>
      <c r="B1063">
        <v>1</v>
      </c>
      <c r="C1063">
        <v>1</v>
      </c>
      <c r="D1063">
        <v>1</v>
      </c>
      <c r="E1063">
        <v>2</v>
      </c>
      <c r="F1063">
        <v>1</v>
      </c>
      <c r="G1063">
        <v>6</v>
      </c>
      <c r="H1063">
        <v>4</v>
      </c>
      <c r="I1063">
        <v>7</v>
      </c>
      <c r="J1063">
        <v>4</v>
      </c>
      <c r="K1063">
        <v>4</v>
      </c>
      <c r="L1063">
        <v>10</v>
      </c>
    </row>
    <row r="1064" spans="1:12" x14ac:dyDescent="0.2">
      <c r="A1064">
        <v>1</v>
      </c>
      <c r="B1064">
        <v>1</v>
      </c>
      <c r="C1064">
        <v>2</v>
      </c>
      <c r="D1064">
        <v>2</v>
      </c>
      <c r="E1064">
        <v>5</v>
      </c>
      <c r="F1064">
        <v>1</v>
      </c>
      <c r="G1064">
        <v>4</v>
      </c>
      <c r="H1064">
        <v>8</v>
      </c>
      <c r="I1064">
        <v>1</v>
      </c>
      <c r="J1064">
        <v>2</v>
      </c>
      <c r="K1064">
        <v>9</v>
      </c>
      <c r="L1064">
        <v>2</v>
      </c>
    </row>
    <row r="1065" spans="1:12" x14ac:dyDescent="0.2">
      <c r="A1065">
        <v>1</v>
      </c>
      <c r="B1065">
        <v>2</v>
      </c>
      <c r="C1065">
        <v>3</v>
      </c>
      <c r="D1065">
        <v>3</v>
      </c>
      <c r="E1065">
        <v>2</v>
      </c>
      <c r="F1065">
        <v>6</v>
      </c>
      <c r="G1065">
        <v>4</v>
      </c>
      <c r="H1065">
        <v>2</v>
      </c>
      <c r="I1065">
        <v>2</v>
      </c>
      <c r="J1065">
        <v>5</v>
      </c>
      <c r="K1065">
        <v>4</v>
      </c>
      <c r="L1065">
        <v>3</v>
      </c>
    </row>
    <row r="1066" spans="1:12" x14ac:dyDescent="0.2">
      <c r="A1066">
        <v>1</v>
      </c>
      <c r="B1066">
        <v>1</v>
      </c>
      <c r="C1066">
        <v>1</v>
      </c>
      <c r="D1066">
        <v>3</v>
      </c>
      <c r="E1066">
        <v>3</v>
      </c>
      <c r="F1066">
        <v>1</v>
      </c>
      <c r="G1066">
        <v>5</v>
      </c>
      <c r="H1066">
        <v>1</v>
      </c>
      <c r="I1066">
        <v>5</v>
      </c>
      <c r="J1066">
        <v>1</v>
      </c>
      <c r="K1066">
        <v>4</v>
      </c>
      <c r="L1066">
        <v>2</v>
      </c>
    </row>
    <row r="1067" spans="1:12" x14ac:dyDescent="0.2">
      <c r="A1067">
        <v>1</v>
      </c>
      <c r="B1067">
        <v>2</v>
      </c>
      <c r="C1067">
        <v>1</v>
      </c>
      <c r="D1067">
        <v>1</v>
      </c>
      <c r="E1067">
        <v>1</v>
      </c>
      <c r="F1067">
        <v>1</v>
      </c>
      <c r="G1067">
        <v>2</v>
      </c>
      <c r="H1067">
        <v>1</v>
      </c>
      <c r="I1067">
        <v>4</v>
      </c>
      <c r="J1067">
        <v>8</v>
      </c>
      <c r="K1067">
        <v>4</v>
      </c>
      <c r="L1067">
        <v>2</v>
      </c>
    </row>
    <row r="1068" spans="1:12" x14ac:dyDescent="0.2">
      <c r="A1068">
        <v>1</v>
      </c>
      <c r="B1068">
        <v>1</v>
      </c>
      <c r="C1068">
        <v>2</v>
      </c>
      <c r="D1068">
        <v>2</v>
      </c>
      <c r="E1068">
        <v>5</v>
      </c>
      <c r="F1068">
        <v>4</v>
      </c>
      <c r="G1068">
        <v>5</v>
      </c>
      <c r="H1068">
        <v>3</v>
      </c>
      <c r="I1068">
        <v>5</v>
      </c>
      <c r="J1068">
        <v>1</v>
      </c>
      <c r="K1068">
        <v>8</v>
      </c>
      <c r="L1068">
        <v>9</v>
      </c>
    </row>
    <row r="1069" spans="1:12" x14ac:dyDescent="0.2">
      <c r="A1069">
        <v>1</v>
      </c>
      <c r="B1069">
        <v>2</v>
      </c>
      <c r="C1069">
        <v>1</v>
      </c>
      <c r="D1069">
        <v>1</v>
      </c>
      <c r="E1069">
        <v>2</v>
      </c>
      <c r="F1069">
        <v>5</v>
      </c>
      <c r="G1069">
        <v>1</v>
      </c>
      <c r="H1069">
        <v>5</v>
      </c>
      <c r="I1069">
        <v>3</v>
      </c>
      <c r="J1069">
        <v>5</v>
      </c>
      <c r="K1069">
        <v>2</v>
      </c>
      <c r="L1069">
        <v>4</v>
      </c>
    </row>
    <row r="1070" spans="1:12" x14ac:dyDescent="0.2">
      <c r="A1070">
        <v>1</v>
      </c>
      <c r="B1070">
        <v>1</v>
      </c>
      <c r="C1070">
        <v>2</v>
      </c>
      <c r="D1070">
        <v>1</v>
      </c>
      <c r="E1070">
        <v>3</v>
      </c>
      <c r="F1070">
        <v>1</v>
      </c>
      <c r="G1070">
        <v>4</v>
      </c>
      <c r="H1070">
        <v>2</v>
      </c>
      <c r="I1070">
        <v>9</v>
      </c>
      <c r="J1070">
        <v>5</v>
      </c>
      <c r="K1070">
        <v>7</v>
      </c>
      <c r="L1070">
        <v>3</v>
      </c>
    </row>
    <row r="1071" spans="1:12" x14ac:dyDescent="0.2">
      <c r="A1071">
        <v>1</v>
      </c>
      <c r="B1071">
        <v>2</v>
      </c>
      <c r="C1071">
        <v>2</v>
      </c>
      <c r="D1071">
        <v>3</v>
      </c>
      <c r="E1071">
        <v>2</v>
      </c>
      <c r="F1071">
        <v>4</v>
      </c>
      <c r="G1071">
        <v>4</v>
      </c>
      <c r="H1071">
        <v>3</v>
      </c>
      <c r="I1071">
        <v>5</v>
      </c>
      <c r="J1071">
        <v>7</v>
      </c>
      <c r="K1071">
        <v>10</v>
      </c>
      <c r="L1071">
        <v>5</v>
      </c>
    </row>
    <row r="1072" spans="1:12" x14ac:dyDescent="0.2">
      <c r="A1072">
        <v>1</v>
      </c>
      <c r="B1072">
        <v>1</v>
      </c>
      <c r="C1072">
        <v>2</v>
      </c>
      <c r="D1072">
        <v>3</v>
      </c>
      <c r="E1072">
        <v>4</v>
      </c>
      <c r="F1072">
        <v>5</v>
      </c>
      <c r="G1072">
        <v>3</v>
      </c>
      <c r="H1072">
        <v>5</v>
      </c>
      <c r="I1072">
        <v>1</v>
      </c>
      <c r="J1072">
        <v>10</v>
      </c>
      <c r="K1072">
        <v>10</v>
      </c>
      <c r="L1072">
        <v>1</v>
      </c>
    </row>
    <row r="1073" spans="1:12" x14ac:dyDescent="0.2">
      <c r="A1073">
        <v>1</v>
      </c>
      <c r="B1073">
        <v>2</v>
      </c>
      <c r="C1073">
        <v>3</v>
      </c>
      <c r="D1073">
        <v>4</v>
      </c>
      <c r="E1073">
        <v>1</v>
      </c>
      <c r="F1073">
        <v>2</v>
      </c>
      <c r="G1073">
        <v>2</v>
      </c>
      <c r="H1073">
        <v>3</v>
      </c>
      <c r="I1073">
        <v>8</v>
      </c>
      <c r="J1073">
        <v>10</v>
      </c>
      <c r="K1073">
        <v>3</v>
      </c>
      <c r="L1073">
        <v>8</v>
      </c>
    </row>
    <row r="1074" spans="1:12" x14ac:dyDescent="0.2">
      <c r="A1074">
        <v>1</v>
      </c>
      <c r="B1074">
        <v>2</v>
      </c>
      <c r="C1074">
        <v>3</v>
      </c>
      <c r="D1074">
        <v>4</v>
      </c>
      <c r="E1074">
        <v>1</v>
      </c>
      <c r="F1074">
        <v>6</v>
      </c>
      <c r="G1074">
        <v>1</v>
      </c>
      <c r="H1074">
        <v>8</v>
      </c>
      <c r="I1074">
        <v>3</v>
      </c>
      <c r="J1074">
        <v>9</v>
      </c>
      <c r="K1074">
        <v>2</v>
      </c>
      <c r="L1074">
        <v>11</v>
      </c>
    </row>
    <row r="1075" spans="1:12" x14ac:dyDescent="0.2">
      <c r="A1075">
        <v>1</v>
      </c>
      <c r="B1075">
        <v>2</v>
      </c>
      <c r="C1075">
        <v>2</v>
      </c>
      <c r="D1075">
        <v>3</v>
      </c>
      <c r="E1075">
        <v>3</v>
      </c>
      <c r="F1075">
        <v>6</v>
      </c>
      <c r="G1075">
        <v>7</v>
      </c>
      <c r="H1075">
        <v>5</v>
      </c>
      <c r="I1075">
        <v>3</v>
      </c>
      <c r="J1075">
        <v>5</v>
      </c>
      <c r="K1075">
        <v>8</v>
      </c>
      <c r="L1075">
        <v>3</v>
      </c>
    </row>
    <row r="1076" spans="1:12" x14ac:dyDescent="0.2">
      <c r="A1076">
        <v>1</v>
      </c>
      <c r="B1076">
        <v>2</v>
      </c>
      <c r="C1076">
        <v>2</v>
      </c>
      <c r="D1076">
        <v>1</v>
      </c>
      <c r="E1076">
        <v>1</v>
      </c>
      <c r="F1076">
        <v>2</v>
      </c>
      <c r="G1076">
        <v>3</v>
      </c>
      <c r="H1076">
        <v>3</v>
      </c>
      <c r="I1076">
        <v>7</v>
      </c>
      <c r="J1076">
        <v>9</v>
      </c>
      <c r="K1076">
        <v>11</v>
      </c>
      <c r="L1076">
        <v>2</v>
      </c>
    </row>
    <row r="1077" spans="1:12" x14ac:dyDescent="0.2">
      <c r="A1077">
        <v>1</v>
      </c>
      <c r="B1077">
        <v>2</v>
      </c>
      <c r="C1077">
        <v>2</v>
      </c>
      <c r="D1077">
        <v>4</v>
      </c>
      <c r="E1077">
        <v>3</v>
      </c>
      <c r="F1077">
        <v>2</v>
      </c>
      <c r="G1077">
        <v>1</v>
      </c>
      <c r="H1077">
        <v>5</v>
      </c>
      <c r="I1077">
        <v>3</v>
      </c>
      <c r="J1077">
        <v>9</v>
      </c>
      <c r="K1077">
        <v>11</v>
      </c>
      <c r="L1077">
        <v>4</v>
      </c>
    </row>
    <row r="1078" spans="1:12" x14ac:dyDescent="0.2">
      <c r="A1078">
        <v>1</v>
      </c>
      <c r="B1078">
        <v>2</v>
      </c>
      <c r="C1078">
        <v>1</v>
      </c>
      <c r="D1078">
        <v>4</v>
      </c>
      <c r="E1078">
        <v>1</v>
      </c>
      <c r="F1078">
        <v>5</v>
      </c>
      <c r="G1078">
        <v>4</v>
      </c>
      <c r="H1078">
        <v>5</v>
      </c>
      <c r="I1078">
        <v>1</v>
      </c>
      <c r="J1078">
        <v>9</v>
      </c>
      <c r="K1078">
        <v>8</v>
      </c>
      <c r="L1078">
        <v>7</v>
      </c>
    </row>
    <row r="1079" spans="1:12" x14ac:dyDescent="0.2">
      <c r="A1079">
        <v>1</v>
      </c>
      <c r="B1079">
        <v>1</v>
      </c>
      <c r="C1079">
        <v>2</v>
      </c>
      <c r="D1079">
        <v>4</v>
      </c>
      <c r="E1079">
        <v>4</v>
      </c>
      <c r="F1079">
        <v>6</v>
      </c>
      <c r="G1079">
        <v>2</v>
      </c>
      <c r="H1079">
        <v>7</v>
      </c>
      <c r="I1079">
        <v>8</v>
      </c>
      <c r="J1079">
        <v>5</v>
      </c>
      <c r="K1079">
        <v>8</v>
      </c>
      <c r="L1079">
        <v>4</v>
      </c>
    </row>
    <row r="1080" spans="1:12" x14ac:dyDescent="0.2">
      <c r="A1080">
        <v>1</v>
      </c>
      <c r="B1080">
        <v>2</v>
      </c>
      <c r="C1080">
        <v>1</v>
      </c>
      <c r="D1080">
        <v>2</v>
      </c>
      <c r="E1080">
        <v>2</v>
      </c>
      <c r="F1080">
        <v>3</v>
      </c>
      <c r="G1080">
        <v>1</v>
      </c>
      <c r="H1080">
        <v>7</v>
      </c>
      <c r="I1080">
        <v>7</v>
      </c>
      <c r="J1080">
        <v>1</v>
      </c>
      <c r="K1080">
        <v>3</v>
      </c>
      <c r="L1080">
        <v>11</v>
      </c>
    </row>
    <row r="1081" spans="1:12" x14ac:dyDescent="0.2">
      <c r="A1081">
        <v>1</v>
      </c>
      <c r="B1081">
        <v>2</v>
      </c>
      <c r="C1081">
        <v>3</v>
      </c>
      <c r="D1081">
        <v>3</v>
      </c>
      <c r="E1081">
        <v>5</v>
      </c>
      <c r="F1081">
        <v>6</v>
      </c>
      <c r="G1081">
        <v>6</v>
      </c>
      <c r="H1081">
        <v>8</v>
      </c>
      <c r="I1081">
        <v>5</v>
      </c>
      <c r="J1081">
        <v>2</v>
      </c>
      <c r="K1081">
        <v>2</v>
      </c>
      <c r="L1081">
        <v>7</v>
      </c>
    </row>
    <row r="1082" spans="1:12" x14ac:dyDescent="0.2">
      <c r="A1082">
        <v>1</v>
      </c>
      <c r="B1082">
        <v>1</v>
      </c>
      <c r="C1082">
        <v>2</v>
      </c>
      <c r="D1082">
        <v>4</v>
      </c>
      <c r="E1082">
        <v>3</v>
      </c>
      <c r="F1082">
        <v>4</v>
      </c>
      <c r="G1082">
        <v>6</v>
      </c>
      <c r="H1082">
        <v>2</v>
      </c>
      <c r="I1082">
        <v>8</v>
      </c>
      <c r="J1082">
        <v>2</v>
      </c>
      <c r="K1082">
        <v>10</v>
      </c>
      <c r="L1082">
        <v>1</v>
      </c>
    </row>
    <row r="1083" spans="1:12" x14ac:dyDescent="0.2">
      <c r="A1083">
        <v>1</v>
      </c>
      <c r="B1083">
        <v>1</v>
      </c>
      <c r="C1083">
        <v>1</v>
      </c>
      <c r="D1083">
        <v>4</v>
      </c>
      <c r="E1083">
        <v>4</v>
      </c>
      <c r="F1083">
        <v>5</v>
      </c>
      <c r="G1083">
        <v>2</v>
      </c>
      <c r="H1083">
        <v>8</v>
      </c>
      <c r="I1083">
        <v>3</v>
      </c>
      <c r="J1083">
        <v>4</v>
      </c>
      <c r="K1083">
        <v>6</v>
      </c>
      <c r="L1083">
        <v>2</v>
      </c>
    </row>
    <row r="1084" spans="1:12" x14ac:dyDescent="0.2">
      <c r="A1084">
        <v>1</v>
      </c>
      <c r="B1084">
        <v>1</v>
      </c>
      <c r="C1084">
        <v>1</v>
      </c>
      <c r="D1084">
        <v>4</v>
      </c>
      <c r="E1084">
        <v>1</v>
      </c>
      <c r="F1084">
        <v>4</v>
      </c>
      <c r="G1084">
        <v>7</v>
      </c>
      <c r="H1084">
        <v>2</v>
      </c>
      <c r="I1084">
        <v>8</v>
      </c>
      <c r="J1084">
        <v>9</v>
      </c>
      <c r="K1084">
        <v>2</v>
      </c>
      <c r="L1084">
        <v>5</v>
      </c>
    </row>
    <row r="1085" spans="1:12" x14ac:dyDescent="0.2">
      <c r="A1085">
        <v>1</v>
      </c>
      <c r="B1085">
        <v>1</v>
      </c>
      <c r="C1085">
        <v>1</v>
      </c>
      <c r="D1085">
        <v>4</v>
      </c>
      <c r="E1085">
        <v>2</v>
      </c>
      <c r="F1085">
        <v>2</v>
      </c>
      <c r="G1085">
        <v>5</v>
      </c>
      <c r="H1085">
        <v>5</v>
      </c>
      <c r="I1085">
        <v>9</v>
      </c>
      <c r="J1085">
        <v>2</v>
      </c>
      <c r="K1085">
        <v>2</v>
      </c>
      <c r="L1085">
        <v>1</v>
      </c>
    </row>
    <row r="1086" spans="1:12" x14ac:dyDescent="0.2">
      <c r="A1086">
        <v>1</v>
      </c>
      <c r="B1086">
        <v>1</v>
      </c>
      <c r="C1086">
        <v>2</v>
      </c>
      <c r="D1086">
        <v>1</v>
      </c>
      <c r="E1086">
        <v>4</v>
      </c>
      <c r="F1086">
        <v>6</v>
      </c>
      <c r="G1086">
        <v>7</v>
      </c>
      <c r="H1086">
        <v>8</v>
      </c>
      <c r="I1086">
        <v>2</v>
      </c>
      <c r="J1086">
        <v>4</v>
      </c>
      <c r="K1086">
        <v>7</v>
      </c>
      <c r="L1086">
        <v>5</v>
      </c>
    </row>
    <row r="1087" spans="1:12" x14ac:dyDescent="0.2">
      <c r="A1087">
        <v>1</v>
      </c>
      <c r="B1087">
        <v>2</v>
      </c>
      <c r="C1087">
        <v>1</v>
      </c>
      <c r="D1087">
        <v>3</v>
      </c>
      <c r="E1087">
        <v>1</v>
      </c>
      <c r="F1087">
        <v>6</v>
      </c>
      <c r="G1087">
        <v>1</v>
      </c>
      <c r="H1087">
        <v>5</v>
      </c>
      <c r="I1087">
        <v>4</v>
      </c>
      <c r="J1087">
        <v>6</v>
      </c>
      <c r="K1087">
        <v>9</v>
      </c>
      <c r="L1087">
        <v>5</v>
      </c>
    </row>
    <row r="1088" spans="1:12" x14ac:dyDescent="0.2">
      <c r="A1088">
        <v>1</v>
      </c>
      <c r="B1088">
        <v>2</v>
      </c>
      <c r="C1088">
        <v>1</v>
      </c>
      <c r="D1088">
        <v>3</v>
      </c>
      <c r="E1088">
        <v>5</v>
      </c>
      <c r="F1088">
        <v>4</v>
      </c>
      <c r="G1088">
        <v>1</v>
      </c>
      <c r="H1088">
        <v>4</v>
      </c>
      <c r="I1088">
        <v>5</v>
      </c>
      <c r="J1088">
        <v>5</v>
      </c>
      <c r="K1088">
        <v>2</v>
      </c>
      <c r="L1088">
        <v>2</v>
      </c>
    </row>
    <row r="1089" spans="1:12" x14ac:dyDescent="0.2">
      <c r="A1089">
        <v>1</v>
      </c>
      <c r="B1089">
        <v>2</v>
      </c>
      <c r="C1089">
        <v>3</v>
      </c>
      <c r="D1089">
        <v>4</v>
      </c>
      <c r="E1089">
        <v>2</v>
      </c>
      <c r="F1089">
        <v>3</v>
      </c>
      <c r="G1089">
        <v>1</v>
      </c>
      <c r="H1089">
        <v>6</v>
      </c>
      <c r="I1089">
        <v>4</v>
      </c>
      <c r="J1089">
        <v>6</v>
      </c>
      <c r="K1089">
        <v>4</v>
      </c>
      <c r="L1089">
        <v>8</v>
      </c>
    </row>
    <row r="1090" spans="1:12" x14ac:dyDescent="0.2">
      <c r="A1090">
        <v>1</v>
      </c>
      <c r="B1090">
        <v>2</v>
      </c>
      <c r="C1090">
        <v>3</v>
      </c>
      <c r="D1090">
        <v>4</v>
      </c>
      <c r="E1090">
        <v>4</v>
      </c>
      <c r="F1090">
        <v>6</v>
      </c>
      <c r="G1090">
        <v>1</v>
      </c>
      <c r="H1090">
        <v>7</v>
      </c>
      <c r="I1090">
        <v>8</v>
      </c>
      <c r="J1090">
        <v>9</v>
      </c>
      <c r="K1090">
        <v>10</v>
      </c>
      <c r="L1090">
        <v>4</v>
      </c>
    </row>
    <row r="1091" spans="1:12" x14ac:dyDescent="0.2">
      <c r="A1091">
        <v>1</v>
      </c>
      <c r="B1091">
        <v>2</v>
      </c>
      <c r="C1091">
        <v>2</v>
      </c>
      <c r="D1091">
        <v>3</v>
      </c>
      <c r="E1091">
        <v>1</v>
      </c>
      <c r="F1091">
        <v>1</v>
      </c>
      <c r="G1091">
        <v>1</v>
      </c>
      <c r="H1091">
        <v>2</v>
      </c>
      <c r="I1091">
        <v>3</v>
      </c>
      <c r="J1091">
        <v>3</v>
      </c>
      <c r="K1091">
        <v>6</v>
      </c>
      <c r="L1091">
        <v>12</v>
      </c>
    </row>
    <row r="1092" spans="1:12" x14ac:dyDescent="0.2">
      <c r="A1092">
        <v>1</v>
      </c>
      <c r="B1092">
        <v>1</v>
      </c>
      <c r="C1092">
        <v>1</v>
      </c>
      <c r="D1092">
        <v>3</v>
      </c>
      <c r="E1092">
        <v>5</v>
      </c>
      <c r="F1092">
        <v>4</v>
      </c>
      <c r="G1092">
        <v>6</v>
      </c>
      <c r="H1092">
        <v>8</v>
      </c>
      <c r="I1092">
        <v>9</v>
      </c>
      <c r="J1092">
        <v>10</v>
      </c>
      <c r="K1092">
        <v>6</v>
      </c>
      <c r="L1092">
        <v>7</v>
      </c>
    </row>
    <row r="1093" spans="1:12" x14ac:dyDescent="0.2">
      <c r="A1093">
        <v>1</v>
      </c>
      <c r="B1093">
        <v>2</v>
      </c>
      <c r="C1093">
        <v>3</v>
      </c>
      <c r="D1093">
        <v>1</v>
      </c>
      <c r="E1093">
        <v>3</v>
      </c>
      <c r="F1093">
        <v>3</v>
      </c>
      <c r="G1093">
        <v>7</v>
      </c>
      <c r="H1093">
        <v>4</v>
      </c>
      <c r="I1093">
        <v>8</v>
      </c>
      <c r="J1093">
        <v>3</v>
      </c>
      <c r="K1093">
        <v>9</v>
      </c>
      <c r="L1093">
        <v>10</v>
      </c>
    </row>
    <row r="1094" spans="1:12" x14ac:dyDescent="0.2">
      <c r="A1094">
        <v>1</v>
      </c>
      <c r="B1094">
        <v>2</v>
      </c>
      <c r="C1094">
        <v>1</v>
      </c>
      <c r="D1094">
        <v>1</v>
      </c>
      <c r="E1094">
        <v>4</v>
      </c>
      <c r="F1094">
        <v>5</v>
      </c>
      <c r="G1094">
        <v>3</v>
      </c>
      <c r="H1094">
        <v>2</v>
      </c>
      <c r="I1094">
        <v>5</v>
      </c>
      <c r="J1094">
        <v>8</v>
      </c>
      <c r="K1094">
        <v>10</v>
      </c>
      <c r="L1094">
        <v>3</v>
      </c>
    </row>
    <row r="1095" spans="1:12" x14ac:dyDescent="0.2">
      <c r="A1095">
        <v>1</v>
      </c>
      <c r="B1095">
        <v>2</v>
      </c>
      <c r="C1095">
        <v>2</v>
      </c>
      <c r="D1095">
        <v>1</v>
      </c>
      <c r="E1095">
        <v>3</v>
      </c>
      <c r="F1095">
        <v>1</v>
      </c>
      <c r="G1095">
        <v>6</v>
      </c>
      <c r="H1095">
        <v>6</v>
      </c>
      <c r="I1095">
        <v>5</v>
      </c>
      <c r="J1095">
        <v>9</v>
      </c>
      <c r="K1095">
        <v>11</v>
      </c>
      <c r="L1095">
        <v>2</v>
      </c>
    </row>
    <row r="1096" spans="1:12" x14ac:dyDescent="0.2">
      <c r="A1096">
        <v>1</v>
      </c>
      <c r="B1096">
        <v>1</v>
      </c>
      <c r="C1096">
        <v>3</v>
      </c>
      <c r="D1096">
        <v>2</v>
      </c>
      <c r="E1096">
        <v>1</v>
      </c>
      <c r="F1096">
        <v>1</v>
      </c>
      <c r="G1096">
        <v>6</v>
      </c>
      <c r="H1096">
        <v>8</v>
      </c>
      <c r="I1096">
        <v>5</v>
      </c>
      <c r="J1096">
        <v>1</v>
      </c>
      <c r="K1096">
        <v>4</v>
      </c>
      <c r="L1096">
        <v>10</v>
      </c>
    </row>
    <row r="1097" spans="1:12" x14ac:dyDescent="0.2">
      <c r="A1097">
        <v>1</v>
      </c>
      <c r="B1097">
        <v>1</v>
      </c>
      <c r="C1097">
        <v>2</v>
      </c>
      <c r="D1097">
        <v>4</v>
      </c>
      <c r="E1097">
        <v>3</v>
      </c>
      <c r="F1097">
        <v>2</v>
      </c>
      <c r="G1097">
        <v>6</v>
      </c>
      <c r="H1097">
        <v>5</v>
      </c>
      <c r="I1097">
        <v>8</v>
      </c>
      <c r="J1097">
        <v>4</v>
      </c>
      <c r="K1097">
        <v>8</v>
      </c>
      <c r="L1097">
        <v>9</v>
      </c>
    </row>
    <row r="1098" spans="1:12" x14ac:dyDescent="0.2">
      <c r="A1098">
        <v>1</v>
      </c>
      <c r="B1098">
        <v>2</v>
      </c>
      <c r="C1098">
        <v>1</v>
      </c>
      <c r="D1098">
        <v>4</v>
      </c>
      <c r="E1098">
        <v>4</v>
      </c>
      <c r="F1098">
        <v>5</v>
      </c>
      <c r="G1098">
        <v>1</v>
      </c>
      <c r="H1098">
        <v>8</v>
      </c>
      <c r="I1098">
        <v>2</v>
      </c>
      <c r="J1098">
        <v>9</v>
      </c>
      <c r="K1098">
        <v>7</v>
      </c>
      <c r="L1098">
        <v>5</v>
      </c>
    </row>
    <row r="1099" spans="1:12" x14ac:dyDescent="0.2">
      <c r="A1099">
        <v>1</v>
      </c>
      <c r="B1099">
        <v>2</v>
      </c>
      <c r="C1099">
        <v>2</v>
      </c>
      <c r="D1099">
        <v>2</v>
      </c>
      <c r="E1099">
        <v>3</v>
      </c>
      <c r="F1099">
        <v>3</v>
      </c>
      <c r="G1099">
        <v>3</v>
      </c>
      <c r="H1099">
        <v>2</v>
      </c>
      <c r="I1099">
        <v>4</v>
      </c>
      <c r="J1099">
        <v>10</v>
      </c>
      <c r="K1099">
        <v>3</v>
      </c>
      <c r="L1099">
        <v>9</v>
      </c>
    </row>
    <row r="1100" spans="1:12" x14ac:dyDescent="0.2">
      <c r="A1100">
        <v>1</v>
      </c>
      <c r="B1100">
        <v>2</v>
      </c>
      <c r="C1100">
        <v>3</v>
      </c>
      <c r="D1100">
        <v>4</v>
      </c>
      <c r="E1100">
        <v>3</v>
      </c>
      <c r="F1100">
        <v>3</v>
      </c>
      <c r="G1100">
        <v>5</v>
      </c>
      <c r="H1100">
        <v>1</v>
      </c>
      <c r="I1100">
        <v>3</v>
      </c>
      <c r="J1100">
        <v>9</v>
      </c>
      <c r="K1100">
        <v>7</v>
      </c>
      <c r="L1100">
        <v>2</v>
      </c>
    </row>
    <row r="1101" spans="1:12" x14ac:dyDescent="0.2">
      <c r="A1101">
        <v>1</v>
      </c>
      <c r="B1101">
        <v>2</v>
      </c>
      <c r="C1101">
        <v>2</v>
      </c>
      <c r="D1101">
        <v>3</v>
      </c>
      <c r="E1101">
        <v>1</v>
      </c>
      <c r="F1101">
        <v>2</v>
      </c>
      <c r="G1101">
        <v>3</v>
      </c>
      <c r="H1101">
        <v>5</v>
      </c>
      <c r="I1101">
        <v>4</v>
      </c>
      <c r="J1101">
        <v>6</v>
      </c>
      <c r="K1101">
        <v>6</v>
      </c>
      <c r="L1101">
        <v>7</v>
      </c>
    </row>
    <row r="1102" spans="1:12" x14ac:dyDescent="0.2">
      <c r="A1102">
        <v>1</v>
      </c>
      <c r="B1102">
        <v>2</v>
      </c>
      <c r="C1102">
        <v>1</v>
      </c>
      <c r="D1102">
        <v>4</v>
      </c>
      <c r="E1102">
        <v>3</v>
      </c>
      <c r="F1102">
        <v>3</v>
      </c>
      <c r="G1102">
        <v>2</v>
      </c>
      <c r="H1102">
        <v>6</v>
      </c>
      <c r="I1102">
        <v>1</v>
      </c>
      <c r="J1102">
        <v>10</v>
      </c>
      <c r="K1102">
        <v>11</v>
      </c>
      <c r="L1102">
        <v>12</v>
      </c>
    </row>
    <row r="1103" spans="1:12" x14ac:dyDescent="0.2">
      <c r="A1103">
        <v>1</v>
      </c>
      <c r="B1103">
        <v>1</v>
      </c>
      <c r="C1103">
        <v>2</v>
      </c>
      <c r="D1103">
        <v>3</v>
      </c>
      <c r="E1103">
        <v>2</v>
      </c>
      <c r="F1103">
        <v>5</v>
      </c>
      <c r="G1103">
        <v>5</v>
      </c>
      <c r="H1103">
        <v>5</v>
      </c>
      <c r="I1103">
        <v>8</v>
      </c>
      <c r="J1103">
        <v>7</v>
      </c>
      <c r="K1103">
        <v>5</v>
      </c>
      <c r="L1103">
        <v>6</v>
      </c>
    </row>
    <row r="1104" spans="1:12" x14ac:dyDescent="0.2">
      <c r="A1104">
        <v>1</v>
      </c>
      <c r="B1104">
        <v>2</v>
      </c>
      <c r="C1104">
        <v>1</v>
      </c>
      <c r="D1104">
        <v>2</v>
      </c>
      <c r="E1104">
        <v>2</v>
      </c>
      <c r="F1104">
        <v>1</v>
      </c>
      <c r="G1104">
        <v>1</v>
      </c>
      <c r="H1104">
        <v>1</v>
      </c>
      <c r="I1104">
        <v>7</v>
      </c>
      <c r="J1104">
        <v>2</v>
      </c>
      <c r="K1104">
        <v>9</v>
      </c>
      <c r="L1104">
        <v>2</v>
      </c>
    </row>
    <row r="1105" spans="1:12" x14ac:dyDescent="0.2">
      <c r="A1105">
        <v>1</v>
      </c>
      <c r="B1105">
        <v>2</v>
      </c>
      <c r="C1105">
        <v>2</v>
      </c>
      <c r="D1105">
        <v>2</v>
      </c>
      <c r="E1105">
        <v>5</v>
      </c>
      <c r="F1105">
        <v>3</v>
      </c>
      <c r="G1105">
        <v>6</v>
      </c>
      <c r="H1105">
        <v>2</v>
      </c>
      <c r="I1105">
        <v>2</v>
      </c>
      <c r="J1105">
        <v>4</v>
      </c>
      <c r="K1105">
        <v>5</v>
      </c>
      <c r="L1105">
        <v>3</v>
      </c>
    </row>
    <row r="1106" spans="1:12" x14ac:dyDescent="0.2">
      <c r="A1106">
        <v>1</v>
      </c>
      <c r="B1106">
        <v>2</v>
      </c>
      <c r="C1106">
        <v>1</v>
      </c>
      <c r="D1106">
        <v>1</v>
      </c>
      <c r="E1106">
        <v>5</v>
      </c>
      <c r="F1106">
        <v>5</v>
      </c>
      <c r="G1106">
        <v>1</v>
      </c>
      <c r="H1106">
        <v>6</v>
      </c>
      <c r="I1106">
        <v>4</v>
      </c>
      <c r="J1106">
        <v>2</v>
      </c>
      <c r="K1106">
        <v>5</v>
      </c>
      <c r="L1106">
        <v>9</v>
      </c>
    </row>
    <row r="1107" spans="1:12" x14ac:dyDescent="0.2">
      <c r="A1107">
        <v>1</v>
      </c>
      <c r="B1107">
        <v>2</v>
      </c>
      <c r="C1107">
        <v>2</v>
      </c>
      <c r="D1107">
        <v>2</v>
      </c>
      <c r="E1107">
        <v>3</v>
      </c>
      <c r="F1107">
        <v>2</v>
      </c>
      <c r="G1107">
        <v>6</v>
      </c>
      <c r="H1107">
        <v>1</v>
      </c>
      <c r="I1107">
        <v>3</v>
      </c>
      <c r="J1107">
        <v>6</v>
      </c>
      <c r="K1107">
        <v>8</v>
      </c>
      <c r="L1107">
        <v>1</v>
      </c>
    </row>
    <row r="1108" spans="1:12" x14ac:dyDescent="0.2">
      <c r="A1108">
        <v>1</v>
      </c>
      <c r="B1108">
        <v>1</v>
      </c>
      <c r="C1108">
        <v>3</v>
      </c>
      <c r="D1108">
        <v>4</v>
      </c>
      <c r="E1108">
        <v>5</v>
      </c>
      <c r="F1108">
        <v>3</v>
      </c>
      <c r="G1108">
        <v>1</v>
      </c>
      <c r="H1108">
        <v>8</v>
      </c>
      <c r="I1108">
        <v>2</v>
      </c>
      <c r="J1108">
        <v>4</v>
      </c>
      <c r="K1108">
        <v>4</v>
      </c>
      <c r="L1108">
        <v>2</v>
      </c>
    </row>
    <row r="1109" spans="1:12" x14ac:dyDescent="0.2">
      <c r="A1109">
        <v>1</v>
      </c>
      <c r="B1109">
        <v>1</v>
      </c>
      <c r="C1109">
        <v>1</v>
      </c>
      <c r="D1109">
        <v>3</v>
      </c>
      <c r="E1109">
        <v>2</v>
      </c>
      <c r="F1109">
        <v>5</v>
      </c>
      <c r="G1109">
        <v>4</v>
      </c>
      <c r="H1109">
        <v>6</v>
      </c>
      <c r="I1109">
        <v>6</v>
      </c>
      <c r="J1109">
        <v>5</v>
      </c>
      <c r="K1109">
        <v>10</v>
      </c>
      <c r="L1109">
        <v>4</v>
      </c>
    </row>
    <row r="1110" spans="1:12" x14ac:dyDescent="0.2">
      <c r="A1110">
        <v>1</v>
      </c>
      <c r="B1110">
        <v>2</v>
      </c>
      <c r="C1110">
        <v>1</v>
      </c>
      <c r="D1110">
        <v>2</v>
      </c>
      <c r="E1110">
        <v>2</v>
      </c>
      <c r="F1110">
        <v>2</v>
      </c>
      <c r="G1110">
        <v>7</v>
      </c>
      <c r="H1110">
        <v>5</v>
      </c>
      <c r="I1110">
        <v>5</v>
      </c>
      <c r="J1110">
        <v>6</v>
      </c>
      <c r="K1110">
        <v>5</v>
      </c>
      <c r="L1110">
        <v>8</v>
      </c>
    </row>
    <row r="1111" spans="1:12" x14ac:dyDescent="0.2">
      <c r="A1111">
        <v>1</v>
      </c>
      <c r="B1111">
        <v>1</v>
      </c>
      <c r="C1111">
        <v>3</v>
      </c>
      <c r="D1111">
        <v>2</v>
      </c>
      <c r="E1111">
        <v>1</v>
      </c>
      <c r="F1111">
        <v>6</v>
      </c>
      <c r="G1111">
        <v>3</v>
      </c>
      <c r="H1111">
        <v>5</v>
      </c>
      <c r="I1111">
        <v>5</v>
      </c>
      <c r="J1111">
        <v>2</v>
      </c>
      <c r="K1111">
        <v>2</v>
      </c>
      <c r="L1111">
        <v>2</v>
      </c>
    </row>
    <row r="1112" spans="1:12" x14ac:dyDescent="0.2">
      <c r="A1112">
        <v>1</v>
      </c>
      <c r="B1112">
        <v>1</v>
      </c>
      <c r="C1112">
        <v>2</v>
      </c>
      <c r="D1112">
        <v>3</v>
      </c>
      <c r="E1112">
        <v>1</v>
      </c>
      <c r="F1112">
        <v>3</v>
      </c>
      <c r="G1112">
        <v>1</v>
      </c>
      <c r="H1112">
        <v>5</v>
      </c>
      <c r="I1112">
        <v>7</v>
      </c>
      <c r="J1112">
        <v>1</v>
      </c>
      <c r="K1112">
        <v>8</v>
      </c>
      <c r="L1112">
        <v>12</v>
      </c>
    </row>
    <row r="1113" spans="1:12" x14ac:dyDescent="0.2">
      <c r="A1113">
        <v>1</v>
      </c>
      <c r="B1113">
        <v>2</v>
      </c>
      <c r="C1113">
        <v>3</v>
      </c>
      <c r="D1113">
        <v>4</v>
      </c>
      <c r="E1113">
        <v>5</v>
      </c>
      <c r="F1113">
        <v>4</v>
      </c>
      <c r="G1113">
        <v>4</v>
      </c>
      <c r="H1113">
        <v>7</v>
      </c>
      <c r="I1113">
        <v>1</v>
      </c>
      <c r="J1113">
        <v>4</v>
      </c>
      <c r="K1113">
        <v>11</v>
      </c>
      <c r="L1113">
        <v>8</v>
      </c>
    </row>
    <row r="1114" spans="1:12" x14ac:dyDescent="0.2">
      <c r="A1114">
        <v>1</v>
      </c>
      <c r="B1114">
        <v>1</v>
      </c>
      <c r="C1114">
        <v>3</v>
      </c>
      <c r="D1114">
        <v>3</v>
      </c>
      <c r="E1114">
        <v>2</v>
      </c>
      <c r="F1114">
        <v>4</v>
      </c>
      <c r="G1114">
        <v>7</v>
      </c>
      <c r="H1114">
        <v>3</v>
      </c>
      <c r="I1114">
        <v>7</v>
      </c>
      <c r="J1114">
        <v>5</v>
      </c>
      <c r="K1114">
        <v>3</v>
      </c>
      <c r="L1114">
        <v>3</v>
      </c>
    </row>
    <row r="1115" spans="1:12" x14ac:dyDescent="0.2">
      <c r="A1115">
        <v>1</v>
      </c>
      <c r="B1115">
        <v>1</v>
      </c>
      <c r="C1115">
        <v>2</v>
      </c>
      <c r="D1115">
        <v>2</v>
      </c>
      <c r="E1115">
        <v>1</v>
      </c>
      <c r="F1115">
        <v>6</v>
      </c>
      <c r="G1115">
        <v>6</v>
      </c>
      <c r="H1115">
        <v>8</v>
      </c>
      <c r="I1115">
        <v>9</v>
      </c>
      <c r="J1115">
        <v>6</v>
      </c>
      <c r="K1115">
        <v>3</v>
      </c>
      <c r="L1115">
        <v>7</v>
      </c>
    </row>
    <row r="1116" spans="1:12" x14ac:dyDescent="0.2">
      <c r="A1116">
        <v>1</v>
      </c>
      <c r="B1116">
        <v>2</v>
      </c>
      <c r="C1116">
        <v>2</v>
      </c>
      <c r="D1116">
        <v>4</v>
      </c>
      <c r="E1116">
        <v>2</v>
      </c>
      <c r="F1116">
        <v>6</v>
      </c>
      <c r="G1116">
        <v>3</v>
      </c>
      <c r="H1116">
        <v>4</v>
      </c>
      <c r="I1116">
        <v>6</v>
      </c>
      <c r="J1116">
        <v>4</v>
      </c>
      <c r="K1116">
        <v>3</v>
      </c>
      <c r="L1116">
        <v>11</v>
      </c>
    </row>
    <row r="1117" spans="1:12" x14ac:dyDescent="0.2">
      <c r="A1117">
        <v>1</v>
      </c>
      <c r="B1117">
        <v>1</v>
      </c>
      <c r="C1117">
        <v>2</v>
      </c>
      <c r="D1117">
        <v>1</v>
      </c>
      <c r="E1117">
        <v>1</v>
      </c>
      <c r="F1117">
        <v>5</v>
      </c>
      <c r="G1117">
        <v>1</v>
      </c>
      <c r="H1117">
        <v>4</v>
      </c>
      <c r="I1117">
        <v>4</v>
      </c>
      <c r="J1117">
        <v>10</v>
      </c>
      <c r="K1117">
        <v>10</v>
      </c>
      <c r="L1117">
        <v>7</v>
      </c>
    </row>
    <row r="1118" spans="1:12" x14ac:dyDescent="0.2">
      <c r="A1118">
        <v>1</v>
      </c>
      <c r="B1118">
        <v>1</v>
      </c>
      <c r="C1118">
        <v>1</v>
      </c>
      <c r="D1118">
        <v>4</v>
      </c>
      <c r="E1118">
        <v>3</v>
      </c>
      <c r="F1118">
        <v>3</v>
      </c>
      <c r="G1118">
        <v>5</v>
      </c>
      <c r="H1118">
        <v>1</v>
      </c>
      <c r="I1118">
        <v>5</v>
      </c>
      <c r="J1118">
        <v>3</v>
      </c>
      <c r="K1118">
        <v>8</v>
      </c>
      <c r="L1118">
        <v>3</v>
      </c>
    </row>
    <row r="1119" spans="1:12" x14ac:dyDescent="0.2">
      <c r="A1119">
        <v>1</v>
      </c>
      <c r="B1119">
        <v>1</v>
      </c>
      <c r="C1119">
        <v>1</v>
      </c>
      <c r="D1119">
        <v>3</v>
      </c>
      <c r="E1119">
        <v>4</v>
      </c>
      <c r="F1119">
        <v>1</v>
      </c>
      <c r="G1119">
        <v>4</v>
      </c>
      <c r="H1119">
        <v>3</v>
      </c>
      <c r="I1119">
        <v>8</v>
      </c>
      <c r="J1119">
        <v>2</v>
      </c>
      <c r="K1119">
        <v>2</v>
      </c>
      <c r="L1119">
        <v>4</v>
      </c>
    </row>
    <row r="1120" spans="1:12" x14ac:dyDescent="0.2">
      <c r="A1120">
        <v>1</v>
      </c>
      <c r="B1120">
        <v>1</v>
      </c>
      <c r="C1120">
        <v>2</v>
      </c>
      <c r="D1120">
        <v>4</v>
      </c>
      <c r="E1120">
        <v>4</v>
      </c>
      <c r="F1120">
        <v>3</v>
      </c>
      <c r="G1120">
        <v>6</v>
      </c>
      <c r="H1120">
        <v>2</v>
      </c>
      <c r="I1120">
        <v>9</v>
      </c>
      <c r="J1120">
        <v>9</v>
      </c>
      <c r="K1120">
        <v>10</v>
      </c>
      <c r="L1120">
        <v>1</v>
      </c>
    </row>
    <row r="1121" spans="1:12" x14ac:dyDescent="0.2">
      <c r="A1121">
        <v>1</v>
      </c>
      <c r="B1121">
        <v>1</v>
      </c>
      <c r="C1121">
        <v>3</v>
      </c>
      <c r="D1121">
        <v>1</v>
      </c>
      <c r="E1121">
        <v>1</v>
      </c>
      <c r="F1121">
        <v>4</v>
      </c>
      <c r="G1121">
        <v>4</v>
      </c>
      <c r="H1121">
        <v>8</v>
      </c>
      <c r="I1121">
        <v>9</v>
      </c>
      <c r="J1121">
        <v>10</v>
      </c>
      <c r="K1121">
        <v>5</v>
      </c>
      <c r="L1121">
        <v>8</v>
      </c>
    </row>
    <row r="1122" spans="1:12" x14ac:dyDescent="0.2">
      <c r="A1122">
        <v>1</v>
      </c>
      <c r="B1122">
        <v>1</v>
      </c>
      <c r="C1122">
        <v>1</v>
      </c>
      <c r="D1122">
        <v>1</v>
      </c>
      <c r="E1122">
        <v>4</v>
      </c>
      <c r="F1122">
        <v>6</v>
      </c>
      <c r="G1122">
        <v>1</v>
      </c>
      <c r="H1122">
        <v>4</v>
      </c>
      <c r="I1122">
        <v>5</v>
      </c>
      <c r="J1122">
        <v>5</v>
      </c>
      <c r="K1122">
        <v>6</v>
      </c>
      <c r="L1122">
        <v>7</v>
      </c>
    </row>
    <row r="1123" spans="1:12" x14ac:dyDescent="0.2">
      <c r="A1123">
        <v>1</v>
      </c>
      <c r="B1123">
        <v>2</v>
      </c>
      <c r="C1123">
        <v>3</v>
      </c>
      <c r="D1123">
        <v>3</v>
      </c>
      <c r="E1123">
        <v>2</v>
      </c>
      <c r="F1123">
        <v>4</v>
      </c>
      <c r="G1123">
        <v>7</v>
      </c>
      <c r="H1123">
        <v>1</v>
      </c>
      <c r="I1123">
        <v>7</v>
      </c>
      <c r="J1123">
        <v>1</v>
      </c>
      <c r="K1123">
        <v>1</v>
      </c>
      <c r="L1123">
        <v>4</v>
      </c>
    </row>
    <row r="1124" spans="1:12" x14ac:dyDescent="0.2">
      <c r="A1124">
        <v>1</v>
      </c>
      <c r="B1124">
        <v>1</v>
      </c>
      <c r="C1124">
        <v>1</v>
      </c>
      <c r="D1124">
        <v>2</v>
      </c>
      <c r="E1124">
        <v>5</v>
      </c>
      <c r="F1124">
        <v>6</v>
      </c>
      <c r="G1124">
        <v>2</v>
      </c>
      <c r="H1124">
        <v>8</v>
      </c>
      <c r="I1124">
        <v>6</v>
      </c>
      <c r="J1124">
        <v>7</v>
      </c>
      <c r="K1124">
        <v>11</v>
      </c>
      <c r="L1124">
        <v>3</v>
      </c>
    </row>
    <row r="1125" spans="1:12" x14ac:dyDescent="0.2">
      <c r="A1125">
        <v>1</v>
      </c>
      <c r="B1125">
        <v>2</v>
      </c>
      <c r="C1125">
        <v>2</v>
      </c>
      <c r="D1125">
        <v>2</v>
      </c>
      <c r="E1125">
        <v>2</v>
      </c>
      <c r="F1125">
        <v>1</v>
      </c>
      <c r="G1125">
        <v>7</v>
      </c>
      <c r="H1125">
        <v>8</v>
      </c>
      <c r="I1125">
        <v>5</v>
      </c>
      <c r="J1125">
        <v>10</v>
      </c>
      <c r="K1125">
        <v>2</v>
      </c>
      <c r="L1125">
        <v>7</v>
      </c>
    </row>
    <row r="1126" spans="1:12" x14ac:dyDescent="0.2">
      <c r="A1126">
        <v>1</v>
      </c>
      <c r="B1126">
        <v>1</v>
      </c>
      <c r="C1126">
        <v>1</v>
      </c>
      <c r="D1126">
        <v>1</v>
      </c>
      <c r="E1126">
        <v>5</v>
      </c>
      <c r="F1126">
        <v>5</v>
      </c>
      <c r="G1126">
        <v>2</v>
      </c>
      <c r="H1126">
        <v>7</v>
      </c>
      <c r="I1126">
        <v>8</v>
      </c>
      <c r="J1126">
        <v>9</v>
      </c>
      <c r="K1126">
        <v>3</v>
      </c>
      <c r="L1126">
        <v>6</v>
      </c>
    </row>
    <row r="1127" spans="1:12" x14ac:dyDescent="0.2">
      <c r="A1127">
        <v>1</v>
      </c>
      <c r="B1127">
        <v>2</v>
      </c>
      <c r="C1127">
        <v>1</v>
      </c>
      <c r="D1127">
        <v>4</v>
      </c>
      <c r="E1127">
        <v>5</v>
      </c>
      <c r="F1127">
        <v>4</v>
      </c>
      <c r="G1127">
        <v>1</v>
      </c>
      <c r="H1127">
        <v>5</v>
      </c>
      <c r="I1127">
        <v>3</v>
      </c>
      <c r="J1127">
        <v>9</v>
      </c>
      <c r="K1127">
        <v>1</v>
      </c>
      <c r="L1127">
        <v>5</v>
      </c>
    </row>
    <row r="1128" spans="1:12" x14ac:dyDescent="0.2">
      <c r="A1128">
        <v>1</v>
      </c>
      <c r="B1128">
        <v>1</v>
      </c>
      <c r="C1128">
        <v>1</v>
      </c>
      <c r="D1128">
        <v>1</v>
      </c>
      <c r="E1128">
        <v>5</v>
      </c>
      <c r="F1128">
        <v>5</v>
      </c>
      <c r="G1128">
        <v>5</v>
      </c>
      <c r="H1128">
        <v>5</v>
      </c>
      <c r="I1128">
        <v>5</v>
      </c>
      <c r="J1128">
        <v>2</v>
      </c>
      <c r="K1128">
        <v>8</v>
      </c>
      <c r="L1128">
        <v>9</v>
      </c>
    </row>
    <row r="1129" spans="1:12" x14ac:dyDescent="0.2">
      <c r="A1129">
        <v>1</v>
      </c>
      <c r="B1129">
        <v>1</v>
      </c>
      <c r="C1129">
        <v>3</v>
      </c>
      <c r="D1129">
        <v>4</v>
      </c>
      <c r="E1129">
        <v>1</v>
      </c>
      <c r="F1129">
        <v>4</v>
      </c>
      <c r="G1129">
        <v>5</v>
      </c>
      <c r="H1129">
        <v>5</v>
      </c>
      <c r="I1129">
        <v>9</v>
      </c>
      <c r="J1129">
        <v>9</v>
      </c>
      <c r="K1129">
        <v>8</v>
      </c>
      <c r="L1129">
        <v>3</v>
      </c>
    </row>
    <row r="1130" spans="1:12" x14ac:dyDescent="0.2">
      <c r="A1130">
        <v>1</v>
      </c>
      <c r="B1130">
        <v>2</v>
      </c>
      <c r="C1130">
        <v>2</v>
      </c>
      <c r="D1130">
        <v>3</v>
      </c>
      <c r="E1130">
        <v>1</v>
      </c>
      <c r="F1130">
        <v>5</v>
      </c>
      <c r="G1130">
        <v>6</v>
      </c>
      <c r="H1130">
        <v>3</v>
      </c>
      <c r="I1130">
        <v>6</v>
      </c>
      <c r="J1130">
        <v>9</v>
      </c>
      <c r="K1130">
        <v>1</v>
      </c>
      <c r="L1130">
        <v>1</v>
      </c>
    </row>
    <row r="1131" spans="1:12" x14ac:dyDescent="0.2">
      <c r="A1131">
        <v>1</v>
      </c>
      <c r="B1131">
        <v>1</v>
      </c>
      <c r="C1131">
        <v>3</v>
      </c>
      <c r="D1131">
        <v>4</v>
      </c>
      <c r="E1131">
        <v>5</v>
      </c>
      <c r="F1131">
        <v>4</v>
      </c>
      <c r="G1131">
        <v>4</v>
      </c>
      <c r="H1131">
        <v>5</v>
      </c>
      <c r="I1131">
        <v>1</v>
      </c>
      <c r="J1131">
        <v>8</v>
      </c>
      <c r="K1131">
        <v>6</v>
      </c>
      <c r="L1131">
        <v>11</v>
      </c>
    </row>
    <row r="1132" spans="1:12" x14ac:dyDescent="0.2">
      <c r="A1132">
        <v>1</v>
      </c>
      <c r="B1132">
        <v>2</v>
      </c>
      <c r="C1132">
        <v>3</v>
      </c>
      <c r="D1132">
        <v>3</v>
      </c>
      <c r="E1132">
        <v>4</v>
      </c>
      <c r="F1132">
        <v>5</v>
      </c>
      <c r="G1132">
        <v>5</v>
      </c>
      <c r="H1132">
        <v>2</v>
      </c>
      <c r="I1132">
        <v>8</v>
      </c>
      <c r="J1132">
        <v>3</v>
      </c>
      <c r="K1132">
        <v>10</v>
      </c>
      <c r="L1132">
        <v>9</v>
      </c>
    </row>
    <row r="1133" spans="1:12" x14ac:dyDescent="0.2">
      <c r="A1133">
        <v>1</v>
      </c>
      <c r="B1133">
        <v>2</v>
      </c>
      <c r="C1133">
        <v>3</v>
      </c>
      <c r="D1133">
        <v>2</v>
      </c>
      <c r="E1133">
        <v>2</v>
      </c>
      <c r="F1133">
        <v>4</v>
      </c>
      <c r="G1133">
        <v>7</v>
      </c>
      <c r="H1133">
        <v>2</v>
      </c>
      <c r="I1133">
        <v>8</v>
      </c>
      <c r="J1133">
        <v>6</v>
      </c>
      <c r="K1133">
        <v>7</v>
      </c>
      <c r="L1133">
        <v>10</v>
      </c>
    </row>
    <row r="1134" spans="1:12" x14ac:dyDescent="0.2">
      <c r="A1134">
        <v>1</v>
      </c>
      <c r="B1134">
        <v>2</v>
      </c>
      <c r="C1134">
        <v>1</v>
      </c>
      <c r="D1134">
        <v>3</v>
      </c>
      <c r="E1134">
        <v>4</v>
      </c>
      <c r="F1134">
        <v>1</v>
      </c>
      <c r="G1134">
        <v>1</v>
      </c>
      <c r="H1134">
        <v>7</v>
      </c>
      <c r="I1134">
        <v>6</v>
      </c>
      <c r="J1134">
        <v>3</v>
      </c>
      <c r="K1134">
        <v>9</v>
      </c>
      <c r="L1134">
        <v>4</v>
      </c>
    </row>
    <row r="1135" spans="1:12" x14ac:dyDescent="0.2">
      <c r="A1135">
        <v>1</v>
      </c>
      <c r="B1135">
        <v>2</v>
      </c>
      <c r="C1135">
        <v>3</v>
      </c>
      <c r="D1135">
        <v>4</v>
      </c>
      <c r="E1135">
        <v>5</v>
      </c>
      <c r="F1135">
        <v>3</v>
      </c>
      <c r="G1135">
        <v>2</v>
      </c>
      <c r="H1135">
        <v>3</v>
      </c>
      <c r="I1135">
        <v>6</v>
      </c>
      <c r="J1135">
        <v>1</v>
      </c>
      <c r="K1135">
        <v>2</v>
      </c>
      <c r="L1135">
        <v>5</v>
      </c>
    </row>
    <row r="1136" spans="1:12" x14ac:dyDescent="0.2">
      <c r="A1136">
        <v>1</v>
      </c>
      <c r="B1136">
        <v>1</v>
      </c>
      <c r="C1136">
        <v>1</v>
      </c>
      <c r="D1136">
        <v>4</v>
      </c>
      <c r="E1136">
        <v>1</v>
      </c>
      <c r="F1136">
        <v>4</v>
      </c>
      <c r="G1136">
        <v>7</v>
      </c>
      <c r="H1136">
        <v>4</v>
      </c>
      <c r="I1136">
        <v>3</v>
      </c>
      <c r="J1136">
        <v>2</v>
      </c>
      <c r="K1136">
        <v>1</v>
      </c>
      <c r="L1136">
        <v>12</v>
      </c>
    </row>
    <row r="1137" spans="1:12" x14ac:dyDescent="0.2">
      <c r="A1137">
        <v>1</v>
      </c>
      <c r="B1137">
        <v>1</v>
      </c>
      <c r="C1137">
        <v>2</v>
      </c>
      <c r="D1137">
        <v>4</v>
      </c>
      <c r="E1137">
        <v>5</v>
      </c>
      <c r="F1137">
        <v>5</v>
      </c>
      <c r="G1137">
        <v>1</v>
      </c>
      <c r="H1137">
        <v>6</v>
      </c>
      <c r="I1137">
        <v>5</v>
      </c>
      <c r="J1137">
        <v>6</v>
      </c>
      <c r="K1137">
        <v>9</v>
      </c>
      <c r="L1137">
        <v>5</v>
      </c>
    </row>
    <row r="1138" spans="1:12" x14ac:dyDescent="0.2">
      <c r="A1138">
        <v>1</v>
      </c>
      <c r="B1138">
        <v>1</v>
      </c>
      <c r="C1138">
        <v>2</v>
      </c>
      <c r="D1138">
        <v>1</v>
      </c>
      <c r="E1138">
        <v>1</v>
      </c>
      <c r="F1138">
        <v>2</v>
      </c>
      <c r="G1138">
        <v>2</v>
      </c>
      <c r="H1138">
        <v>2</v>
      </c>
      <c r="I1138">
        <v>4</v>
      </c>
      <c r="J1138">
        <v>4</v>
      </c>
      <c r="K1138">
        <v>10</v>
      </c>
      <c r="L1138">
        <v>12</v>
      </c>
    </row>
    <row r="1139" spans="1:12" x14ac:dyDescent="0.2">
      <c r="A1139">
        <v>1</v>
      </c>
      <c r="B1139">
        <v>2</v>
      </c>
      <c r="C1139">
        <v>3</v>
      </c>
      <c r="D1139">
        <v>1</v>
      </c>
      <c r="E1139">
        <v>1</v>
      </c>
      <c r="F1139">
        <v>6</v>
      </c>
      <c r="G1139">
        <v>4</v>
      </c>
      <c r="H1139">
        <v>1</v>
      </c>
      <c r="I1139">
        <v>3</v>
      </c>
      <c r="J1139">
        <v>1</v>
      </c>
      <c r="K1139">
        <v>4</v>
      </c>
      <c r="L1139">
        <v>3</v>
      </c>
    </row>
    <row r="1140" spans="1:12" x14ac:dyDescent="0.2">
      <c r="A1140">
        <v>1</v>
      </c>
      <c r="B1140">
        <v>2</v>
      </c>
      <c r="C1140">
        <v>1</v>
      </c>
      <c r="D1140">
        <v>2</v>
      </c>
      <c r="E1140">
        <v>1</v>
      </c>
      <c r="F1140">
        <v>5</v>
      </c>
      <c r="G1140">
        <v>4</v>
      </c>
      <c r="H1140">
        <v>6</v>
      </c>
      <c r="I1140">
        <v>1</v>
      </c>
      <c r="J1140">
        <v>1</v>
      </c>
      <c r="K1140">
        <v>7</v>
      </c>
      <c r="L1140">
        <v>1</v>
      </c>
    </row>
    <row r="1141" spans="1:12" x14ac:dyDescent="0.2">
      <c r="A1141">
        <v>1</v>
      </c>
      <c r="B1141">
        <v>2</v>
      </c>
      <c r="C1141">
        <v>1</v>
      </c>
      <c r="D1141">
        <v>4</v>
      </c>
      <c r="E1141">
        <v>1</v>
      </c>
      <c r="F1141">
        <v>1</v>
      </c>
      <c r="G1141">
        <v>2</v>
      </c>
      <c r="H1141">
        <v>8</v>
      </c>
      <c r="I1141">
        <v>3</v>
      </c>
      <c r="J1141">
        <v>6</v>
      </c>
      <c r="K1141">
        <v>9</v>
      </c>
      <c r="L1141">
        <v>7</v>
      </c>
    </row>
    <row r="1142" spans="1:12" x14ac:dyDescent="0.2">
      <c r="A1142">
        <v>1</v>
      </c>
      <c r="B1142">
        <v>2</v>
      </c>
      <c r="C1142">
        <v>1</v>
      </c>
      <c r="D1142">
        <v>1</v>
      </c>
      <c r="E1142">
        <v>5</v>
      </c>
      <c r="F1142">
        <v>1</v>
      </c>
      <c r="G1142">
        <v>5</v>
      </c>
      <c r="H1142">
        <v>7</v>
      </c>
      <c r="I1142">
        <v>4</v>
      </c>
      <c r="J1142">
        <v>10</v>
      </c>
      <c r="K1142">
        <v>5</v>
      </c>
      <c r="L1142">
        <v>2</v>
      </c>
    </row>
    <row r="1143" spans="1:12" x14ac:dyDescent="0.2">
      <c r="A1143">
        <v>1</v>
      </c>
      <c r="B1143">
        <v>1</v>
      </c>
      <c r="C1143">
        <v>2</v>
      </c>
      <c r="D1143">
        <v>3</v>
      </c>
      <c r="E1143">
        <v>2</v>
      </c>
      <c r="F1143">
        <v>4</v>
      </c>
      <c r="G1143">
        <v>5</v>
      </c>
      <c r="H1143">
        <v>6</v>
      </c>
      <c r="I1143">
        <v>6</v>
      </c>
      <c r="J1143">
        <v>7</v>
      </c>
      <c r="K1143">
        <v>11</v>
      </c>
      <c r="L1143">
        <v>5</v>
      </c>
    </row>
    <row r="1144" spans="1:12" x14ac:dyDescent="0.2">
      <c r="A1144">
        <v>1</v>
      </c>
      <c r="B1144">
        <v>2</v>
      </c>
      <c r="C1144">
        <v>3</v>
      </c>
      <c r="D1144">
        <v>2</v>
      </c>
      <c r="E1144">
        <v>3</v>
      </c>
      <c r="F1144">
        <v>6</v>
      </c>
      <c r="G1144">
        <v>6</v>
      </c>
      <c r="H1144">
        <v>5</v>
      </c>
      <c r="I1144">
        <v>9</v>
      </c>
      <c r="J1144">
        <v>7</v>
      </c>
      <c r="K1144">
        <v>1</v>
      </c>
      <c r="L1144">
        <v>8</v>
      </c>
    </row>
    <row r="1145" spans="1:12" x14ac:dyDescent="0.2">
      <c r="A1145">
        <v>1</v>
      </c>
      <c r="B1145">
        <v>2</v>
      </c>
      <c r="C1145">
        <v>3</v>
      </c>
      <c r="D1145">
        <v>1</v>
      </c>
      <c r="E1145">
        <v>1</v>
      </c>
      <c r="F1145">
        <v>2</v>
      </c>
      <c r="G1145">
        <v>3</v>
      </c>
      <c r="H1145">
        <v>7</v>
      </c>
      <c r="I1145">
        <v>9</v>
      </c>
      <c r="J1145">
        <v>9</v>
      </c>
      <c r="K1145">
        <v>5</v>
      </c>
      <c r="L1145">
        <v>8</v>
      </c>
    </row>
    <row r="1146" spans="1:12" x14ac:dyDescent="0.2">
      <c r="A1146">
        <v>1</v>
      </c>
      <c r="B1146">
        <v>2</v>
      </c>
      <c r="C1146">
        <v>1</v>
      </c>
      <c r="D1146">
        <v>2</v>
      </c>
      <c r="E1146">
        <v>2</v>
      </c>
      <c r="F1146">
        <v>6</v>
      </c>
      <c r="G1146">
        <v>1</v>
      </c>
      <c r="H1146">
        <v>5</v>
      </c>
      <c r="I1146">
        <v>5</v>
      </c>
      <c r="J1146">
        <v>6</v>
      </c>
      <c r="K1146">
        <v>4</v>
      </c>
      <c r="L1146">
        <v>6</v>
      </c>
    </row>
    <row r="1147" spans="1:12" x14ac:dyDescent="0.2">
      <c r="A1147">
        <v>1</v>
      </c>
      <c r="B1147">
        <v>1</v>
      </c>
      <c r="C1147">
        <v>2</v>
      </c>
      <c r="D1147">
        <v>3</v>
      </c>
      <c r="E1147">
        <v>5</v>
      </c>
      <c r="F1147">
        <v>3</v>
      </c>
      <c r="G1147">
        <v>5</v>
      </c>
      <c r="H1147">
        <v>8</v>
      </c>
      <c r="I1147">
        <v>5</v>
      </c>
      <c r="J1147">
        <v>2</v>
      </c>
      <c r="K1147">
        <v>11</v>
      </c>
      <c r="L1147">
        <v>5</v>
      </c>
    </row>
    <row r="1148" spans="1:12" x14ac:dyDescent="0.2">
      <c r="A1148">
        <v>1</v>
      </c>
      <c r="B1148">
        <v>1</v>
      </c>
      <c r="C1148">
        <v>1</v>
      </c>
      <c r="D1148">
        <v>2</v>
      </c>
      <c r="E1148">
        <v>3</v>
      </c>
      <c r="F1148">
        <v>4</v>
      </c>
      <c r="G1148">
        <v>6</v>
      </c>
      <c r="H1148">
        <v>6</v>
      </c>
      <c r="I1148">
        <v>6</v>
      </c>
      <c r="J1148">
        <v>3</v>
      </c>
      <c r="K1148">
        <v>10</v>
      </c>
      <c r="L1148">
        <v>2</v>
      </c>
    </row>
    <row r="1149" spans="1:12" x14ac:dyDescent="0.2">
      <c r="A1149">
        <v>1</v>
      </c>
      <c r="B1149">
        <v>1</v>
      </c>
      <c r="C1149">
        <v>1</v>
      </c>
      <c r="D1149">
        <v>2</v>
      </c>
      <c r="E1149">
        <v>2</v>
      </c>
      <c r="F1149">
        <v>3</v>
      </c>
      <c r="G1149">
        <v>3</v>
      </c>
      <c r="H1149">
        <v>3</v>
      </c>
      <c r="I1149">
        <v>8</v>
      </c>
      <c r="J1149">
        <v>7</v>
      </c>
      <c r="K1149">
        <v>7</v>
      </c>
      <c r="L1149">
        <v>10</v>
      </c>
    </row>
    <row r="1150" spans="1:12" x14ac:dyDescent="0.2">
      <c r="A1150">
        <v>1</v>
      </c>
      <c r="B1150">
        <v>2</v>
      </c>
      <c r="C1150">
        <v>3</v>
      </c>
      <c r="D1150">
        <v>4</v>
      </c>
      <c r="E1150">
        <v>4</v>
      </c>
      <c r="F1150">
        <v>4</v>
      </c>
      <c r="G1150">
        <v>6</v>
      </c>
      <c r="H1150">
        <v>2</v>
      </c>
      <c r="I1150">
        <v>5</v>
      </c>
      <c r="J1150">
        <v>2</v>
      </c>
      <c r="K1150">
        <v>1</v>
      </c>
      <c r="L1150">
        <v>2</v>
      </c>
    </row>
    <row r="1151" spans="1:12" x14ac:dyDescent="0.2">
      <c r="A1151">
        <v>1</v>
      </c>
      <c r="B1151">
        <v>1</v>
      </c>
      <c r="C1151">
        <v>1</v>
      </c>
      <c r="D1151">
        <v>2</v>
      </c>
      <c r="E1151">
        <v>3</v>
      </c>
      <c r="F1151">
        <v>4</v>
      </c>
      <c r="G1151">
        <v>2</v>
      </c>
      <c r="H1151">
        <v>5</v>
      </c>
      <c r="I1151">
        <v>6</v>
      </c>
      <c r="J1151">
        <v>6</v>
      </c>
      <c r="K1151">
        <v>8</v>
      </c>
      <c r="L1151">
        <v>1</v>
      </c>
    </row>
    <row r="1152" spans="1:12" x14ac:dyDescent="0.2">
      <c r="A1152">
        <v>1</v>
      </c>
      <c r="B1152">
        <v>1</v>
      </c>
      <c r="C1152">
        <v>2</v>
      </c>
      <c r="D1152">
        <v>3</v>
      </c>
      <c r="E1152">
        <v>4</v>
      </c>
      <c r="F1152">
        <v>2</v>
      </c>
      <c r="G1152">
        <v>6</v>
      </c>
      <c r="H1152">
        <v>8</v>
      </c>
      <c r="I1152">
        <v>7</v>
      </c>
      <c r="J1152">
        <v>9</v>
      </c>
      <c r="K1152">
        <v>5</v>
      </c>
      <c r="L1152">
        <v>9</v>
      </c>
    </row>
    <row r="1153" spans="1:12" x14ac:dyDescent="0.2">
      <c r="A1153">
        <v>1</v>
      </c>
      <c r="B1153">
        <v>1</v>
      </c>
      <c r="C1153">
        <v>3</v>
      </c>
      <c r="D1153">
        <v>2</v>
      </c>
      <c r="E1153">
        <v>2</v>
      </c>
      <c r="F1153">
        <v>4</v>
      </c>
      <c r="G1153">
        <v>3</v>
      </c>
      <c r="H1153">
        <v>1</v>
      </c>
      <c r="I1153">
        <v>4</v>
      </c>
      <c r="J1153">
        <v>9</v>
      </c>
      <c r="K1153">
        <v>10</v>
      </c>
      <c r="L1153">
        <v>11</v>
      </c>
    </row>
    <row r="1154" spans="1:12" x14ac:dyDescent="0.2">
      <c r="A1154">
        <v>1</v>
      </c>
      <c r="B1154">
        <v>2</v>
      </c>
      <c r="C1154">
        <v>3</v>
      </c>
      <c r="D1154">
        <v>3</v>
      </c>
      <c r="E1154">
        <v>5</v>
      </c>
      <c r="F1154">
        <v>3</v>
      </c>
      <c r="G1154">
        <v>5</v>
      </c>
      <c r="H1154">
        <v>3</v>
      </c>
      <c r="I1154">
        <v>7</v>
      </c>
      <c r="J1154">
        <v>8</v>
      </c>
      <c r="K1154">
        <v>2</v>
      </c>
      <c r="L1154">
        <v>10</v>
      </c>
    </row>
    <row r="1155" spans="1:12" x14ac:dyDescent="0.2">
      <c r="A1155">
        <v>1</v>
      </c>
      <c r="B1155">
        <v>1</v>
      </c>
      <c r="C1155">
        <v>1</v>
      </c>
      <c r="D1155">
        <v>1</v>
      </c>
      <c r="E1155">
        <v>1</v>
      </c>
      <c r="F1155">
        <v>4</v>
      </c>
      <c r="G1155">
        <v>3</v>
      </c>
      <c r="H1155">
        <v>1</v>
      </c>
      <c r="I1155">
        <v>7</v>
      </c>
      <c r="J1155">
        <v>6</v>
      </c>
      <c r="K1155">
        <v>6</v>
      </c>
      <c r="L1155">
        <v>12</v>
      </c>
    </row>
    <row r="1156" spans="1:12" x14ac:dyDescent="0.2">
      <c r="A1156">
        <v>1</v>
      </c>
      <c r="B1156">
        <v>2</v>
      </c>
      <c r="C1156">
        <v>1</v>
      </c>
      <c r="D1156">
        <v>3</v>
      </c>
      <c r="E1156">
        <v>1</v>
      </c>
      <c r="F1156">
        <v>1</v>
      </c>
      <c r="G1156">
        <v>2</v>
      </c>
      <c r="H1156">
        <v>2</v>
      </c>
      <c r="I1156">
        <v>5</v>
      </c>
      <c r="J1156">
        <v>3</v>
      </c>
      <c r="K1156">
        <v>11</v>
      </c>
      <c r="L1156">
        <v>8</v>
      </c>
    </row>
    <row r="1157" spans="1:12" x14ac:dyDescent="0.2">
      <c r="A1157">
        <v>1</v>
      </c>
      <c r="B1157">
        <v>2</v>
      </c>
      <c r="C1157">
        <v>2</v>
      </c>
      <c r="D1157">
        <v>2</v>
      </c>
      <c r="E1157">
        <v>5</v>
      </c>
      <c r="F1157">
        <v>6</v>
      </c>
      <c r="G1157">
        <v>1</v>
      </c>
      <c r="H1157">
        <v>1</v>
      </c>
      <c r="I1157">
        <v>2</v>
      </c>
      <c r="J1157">
        <v>8</v>
      </c>
      <c r="K1157">
        <v>6</v>
      </c>
      <c r="L1157">
        <v>1</v>
      </c>
    </row>
    <row r="1158" spans="1:12" x14ac:dyDescent="0.2">
      <c r="A1158">
        <v>1</v>
      </c>
      <c r="B1158">
        <v>2</v>
      </c>
      <c r="C1158">
        <v>3</v>
      </c>
      <c r="D1158">
        <v>4</v>
      </c>
      <c r="E1158">
        <v>3</v>
      </c>
      <c r="F1158">
        <v>3</v>
      </c>
      <c r="G1158">
        <v>3</v>
      </c>
      <c r="H1158">
        <v>2</v>
      </c>
      <c r="I1158">
        <v>4</v>
      </c>
      <c r="J1158">
        <v>8</v>
      </c>
      <c r="K1158">
        <v>2</v>
      </c>
      <c r="L1158">
        <v>4</v>
      </c>
    </row>
    <row r="1159" spans="1:12" x14ac:dyDescent="0.2">
      <c r="A1159">
        <v>1</v>
      </c>
      <c r="B1159">
        <v>1</v>
      </c>
      <c r="C1159">
        <v>2</v>
      </c>
      <c r="D1159">
        <v>2</v>
      </c>
      <c r="E1159">
        <v>1</v>
      </c>
      <c r="F1159">
        <v>6</v>
      </c>
      <c r="G1159">
        <v>4</v>
      </c>
      <c r="H1159">
        <v>8</v>
      </c>
      <c r="I1159">
        <v>5</v>
      </c>
      <c r="J1159">
        <v>2</v>
      </c>
      <c r="K1159">
        <v>4</v>
      </c>
      <c r="L1159">
        <v>10</v>
      </c>
    </row>
    <row r="1160" spans="1:12" x14ac:dyDescent="0.2">
      <c r="A1160">
        <v>1</v>
      </c>
      <c r="B1160">
        <v>1</v>
      </c>
      <c r="C1160">
        <v>1</v>
      </c>
      <c r="D1160">
        <v>3</v>
      </c>
      <c r="E1160">
        <v>2</v>
      </c>
      <c r="F1160">
        <v>3</v>
      </c>
      <c r="G1160">
        <v>3</v>
      </c>
      <c r="H1160">
        <v>4</v>
      </c>
      <c r="I1160">
        <v>3</v>
      </c>
      <c r="J1160">
        <v>1</v>
      </c>
      <c r="K1160">
        <v>5</v>
      </c>
      <c r="L1160">
        <v>3</v>
      </c>
    </row>
    <row r="1161" spans="1:12" x14ac:dyDescent="0.2">
      <c r="A1161">
        <v>1</v>
      </c>
      <c r="B1161">
        <v>2</v>
      </c>
      <c r="C1161">
        <v>2</v>
      </c>
      <c r="D1161">
        <v>3</v>
      </c>
      <c r="E1161">
        <v>5</v>
      </c>
      <c r="F1161">
        <v>5</v>
      </c>
      <c r="G1161">
        <v>3</v>
      </c>
      <c r="H1161">
        <v>3</v>
      </c>
      <c r="I1161">
        <v>4</v>
      </c>
      <c r="J1161">
        <v>4</v>
      </c>
      <c r="K1161">
        <v>4</v>
      </c>
      <c r="L1161">
        <v>3</v>
      </c>
    </row>
    <row r="1162" spans="1:12" x14ac:dyDescent="0.2">
      <c r="A1162">
        <v>1</v>
      </c>
      <c r="B1162">
        <v>1</v>
      </c>
      <c r="C1162">
        <v>2</v>
      </c>
      <c r="D1162">
        <v>4</v>
      </c>
      <c r="E1162">
        <v>3</v>
      </c>
      <c r="F1162">
        <v>2</v>
      </c>
      <c r="G1162">
        <v>3</v>
      </c>
      <c r="H1162">
        <v>4</v>
      </c>
      <c r="I1162">
        <v>6</v>
      </c>
      <c r="J1162">
        <v>9</v>
      </c>
      <c r="K1162">
        <v>4</v>
      </c>
      <c r="L1162">
        <v>2</v>
      </c>
    </row>
    <row r="1163" spans="1:12" x14ac:dyDescent="0.2">
      <c r="A1163">
        <v>1</v>
      </c>
      <c r="B1163">
        <v>2</v>
      </c>
      <c r="C1163">
        <v>1</v>
      </c>
      <c r="D1163">
        <v>4</v>
      </c>
      <c r="E1163">
        <v>1</v>
      </c>
      <c r="F1163">
        <v>5</v>
      </c>
      <c r="G1163">
        <v>3</v>
      </c>
      <c r="H1163">
        <v>7</v>
      </c>
      <c r="I1163">
        <v>4</v>
      </c>
      <c r="J1163">
        <v>4</v>
      </c>
      <c r="K1163">
        <v>10</v>
      </c>
      <c r="L1163">
        <v>6</v>
      </c>
    </row>
    <row r="1164" spans="1:12" x14ac:dyDescent="0.2">
      <c r="A1164">
        <v>1</v>
      </c>
      <c r="B1164">
        <v>1</v>
      </c>
      <c r="C1164">
        <v>1</v>
      </c>
      <c r="D1164">
        <v>4</v>
      </c>
      <c r="E1164">
        <v>2</v>
      </c>
      <c r="F1164">
        <v>1</v>
      </c>
      <c r="G1164">
        <v>7</v>
      </c>
      <c r="H1164">
        <v>3</v>
      </c>
      <c r="I1164">
        <v>7</v>
      </c>
      <c r="J1164">
        <v>10</v>
      </c>
      <c r="K1164">
        <v>10</v>
      </c>
      <c r="L1164">
        <v>6</v>
      </c>
    </row>
    <row r="1165" spans="1:12" x14ac:dyDescent="0.2">
      <c r="A1165">
        <v>1</v>
      </c>
      <c r="B1165">
        <v>1</v>
      </c>
      <c r="C1165">
        <v>2</v>
      </c>
      <c r="D1165">
        <v>1</v>
      </c>
      <c r="E1165">
        <v>5</v>
      </c>
      <c r="F1165">
        <v>6</v>
      </c>
      <c r="G1165">
        <v>5</v>
      </c>
      <c r="H1165">
        <v>5</v>
      </c>
      <c r="I1165">
        <v>3</v>
      </c>
      <c r="J1165">
        <v>3</v>
      </c>
      <c r="K1165">
        <v>2</v>
      </c>
      <c r="L1165">
        <v>9</v>
      </c>
    </row>
    <row r="1166" spans="1:12" x14ac:dyDescent="0.2">
      <c r="A1166">
        <v>1</v>
      </c>
      <c r="B1166">
        <v>1</v>
      </c>
      <c r="C1166">
        <v>3</v>
      </c>
      <c r="D1166">
        <v>2</v>
      </c>
      <c r="E1166">
        <v>5</v>
      </c>
      <c r="F1166">
        <v>2</v>
      </c>
      <c r="G1166">
        <v>6</v>
      </c>
      <c r="H1166">
        <v>6</v>
      </c>
      <c r="I1166">
        <v>6</v>
      </c>
      <c r="J1166">
        <v>3</v>
      </c>
      <c r="K1166">
        <v>4</v>
      </c>
      <c r="L1166">
        <v>9</v>
      </c>
    </row>
    <row r="1167" spans="1:12" x14ac:dyDescent="0.2">
      <c r="A1167">
        <v>1</v>
      </c>
      <c r="B1167">
        <v>2</v>
      </c>
      <c r="C1167">
        <v>2</v>
      </c>
      <c r="D1167">
        <v>2</v>
      </c>
      <c r="E1167">
        <v>2</v>
      </c>
      <c r="F1167">
        <v>2</v>
      </c>
      <c r="G1167">
        <v>1</v>
      </c>
      <c r="H1167">
        <v>8</v>
      </c>
      <c r="I1167">
        <v>7</v>
      </c>
      <c r="J1167">
        <v>5</v>
      </c>
      <c r="K1167">
        <v>2</v>
      </c>
      <c r="L1167">
        <v>9</v>
      </c>
    </row>
    <row r="1168" spans="1:12" x14ac:dyDescent="0.2">
      <c r="A1168">
        <v>1</v>
      </c>
      <c r="B1168">
        <v>2</v>
      </c>
      <c r="C1168">
        <v>2</v>
      </c>
      <c r="D1168">
        <v>3</v>
      </c>
      <c r="E1168">
        <v>2</v>
      </c>
      <c r="F1168">
        <v>3</v>
      </c>
      <c r="G1168">
        <v>6</v>
      </c>
      <c r="H1168">
        <v>1</v>
      </c>
      <c r="I1168">
        <v>9</v>
      </c>
      <c r="J1168">
        <v>5</v>
      </c>
      <c r="K1168">
        <v>7</v>
      </c>
      <c r="L1168">
        <v>6</v>
      </c>
    </row>
    <row r="1169" spans="1:12" x14ac:dyDescent="0.2">
      <c r="A1169">
        <v>1</v>
      </c>
      <c r="B1169">
        <v>1</v>
      </c>
      <c r="C1169">
        <v>2</v>
      </c>
      <c r="D1169">
        <v>2</v>
      </c>
      <c r="E1169">
        <v>5</v>
      </c>
      <c r="F1169">
        <v>3</v>
      </c>
      <c r="G1169">
        <v>5</v>
      </c>
      <c r="H1169">
        <v>5</v>
      </c>
      <c r="I1169">
        <v>9</v>
      </c>
      <c r="J1169">
        <v>8</v>
      </c>
      <c r="K1169">
        <v>9</v>
      </c>
      <c r="L1169">
        <v>7</v>
      </c>
    </row>
    <row r="1170" spans="1:12" x14ac:dyDescent="0.2">
      <c r="A1170">
        <v>1</v>
      </c>
      <c r="B1170">
        <v>1</v>
      </c>
      <c r="C1170">
        <v>3</v>
      </c>
      <c r="D1170">
        <v>3</v>
      </c>
      <c r="E1170">
        <v>5</v>
      </c>
      <c r="F1170">
        <v>3</v>
      </c>
      <c r="G1170">
        <v>3</v>
      </c>
      <c r="H1170">
        <v>2</v>
      </c>
      <c r="I1170">
        <v>4</v>
      </c>
      <c r="J1170">
        <v>6</v>
      </c>
      <c r="K1170">
        <v>9</v>
      </c>
      <c r="L1170">
        <v>6</v>
      </c>
    </row>
    <row r="1171" spans="1:12" x14ac:dyDescent="0.2">
      <c r="A1171">
        <v>1</v>
      </c>
      <c r="B1171">
        <v>2</v>
      </c>
      <c r="C1171">
        <v>3</v>
      </c>
      <c r="D1171">
        <v>2</v>
      </c>
      <c r="E1171">
        <v>3</v>
      </c>
      <c r="F1171">
        <v>5</v>
      </c>
      <c r="G1171">
        <v>2</v>
      </c>
      <c r="H1171">
        <v>3</v>
      </c>
      <c r="I1171">
        <v>3</v>
      </c>
      <c r="J1171">
        <v>4</v>
      </c>
      <c r="K1171">
        <v>7</v>
      </c>
      <c r="L1171">
        <v>2</v>
      </c>
    </row>
    <row r="1172" spans="1:12" x14ac:dyDescent="0.2">
      <c r="A1172">
        <v>1</v>
      </c>
      <c r="B1172">
        <v>1</v>
      </c>
      <c r="C1172">
        <v>2</v>
      </c>
      <c r="D1172">
        <v>4</v>
      </c>
      <c r="E1172">
        <v>4</v>
      </c>
      <c r="F1172">
        <v>2</v>
      </c>
      <c r="G1172">
        <v>4</v>
      </c>
      <c r="H1172">
        <v>7</v>
      </c>
      <c r="I1172">
        <v>2</v>
      </c>
      <c r="J1172">
        <v>4</v>
      </c>
      <c r="K1172">
        <v>6</v>
      </c>
      <c r="L1172">
        <v>9</v>
      </c>
    </row>
    <row r="1173" spans="1:12" x14ac:dyDescent="0.2">
      <c r="A1173">
        <v>1</v>
      </c>
      <c r="B1173">
        <v>2</v>
      </c>
      <c r="C1173">
        <v>3</v>
      </c>
      <c r="D1173">
        <v>3</v>
      </c>
      <c r="E1173">
        <v>1</v>
      </c>
      <c r="F1173">
        <v>2</v>
      </c>
      <c r="G1173">
        <v>4</v>
      </c>
      <c r="H1173">
        <v>3</v>
      </c>
      <c r="I1173">
        <v>1</v>
      </c>
      <c r="J1173">
        <v>1</v>
      </c>
      <c r="K1173">
        <v>11</v>
      </c>
      <c r="L1173">
        <v>7</v>
      </c>
    </row>
    <row r="1174" spans="1:12" x14ac:dyDescent="0.2">
      <c r="A1174">
        <v>1</v>
      </c>
      <c r="B1174">
        <v>2</v>
      </c>
      <c r="C1174">
        <v>1</v>
      </c>
      <c r="D1174">
        <v>1</v>
      </c>
      <c r="E1174">
        <v>2</v>
      </c>
      <c r="F1174">
        <v>2</v>
      </c>
      <c r="G1174">
        <v>6</v>
      </c>
      <c r="H1174">
        <v>4</v>
      </c>
      <c r="I1174">
        <v>8</v>
      </c>
      <c r="J1174">
        <v>7</v>
      </c>
      <c r="K1174">
        <v>8</v>
      </c>
      <c r="L1174">
        <v>2</v>
      </c>
    </row>
    <row r="1175" spans="1:12" x14ac:dyDescent="0.2">
      <c r="A1175">
        <v>1</v>
      </c>
      <c r="B1175">
        <v>1</v>
      </c>
      <c r="C1175">
        <v>3</v>
      </c>
      <c r="D1175">
        <v>1</v>
      </c>
      <c r="E1175">
        <v>1</v>
      </c>
      <c r="F1175">
        <v>1</v>
      </c>
      <c r="G1175">
        <v>1</v>
      </c>
      <c r="H1175">
        <v>3</v>
      </c>
      <c r="I1175">
        <v>6</v>
      </c>
      <c r="J1175">
        <v>6</v>
      </c>
      <c r="K1175">
        <v>6</v>
      </c>
      <c r="L1175">
        <v>11</v>
      </c>
    </row>
    <row r="1176" spans="1:12" x14ac:dyDescent="0.2">
      <c r="A1176">
        <v>1</v>
      </c>
      <c r="B1176">
        <v>1</v>
      </c>
      <c r="C1176">
        <v>3</v>
      </c>
      <c r="D1176">
        <v>2</v>
      </c>
      <c r="E1176">
        <v>4</v>
      </c>
      <c r="F1176">
        <v>1</v>
      </c>
      <c r="G1176">
        <v>6</v>
      </c>
      <c r="H1176">
        <v>1</v>
      </c>
      <c r="I1176">
        <v>2</v>
      </c>
      <c r="J1176">
        <v>1</v>
      </c>
      <c r="K1176">
        <v>6</v>
      </c>
      <c r="L1176">
        <v>9</v>
      </c>
    </row>
    <row r="1177" spans="1:12" x14ac:dyDescent="0.2">
      <c r="A1177">
        <v>1</v>
      </c>
      <c r="B1177">
        <v>2</v>
      </c>
      <c r="C1177">
        <v>2</v>
      </c>
      <c r="D1177">
        <v>4</v>
      </c>
      <c r="E1177">
        <v>1</v>
      </c>
      <c r="F1177">
        <v>1</v>
      </c>
      <c r="G1177">
        <v>2</v>
      </c>
      <c r="H1177">
        <v>7</v>
      </c>
      <c r="I1177">
        <v>3</v>
      </c>
      <c r="J1177">
        <v>8</v>
      </c>
      <c r="K1177">
        <v>3</v>
      </c>
      <c r="L1177">
        <v>1</v>
      </c>
    </row>
    <row r="1178" spans="1:12" x14ac:dyDescent="0.2">
      <c r="A1178">
        <v>1</v>
      </c>
      <c r="B1178">
        <v>1</v>
      </c>
      <c r="C1178">
        <v>1</v>
      </c>
      <c r="D1178">
        <v>3</v>
      </c>
      <c r="E1178">
        <v>2</v>
      </c>
      <c r="F1178">
        <v>3</v>
      </c>
      <c r="G1178">
        <v>1</v>
      </c>
      <c r="H1178">
        <v>8</v>
      </c>
      <c r="I1178">
        <v>6</v>
      </c>
      <c r="J1178">
        <v>9</v>
      </c>
      <c r="K1178">
        <v>7</v>
      </c>
      <c r="L1178">
        <v>5</v>
      </c>
    </row>
    <row r="1179" spans="1:12" x14ac:dyDescent="0.2">
      <c r="A1179">
        <v>1</v>
      </c>
      <c r="B1179">
        <v>1</v>
      </c>
      <c r="C1179">
        <v>2</v>
      </c>
      <c r="D1179">
        <v>3</v>
      </c>
      <c r="E1179">
        <v>5</v>
      </c>
      <c r="F1179">
        <v>1</v>
      </c>
      <c r="G1179">
        <v>1</v>
      </c>
      <c r="H1179">
        <v>5</v>
      </c>
      <c r="I1179">
        <v>4</v>
      </c>
      <c r="J1179">
        <v>7</v>
      </c>
      <c r="K1179">
        <v>1</v>
      </c>
      <c r="L1179">
        <v>1</v>
      </c>
    </row>
    <row r="1180" spans="1:12" x14ac:dyDescent="0.2">
      <c r="A1180">
        <v>1</v>
      </c>
      <c r="B1180">
        <v>2</v>
      </c>
      <c r="C1180">
        <v>2</v>
      </c>
      <c r="D1180">
        <v>1</v>
      </c>
      <c r="E1180">
        <v>1</v>
      </c>
      <c r="F1180">
        <v>3</v>
      </c>
      <c r="G1180">
        <v>6</v>
      </c>
      <c r="H1180">
        <v>4</v>
      </c>
      <c r="I1180">
        <v>6</v>
      </c>
      <c r="J1180">
        <v>5</v>
      </c>
      <c r="K1180">
        <v>4</v>
      </c>
      <c r="L1180">
        <v>6</v>
      </c>
    </row>
    <row r="1181" spans="1:12" x14ac:dyDescent="0.2">
      <c r="A1181">
        <v>1</v>
      </c>
      <c r="B1181">
        <v>2</v>
      </c>
      <c r="C1181">
        <v>3</v>
      </c>
      <c r="D1181">
        <v>4</v>
      </c>
      <c r="E1181">
        <v>4</v>
      </c>
      <c r="F1181">
        <v>3</v>
      </c>
      <c r="G1181">
        <v>1</v>
      </c>
      <c r="H1181">
        <v>8</v>
      </c>
      <c r="I1181">
        <v>5</v>
      </c>
      <c r="J1181">
        <v>8</v>
      </c>
      <c r="K1181">
        <v>10</v>
      </c>
      <c r="L1181">
        <v>6</v>
      </c>
    </row>
    <row r="1182" spans="1:12" x14ac:dyDescent="0.2">
      <c r="A1182">
        <v>1</v>
      </c>
      <c r="B1182">
        <v>2</v>
      </c>
      <c r="C1182">
        <v>1</v>
      </c>
      <c r="D1182">
        <v>2</v>
      </c>
      <c r="E1182">
        <v>1</v>
      </c>
      <c r="F1182">
        <v>3</v>
      </c>
      <c r="G1182">
        <v>5</v>
      </c>
      <c r="H1182">
        <v>7</v>
      </c>
      <c r="I1182">
        <v>3</v>
      </c>
      <c r="J1182">
        <v>8</v>
      </c>
      <c r="K1182">
        <v>2</v>
      </c>
      <c r="L1182">
        <v>4</v>
      </c>
    </row>
    <row r="1183" spans="1:12" x14ac:dyDescent="0.2">
      <c r="A1183">
        <v>1</v>
      </c>
      <c r="B1183">
        <v>2</v>
      </c>
      <c r="C1183">
        <v>3</v>
      </c>
      <c r="D1183">
        <v>3</v>
      </c>
      <c r="E1183">
        <v>2</v>
      </c>
      <c r="F1183">
        <v>6</v>
      </c>
      <c r="G1183">
        <v>6</v>
      </c>
      <c r="H1183">
        <v>3</v>
      </c>
      <c r="I1183">
        <v>4</v>
      </c>
      <c r="J1183">
        <v>5</v>
      </c>
      <c r="K1183">
        <v>1</v>
      </c>
      <c r="L1183">
        <v>5</v>
      </c>
    </row>
    <row r="1184" spans="1:12" x14ac:dyDescent="0.2">
      <c r="A1184">
        <v>1</v>
      </c>
      <c r="B1184">
        <v>1</v>
      </c>
      <c r="C1184">
        <v>1</v>
      </c>
      <c r="D1184">
        <v>1</v>
      </c>
      <c r="E1184">
        <v>4</v>
      </c>
      <c r="F1184">
        <v>6</v>
      </c>
      <c r="G1184">
        <v>7</v>
      </c>
      <c r="H1184">
        <v>6</v>
      </c>
      <c r="I1184">
        <v>2</v>
      </c>
      <c r="J1184">
        <v>8</v>
      </c>
      <c r="K1184">
        <v>2</v>
      </c>
      <c r="L1184">
        <v>8</v>
      </c>
    </row>
    <row r="1185" spans="1:12" x14ac:dyDescent="0.2">
      <c r="A1185">
        <v>1</v>
      </c>
      <c r="B1185">
        <v>1</v>
      </c>
      <c r="C1185">
        <v>1</v>
      </c>
      <c r="D1185">
        <v>1</v>
      </c>
      <c r="E1185">
        <v>2</v>
      </c>
      <c r="F1185">
        <v>1</v>
      </c>
      <c r="G1185">
        <v>6</v>
      </c>
      <c r="H1185">
        <v>1</v>
      </c>
      <c r="I1185">
        <v>5</v>
      </c>
      <c r="J1185">
        <v>1</v>
      </c>
      <c r="K1185">
        <v>3</v>
      </c>
      <c r="L1185">
        <v>5</v>
      </c>
    </row>
    <row r="1186" spans="1:12" x14ac:dyDescent="0.2">
      <c r="A1186">
        <v>1</v>
      </c>
      <c r="B1186">
        <v>2</v>
      </c>
      <c r="C1186">
        <v>1</v>
      </c>
      <c r="D1186">
        <v>3</v>
      </c>
      <c r="E1186">
        <v>3</v>
      </c>
      <c r="F1186">
        <v>3</v>
      </c>
      <c r="G1186">
        <v>1</v>
      </c>
      <c r="H1186">
        <v>2</v>
      </c>
      <c r="I1186">
        <v>2</v>
      </c>
      <c r="J1186">
        <v>1</v>
      </c>
      <c r="K1186">
        <v>10</v>
      </c>
      <c r="L1186">
        <v>1</v>
      </c>
    </row>
    <row r="1187" spans="1:12" x14ac:dyDescent="0.2">
      <c r="A1187">
        <v>1</v>
      </c>
      <c r="B1187">
        <v>1</v>
      </c>
      <c r="C1187">
        <v>1</v>
      </c>
      <c r="D1187">
        <v>3</v>
      </c>
      <c r="E1187">
        <v>5</v>
      </c>
      <c r="F1187">
        <v>5</v>
      </c>
      <c r="G1187">
        <v>4</v>
      </c>
      <c r="H1187">
        <v>4</v>
      </c>
      <c r="I1187">
        <v>8</v>
      </c>
      <c r="J1187">
        <v>10</v>
      </c>
      <c r="K1187">
        <v>9</v>
      </c>
      <c r="L1187">
        <v>7</v>
      </c>
    </row>
    <row r="1188" spans="1:12" x14ac:dyDescent="0.2">
      <c r="A1188">
        <v>1</v>
      </c>
      <c r="B1188">
        <v>1</v>
      </c>
      <c r="C1188">
        <v>3</v>
      </c>
      <c r="D1188">
        <v>1</v>
      </c>
      <c r="E1188">
        <v>2</v>
      </c>
      <c r="F1188">
        <v>6</v>
      </c>
      <c r="G1188">
        <v>7</v>
      </c>
      <c r="H1188">
        <v>4</v>
      </c>
      <c r="I1188">
        <v>4</v>
      </c>
      <c r="J1188">
        <v>10</v>
      </c>
      <c r="K1188">
        <v>11</v>
      </c>
      <c r="L1188">
        <v>8</v>
      </c>
    </row>
    <row r="1189" spans="1:12" x14ac:dyDescent="0.2">
      <c r="A1189">
        <v>1</v>
      </c>
      <c r="B1189">
        <v>1</v>
      </c>
      <c r="C1189">
        <v>3</v>
      </c>
      <c r="D1189">
        <v>1</v>
      </c>
      <c r="E1189">
        <v>2</v>
      </c>
      <c r="F1189">
        <v>3</v>
      </c>
      <c r="G1189">
        <v>3</v>
      </c>
      <c r="H1189">
        <v>4</v>
      </c>
      <c r="I1189">
        <v>4</v>
      </c>
      <c r="J1189">
        <v>5</v>
      </c>
      <c r="K1189">
        <v>6</v>
      </c>
      <c r="L1189">
        <v>8</v>
      </c>
    </row>
    <row r="1190" spans="1:12" x14ac:dyDescent="0.2">
      <c r="A1190">
        <v>1</v>
      </c>
      <c r="B1190">
        <v>1</v>
      </c>
      <c r="C1190">
        <v>2</v>
      </c>
      <c r="D1190">
        <v>3</v>
      </c>
      <c r="E1190">
        <v>3</v>
      </c>
      <c r="F1190">
        <v>5</v>
      </c>
      <c r="G1190">
        <v>3</v>
      </c>
      <c r="H1190">
        <v>1</v>
      </c>
      <c r="I1190">
        <v>9</v>
      </c>
      <c r="J1190">
        <v>1</v>
      </c>
      <c r="K1190">
        <v>1</v>
      </c>
      <c r="L1190">
        <v>7</v>
      </c>
    </row>
    <row r="1191" spans="1:12" x14ac:dyDescent="0.2">
      <c r="A1191">
        <v>1</v>
      </c>
      <c r="B1191">
        <v>1</v>
      </c>
      <c r="C1191">
        <v>1</v>
      </c>
      <c r="D1191">
        <v>3</v>
      </c>
      <c r="E1191">
        <v>5</v>
      </c>
      <c r="F1191">
        <v>2</v>
      </c>
      <c r="G1191">
        <v>4</v>
      </c>
      <c r="H1191">
        <v>6</v>
      </c>
      <c r="I1191">
        <v>2</v>
      </c>
      <c r="J1191">
        <v>10</v>
      </c>
      <c r="K1191">
        <v>4</v>
      </c>
      <c r="L1191">
        <v>2</v>
      </c>
    </row>
    <row r="1192" spans="1:12" x14ac:dyDescent="0.2">
      <c r="A1192">
        <v>1</v>
      </c>
      <c r="B1192">
        <v>1</v>
      </c>
      <c r="C1192">
        <v>3</v>
      </c>
      <c r="D1192">
        <v>3</v>
      </c>
      <c r="E1192">
        <v>4</v>
      </c>
      <c r="F1192">
        <v>1</v>
      </c>
      <c r="G1192">
        <v>2</v>
      </c>
      <c r="H1192">
        <v>8</v>
      </c>
      <c r="I1192">
        <v>1</v>
      </c>
      <c r="J1192">
        <v>2</v>
      </c>
      <c r="K1192">
        <v>7</v>
      </c>
      <c r="L1192">
        <v>1</v>
      </c>
    </row>
    <row r="1193" spans="1:12" x14ac:dyDescent="0.2">
      <c r="A1193">
        <v>1</v>
      </c>
      <c r="B1193">
        <v>2</v>
      </c>
      <c r="C1193">
        <v>1</v>
      </c>
      <c r="D1193">
        <v>4</v>
      </c>
      <c r="E1193">
        <v>2</v>
      </c>
      <c r="F1193">
        <v>2</v>
      </c>
      <c r="G1193">
        <v>7</v>
      </c>
      <c r="H1193">
        <v>8</v>
      </c>
      <c r="I1193">
        <v>5</v>
      </c>
      <c r="J1193">
        <v>3</v>
      </c>
      <c r="K1193">
        <v>11</v>
      </c>
      <c r="L1193">
        <v>4</v>
      </c>
    </row>
    <row r="1194" spans="1:12" x14ac:dyDescent="0.2">
      <c r="A1194">
        <v>1</v>
      </c>
      <c r="B1194">
        <v>2</v>
      </c>
      <c r="C1194">
        <v>3</v>
      </c>
      <c r="D1194">
        <v>3</v>
      </c>
      <c r="E1194">
        <v>1</v>
      </c>
      <c r="F1194">
        <v>3</v>
      </c>
      <c r="G1194">
        <v>1</v>
      </c>
      <c r="H1194">
        <v>2</v>
      </c>
      <c r="I1194">
        <v>7</v>
      </c>
      <c r="J1194">
        <v>5</v>
      </c>
      <c r="K1194">
        <v>10</v>
      </c>
      <c r="L1194">
        <v>10</v>
      </c>
    </row>
    <row r="1195" spans="1:12" x14ac:dyDescent="0.2">
      <c r="A1195">
        <v>1</v>
      </c>
      <c r="B1195">
        <v>2</v>
      </c>
      <c r="C1195">
        <v>2</v>
      </c>
      <c r="D1195">
        <v>2</v>
      </c>
      <c r="E1195">
        <v>5</v>
      </c>
      <c r="F1195">
        <v>6</v>
      </c>
      <c r="G1195">
        <v>2</v>
      </c>
      <c r="H1195">
        <v>4</v>
      </c>
      <c r="I1195">
        <v>4</v>
      </c>
      <c r="J1195">
        <v>2</v>
      </c>
      <c r="K1195">
        <v>4</v>
      </c>
      <c r="L1195">
        <v>11</v>
      </c>
    </row>
    <row r="1196" spans="1:12" x14ac:dyDescent="0.2">
      <c r="A1196">
        <v>1</v>
      </c>
      <c r="B1196">
        <v>2</v>
      </c>
      <c r="C1196">
        <v>2</v>
      </c>
      <c r="D1196">
        <v>4</v>
      </c>
      <c r="E1196">
        <v>4</v>
      </c>
      <c r="F1196">
        <v>6</v>
      </c>
      <c r="G1196">
        <v>7</v>
      </c>
      <c r="H1196">
        <v>8</v>
      </c>
      <c r="I1196">
        <v>4</v>
      </c>
      <c r="J1196">
        <v>8</v>
      </c>
      <c r="K1196">
        <v>10</v>
      </c>
      <c r="L1196">
        <v>4</v>
      </c>
    </row>
    <row r="1197" spans="1:12" x14ac:dyDescent="0.2">
      <c r="A1197">
        <v>1</v>
      </c>
      <c r="B1197">
        <v>1</v>
      </c>
      <c r="C1197">
        <v>1</v>
      </c>
      <c r="D1197">
        <v>2</v>
      </c>
      <c r="E1197">
        <v>1</v>
      </c>
      <c r="F1197">
        <v>1</v>
      </c>
      <c r="G1197">
        <v>4</v>
      </c>
      <c r="H1197">
        <v>6</v>
      </c>
      <c r="I1197">
        <v>4</v>
      </c>
      <c r="J1197">
        <v>5</v>
      </c>
      <c r="K1197">
        <v>9</v>
      </c>
      <c r="L1197">
        <v>6</v>
      </c>
    </row>
    <row r="1198" spans="1:12" x14ac:dyDescent="0.2">
      <c r="A1198">
        <v>1</v>
      </c>
      <c r="B1198">
        <v>1</v>
      </c>
      <c r="C1198">
        <v>2</v>
      </c>
      <c r="D1198">
        <v>4</v>
      </c>
      <c r="E1198">
        <v>5</v>
      </c>
      <c r="F1198">
        <v>4</v>
      </c>
      <c r="G1198">
        <v>3</v>
      </c>
      <c r="H1198">
        <v>4</v>
      </c>
      <c r="I1198">
        <v>4</v>
      </c>
      <c r="J1198">
        <v>6</v>
      </c>
      <c r="K1198">
        <v>11</v>
      </c>
      <c r="L1198">
        <v>11</v>
      </c>
    </row>
    <row r="1199" spans="1:12" x14ac:dyDescent="0.2">
      <c r="A1199">
        <v>1</v>
      </c>
      <c r="B1199">
        <v>2</v>
      </c>
      <c r="C1199">
        <v>2</v>
      </c>
      <c r="D1199">
        <v>2</v>
      </c>
      <c r="E1199">
        <v>5</v>
      </c>
      <c r="F1199">
        <v>1</v>
      </c>
      <c r="G1199">
        <v>2</v>
      </c>
      <c r="H1199">
        <v>8</v>
      </c>
      <c r="I1199">
        <v>6</v>
      </c>
      <c r="J1199">
        <v>2</v>
      </c>
      <c r="K1199">
        <v>1</v>
      </c>
      <c r="L1199">
        <v>4</v>
      </c>
    </row>
    <row r="1200" spans="1:12" x14ac:dyDescent="0.2">
      <c r="A1200">
        <v>1</v>
      </c>
      <c r="B1200">
        <v>1</v>
      </c>
      <c r="C1200">
        <v>1</v>
      </c>
      <c r="D1200">
        <v>3</v>
      </c>
      <c r="E1200">
        <v>1</v>
      </c>
      <c r="F1200">
        <v>1</v>
      </c>
      <c r="G1200">
        <v>5</v>
      </c>
      <c r="H1200">
        <v>3</v>
      </c>
      <c r="I1200">
        <v>8</v>
      </c>
      <c r="J1200">
        <v>10</v>
      </c>
      <c r="K1200">
        <v>3</v>
      </c>
      <c r="L1200">
        <v>7</v>
      </c>
    </row>
    <row r="1201" spans="1:12" x14ac:dyDescent="0.2">
      <c r="A1201">
        <v>1</v>
      </c>
      <c r="B1201">
        <v>2</v>
      </c>
      <c r="C1201">
        <v>3</v>
      </c>
      <c r="D1201">
        <v>2</v>
      </c>
      <c r="E1201">
        <v>3</v>
      </c>
      <c r="F1201">
        <v>5</v>
      </c>
      <c r="G1201">
        <v>3</v>
      </c>
      <c r="H1201">
        <v>3</v>
      </c>
      <c r="I1201">
        <v>1</v>
      </c>
      <c r="J1201">
        <v>1</v>
      </c>
      <c r="K1201">
        <v>6</v>
      </c>
      <c r="L1201">
        <v>7</v>
      </c>
    </row>
    <row r="1202" spans="1:12" x14ac:dyDescent="0.2">
      <c r="A1202">
        <v>1</v>
      </c>
      <c r="B1202">
        <v>1</v>
      </c>
      <c r="C1202">
        <v>3</v>
      </c>
      <c r="D1202">
        <v>1</v>
      </c>
      <c r="E1202">
        <v>3</v>
      </c>
      <c r="F1202">
        <v>1</v>
      </c>
      <c r="G1202">
        <v>4</v>
      </c>
      <c r="H1202">
        <v>4</v>
      </c>
      <c r="I1202">
        <v>3</v>
      </c>
      <c r="J1202">
        <v>8</v>
      </c>
      <c r="K1202">
        <v>7</v>
      </c>
      <c r="L1202">
        <v>1</v>
      </c>
    </row>
    <row r="1203" spans="1:12" x14ac:dyDescent="0.2">
      <c r="A1203">
        <v>1</v>
      </c>
      <c r="B1203">
        <v>2</v>
      </c>
      <c r="C1203">
        <v>1</v>
      </c>
      <c r="D1203">
        <v>4</v>
      </c>
      <c r="E1203">
        <v>2</v>
      </c>
      <c r="F1203">
        <v>3</v>
      </c>
      <c r="G1203">
        <v>2</v>
      </c>
      <c r="H1203">
        <v>7</v>
      </c>
      <c r="I1203">
        <v>4</v>
      </c>
      <c r="J1203">
        <v>2</v>
      </c>
      <c r="K1203">
        <v>7</v>
      </c>
      <c r="L1203">
        <v>8</v>
      </c>
    </row>
    <row r="1204" spans="1:12" x14ac:dyDescent="0.2">
      <c r="A1204">
        <v>1</v>
      </c>
      <c r="B1204">
        <v>2</v>
      </c>
      <c r="C1204">
        <v>3</v>
      </c>
      <c r="D1204">
        <v>1</v>
      </c>
      <c r="E1204">
        <v>5</v>
      </c>
      <c r="F1204">
        <v>1</v>
      </c>
      <c r="G1204">
        <v>7</v>
      </c>
      <c r="H1204">
        <v>8</v>
      </c>
      <c r="I1204">
        <v>5</v>
      </c>
      <c r="J1204">
        <v>7</v>
      </c>
      <c r="K1204">
        <v>4</v>
      </c>
      <c r="L1204">
        <v>12</v>
      </c>
    </row>
    <row r="1205" spans="1:12" x14ac:dyDescent="0.2">
      <c r="A1205">
        <v>1</v>
      </c>
      <c r="B1205">
        <v>2</v>
      </c>
      <c r="C1205">
        <v>2</v>
      </c>
      <c r="D1205">
        <v>4</v>
      </c>
      <c r="E1205">
        <v>2</v>
      </c>
      <c r="F1205">
        <v>2</v>
      </c>
      <c r="G1205">
        <v>2</v>
      </c>
      <c r="H1205">
        <v>2</v>
      </c>
      <c r="I1205">
        <v>1</v>
      </c>
      <c r="J1205">
        <v>9</v>
      </c>
      <c r="K1205">
        <v>5</v>
      </c>
      <c r="L1205">
        <v>10</v>
      </c>
    </row>
    <row r="1206" spans="1:12" x14ac:dyDescent="0.2">
      <c r="A1206">
        <v>1</v>
      </c>
      <c r="B1206">
        <v>2</v>
      </c>
      <c r="C1206">
        <v>3</v>
      </c>
      <c r="D1206">
        <v>3</v>
      </c>
      <c r="E1206">
        <v>3</v>
      </c>
      <c r="F1206">
        <v>2</v>
      </c>
      <c r="G1206">
        <v>6</v>
      </c>
      <c r="H1206">
        <v>6</v>
      </c>
      <c r="I1206">
        <v>2</v>
      </c>
      <c r="J1206">
        <v>2</v>
      </c>
      <c r="K1206">
        <v>6</v>
      </c>
      <c r="L1206">
        <v>1</v>
      </c>
    </row>
    <row r="1207" spans="1:12" x14ac:dyDescent="0.2">
      <c r="A1207">
        <v>1</v>
      </c>
      <c r="B1207">
        <v>1</v>
      </c>
      <c r="C1207">
        <v>2</v>
      </c>
      <c r="D1207">
        <v>4</v>
      </c>
      <c r="E1207">
        <v>2</v>
      </c>
      <c r="F1207">
        <v>6</v>
      </c>
      <c r="G1207">
        <v>6</v>
      </c>
      <c r="H1207">
        <v>2</v>
      </c>
      <c r="I1207">
        <v>5</v>
      </c>
      <c r="J1207">
        <v>6</v>
      </c>
      <c r="K1207">
        <v>8</v>
      </c>
      <c r="L1207">
        <v>9</v>
      </c>
    </row>
    <row r="1208" spans="1:12" x14ac:dyDescent="0.2">
      <c r="A1208">
        <v>1</v>
      </c>
      <c r="B1208">
        <v>2</v>
      </c>
      <c r="C1208">
        <v>1</v>
      </c>
      <c r="D1208">
        <v>1</v>
      </c>
      <c r="E1208">
        <v>4</v>
      </c>
      <c r="F1208">
        <v>6</v>
      </c>
      <c r="G1208">
        <v>3</v>
      </c>
      <c r="H1208">
        <v>2</v>
      </c>
      <c r="I1208">
        <v>2</v>
      </c>
      <c r="J1208">
        <v>10</v>
      </c>
      <c r="K1208">
        <v>1</v>
      </c>
      <c r="L1208">
        <v>9</v>
      </c>
    </row>
    <row r="1209" spans="1:12" x14ac:dyDescent="0.2">
      <c r="A1209">
        <v>1</v>
      </c>
      <c r="B1209">
        <v>1</v>
      </c>
      <c r="C1209">
        <v>3</v>
      </c>
      <c r="D1209">
        <v>2</v>
      </c>
      <c r="E1209">
        <v>2</v>
      </c>
      <c r="F1209">
        <v>6</v>
      </c>
      <c r="G1209">
        <v>5</v>
      </c>
      <c r="H1209">
        <v>1</v>
      </c>
      <c r="I1209">
        <v>7</v>
      </c>
      <c r="J1209">
        <v>8</v>
      </c>
      <c r="K1209">
        <v>3</v>
      </c>
      <c r="L1209">
        <v>8</v>
      </c>
    </row>
    <row r="1210" spans="1:12" x14ac:dyDescent="0.2">
      <c r="A1210">
        <v>1</v>
      </c>
      <c r="B1210">
        <v>2</v>
      </c>
      <c r="C1210">
        <v>1</v>
      </c>
      <c r="D1210">
        <v>3</v>
      </c>
      <c r="E1210">
        <v>5</v>
      </c>
      <c r="F1210">
        <v>2</v>
      </c>
      <c r="G1210">
        <v>4</v>
      </c>
      <c r="H1210">
        <v>6</v>
      </c>
      <c r="I1210">
        <v>7</v>
      </c>
      <c r="J1210">
        <v>3</v>
      </c>
      <c r="K1210">
        <v>10</v>
      </c>
      <c r="L1210">
        <v>11</v>
      </c>
    </row>
    <row r="1211" spans="1:12" x14ac:dyDescent="0.2">
      <c r="A1211">
        <v>1</v>
      </c>
      <c r="B1211">
        <v>1</v>
      </c>
      <c r="C1211">
        <v>3</v>
      </c>
      <c r="D1211">
        <v>3</v>
      </c>
      <c r="E1211">
        <v>3</v>
      </c>
      <c r="F1211">
        <v>3</v>
      </c>
      <c r="G1211">
        <v>6</v>
      </c>
      <c r="H1211">
        <v>7</v>
      </c>
      <c r="I1211">
        <v>8</v>
      </c>
      <c r="J1211">
        <v>9</v>
      </c>
      <c r="K1211">
        <v>9</v>
      </c>
      <c r="L1211">
        <v>2</v>
      </c>
    </row>
    <row r="1212" spans="1:12" x14ac:dyDescent="0.2">
      <c r="A1212">
        <v>1</v>
      </c>
      <c r="B1212">
        <v>1</v>
      </c>
      <c r="C1212">
        <v>2</v>
      </c>
      <c r="D1212">
        <v>3</v>
      </c>
      <c r="E1212">
        <v>4</v>
      </c>
      <c r="F1212">
        <v>4</v>
      </c>
      <c r="G1212">
        <v>5</v>
      </c>
      <c r="H1212">
        <v>6</v>
      </c>
      <c r="I1212">
        <v>8</v>
      </c>
      <c r="J1212">
        <v>3</v>
      </c>
      <c r="K1212">
        <v>3</v>
      </c>
      <c r="L1212">
        <v>11</v>
      </c>
    </row>
    <row r="1213" spans="1:12" x14ac:dyDescent="0.2">
      <c r="A1213">
        <v>1</v>
      </c>
      <c r="B1213">
        <v>2</v>
      </c>
      <c r="C1213">
        <v>1</v>
      </c>
      <c r="D1213">
        <v>4</v>
      </c>
      <c r="E1213">
        <v>3</v>
      </c>
      <c r="F1213">
        <v>1</v>
      </c>
      <c r="G1213">
        <v>4</v>
      </c>
      <c r="H1213">
        <v>4</v>
      </c>
      <c r="I1213">
        <v>7</v>
      </c>
      <c r="J1213">
        <v>5</v>
      </c>
      <c r="K1213">
        <v>2</v>
      </c>
      <c r="L1213">
        <v>8</v>
      </c>
    </row>
    <row r="1214" spans="1:12" x14ac:dyDescent="0.2">
      <c r="A1214">
        <v>1</v>
      </c>
      <c r="B1214">
        <v>1</v>
      </c>
      <c r="C1214">
        <v>1</v>
      </c>
      <c r="D1214">
        <v>4</v>
      </c>
      <c r="E1214">
        <v>1</v>
      </c>
      <c r="F1214">
        <v>2</v>
      </c>
      <c r="G1214">
        <v>4</v>
      </c>
      <c r="H1214">
        <v>5</v>
      </c>
      <c r="I1214">
        <v>1</v>
      </c>
      <c r="J1214">
        <v>4</v>
      </c>
      <c r="K1214">
        <v>3</v>
      </c>
      <c r="L1214">
        <v>5</v>
      </c>
    </row>
    <row r="1215" spans="1:12" x14ac:dyDescent="0.2">
      <c r="A1215">
        <v>1</v>
      </c>
      <c r="B1215">
        <v>2</v>
      </c>
      <c r="C1215">
        <v>2</v>
      </c>
      <c r="D1215">
        <v>2</v>
      </c>
      <c r="E1215">
        <v>1</v>
      </c>
      <c r="F1215">
        <v>4</v>
      </c>
      <c r="G1215">
        <v>4</v>
      </c>
      <c r="H1215">
        <v>4</v>
      </c>
      <c r="I1215">
        <v>3</v>
      </c>
      <c r="J1215">
        <v>5</v>
      </c>
      <c r="K1215">
        <v>8</v>
      </c>
      <c r="L1215">
        <v>9</v>
      </c>
    </row>
    <row r="1216" spans="1:12" x14ac:dyDescent="0.2">
      <c r="A1216">
        <v>1</v>
      </c>
      <c r="B1216">
        <v>1</v>
      </c>
      <c r="C1216">
        <v>3</v>
      </c>
      <c r="D1216">
        <v>1</v>
      </c>
      <c r="E1216">
        <v>3</v>
      </c>
      <c r="F1216">
        <v>2</v>
      </c>
      <c r="G1216">
        <v>1</v>
      </c>
      <c r="H1216">
        <v>6</v>
      </c>
      <c r="I1216">
        <v>1</v>
      </c>
      <c r="J1216">
        <v>4</v>
      </c>
      <c r="K1216">
        <v>6</v>
      </c>
      <c r="L1216">
        <v>11</v>
      </c>
    </row>
    <row r="1217" spans="1:12" x14ac:dyDescent="0.2">
      <c r="A1217">
        <v>1</v>
      </c>
      <c r="B1217">
        <v>1</v>
      </c>
      <c r="C1217">
        <v>1</v>
      </c>
      <c r="D1217">
        <v>1</v>
      </c>
      <c r="E1217">
        <v>4</v>
      </c>
      <c r="F1217">
        <v>1</v>
      </c>
      <c r="G1217">
        <v>5</v>
      </c>
      <c r="H1217">
        <v>3</v>
      </c>
      <c r="I1217">
        <v>2</v>
      </c>
      <c r="J1217">
        <v>7</v>
      </c>
      <c r="K1217">
        <v>11</v>
      </c>
      <c r="L1217">
        <v>9</v>
      </c>
    </row>
    <row r="1218" spans="1:12" x14ac:dyDescent="0.2">
      <c r="A1218">
        <v>1</v>
      </c>
      <c r="B1218">
        <v>2</v>
      </c>
      <c r="C1218">
        <v>3</v>
      </c>
      <c r="D1218">
        <v>4</v>
      </c>
      <c r="E1218">
        <v>5</v>
      </c>
      <c r="F1218">
        <v>6</v>
      </c>
      <c r="G1218">
        <v>2</v>
      </c>
      <c r="H1218">
        <v>1</v>
      </c>
      <c r="I1218">
        <v>2</v>
      </c>
      <c r="J1218">
        <v>6</v>
      </c>
      <c r="K1218">
        <v>4</v>
      </c>
      <c r="L1218">
        <v>11</v>
      </c>
    </row>
    <row r="1219" spans="1:12" x14ac:dyDescent="0.2">
      <c r="A1219">
        <v>1</v>
      </c>
      <c r="B1219">
        <v>2</v>
      </c>
      <c r="C1219">
        <v>3</v>
      </c>
      <c r="D1219">
        <v>1</v>
      </c>
      <c r="E1219">
        <v>3</v>
      </c>
      <c r="F1219">
        <v>4</v>
      </c>
      <c r="G1219">
        <v>7</v>
      </c>
      <c r="H1219">
        <v>3</v>
      </c>
      <c r="I1219">
        <v>5</v>
      </c>
      <c r="J1219">
        <v>5</v>
      </c>
      <c r="K1219">
        <v>1</v>
      </c>
      <c r="L1219">
        <v>9</v>
      </c>
    </row>
    <row r="1220" spans="1:12" x14ac:dyDescent="0.2">
      <c r="A1220">
        <v>1</v>
      </c>
      <c r="B1220">
        <v>1</v>
      </c>
      <c r="C1220">
        <v>2</v>
      </c>
      <c r="D1220">
        <v>4</v>
      </c>
      <c r="E1220">
        <v>5</v>
      </c>
      <c r="F1220">
        <v>4</v>
      </c>
      <c r="G1220">
        <v>1</v>
      </c>
      <c r="H1220">
        <v>7</v>
      </c>
      <c r="I1220">
        <v>1</v>
      </c>
      <c r="J1220">
        <v>1</v>
      </c>
      <c r="K1220">
        <v>11</v>
      </c>
      <c r="L1220">
        <v>6</v>
      </c>
    </row>
    <row r="1221" spans="1:12" x14ac:dyDescent="0.2">
      <c r="A1221">
        <v>1</v>
      </c>
      <c r="B1221">
        <v>1</v>
      </c>
      <c r="C1221">
        <v>1</v>
      </c>
      <c r="D1221">
        <v>3</v>
      </c>
      <c r="E1221">
        <v>5</v>
      </c>
      <c r="F1221">
        <v>6</v>
      </c>
      <c r="G1221">
        <v>2</v>
      </c>
      <c r="H1221">
        <v>6</v>
      </c>
      <c r="I1221">
        <v>7</v>
      </c>
      <c r="J1221">
        <v>9</v>
      </c>
      <c r="K1221">
        <v>1</v>
      </c>
      <c r="L1221">
        <v>10</v>
      </c>
    </row>
    <row r="1222" spans="1:12" x14ac:dyDescent="0.2">
      <c r="A1222">
        <v>1</v>
      </c>
      <c r="B1222">
        <v>2</v>
      </c>
      <c r="C1222">
        <v>3</v>
      </c>
      <c r="D1222">
        <v>2</v>
      </c>
      <c r="E1222">
        <v>4</v>
      </c>
      <c r="F1222">
        <v>5</v>
      </c>
      <c r="G1222">
        <v>3</v>
      </c>
      <c r="H1222">
        <v>2</v>
      </c>
      <c r="I1222">
        <v>2</v>
      </c>
      <c r="J1222">
        <v>6</v>
      </c>
      <c r="K1222">
        <v>5</v>
      </c>
      <c r="L1222">
        <v>10</v>
      </c>
    </row>
    <row r="1223" spans="1:12" x14ac:dyDescent="0.2">
      <c r="A1223">
        <v>1</v>
      </c>
      <c r="B1223">
        <v>2</v>
      </c>
      <c r="C1223">
        <v>3</v>
      </c>
      <c r="D1223">
        <v>3</v>
      </c>
      <c r="E1223">
        <v>5</v>
      </c>
      <c r="F1223">
        <v>4</v>
      </c>
      <c r="G1223">
        <v>3</v>
      </c>
      <c r="H1223">
        <v>5</v>
      </c>
      <c r="I1223">
        <v>5</v>
      </c>
      <c r="J1223">
        <v>3</v>
      </c>
      <c r="K1223">
        <v>5</v>
      </c>
      <c r="L1223">
        <v>6</v>
      </c>
    </row>
    <row r="1224" spans="1:12" x14ac:dyDescent="0.2">
      <c r="A1224">
        <v>1</v>
      </c>
      <c r="B1224">
        <v>2</v>
      </c>
      <c r="C1224">
        <v>1</v>
      </c>
      <c r="D1224">
        <v>1</v>
      </c>
      <c r="E1224">
        <v>4</v>
      </c>
      <c r="F1224">
        <v>1</v>
      </c>
      <c r="G1224">
        <v>7</v>
      </c>
      <c r="H1224">
        <v>3</v>
      </c>
      <c r="I1224">
        <v>3</v>
      </c>
      <c r="J1224">
        <v>6</v>
      </c>
      <c r="K1224">
        <v>5</v>
      </c>
      <c r="L1224">
        <v>12</v>
      </c>
    </row>
    <row r="1225" spans="1:12" x14ac:dyDescent="0.2">
      <c r="A1225">
        <v>1</v>
      </c>
      <c r="B1225">
        <v>2</v>
      </c>
      <c r="C1225">
        <v>1</v>
      </c>
      <c r="D1225">
        <v>4</v>
      </c>
      <c r="E1225">
        <v>4</v>
      </c>
      <c r="F1225">
        <v>3</v>
      </c>
      <c r="G1225">
        <v>2</v>
      </c>
      <c r="H1225">
        <v>2</v>
      </c>
      <c r="I1225">
        <v>2</v>
      </c>
      <c r="J1225">
        <v>4</v>
      </c>
      <c r="K1225">
        <v>1</v>
      </c>
      <c r="L1225">
        <v>7</v>
      </c>
    </row>
    <row r="1226" spans="1:12" x14ac:dyDescent="0.2">
      <c r="A1226">
        <v>1</v>
      </c>
      <c r="B1226">
        <v>2</v>
      </c>
      <c r="C1226">
        <v>2</v>
      </c>
      <c r="D1226">
        <v>2</v>
      </c>
      <c r="E1226">
        <v>4</v>
      </c>
      <c r="F1226">
        <v>4</v>
      </c>
      <c r="G1226">
        <v>5</v>
      </c>
      <c r="H1226">
        <v>1</v>
      </c>
      <c r="I1226">
        <v>1</v>
      </c>
      <c r="J1226">
        <v>5</v>
      </c>
      <c r="K1226">
        <v>11</v>
      </c>
      <c r="L1226">
        <v>10</v>
      </c>
    </row>
    <row r="1227" spans="1:12" x14ac:dyDescent="0.2">
      <c r="A1227">
        <v>1</v>
      </c>
      <c r="B1227">
        <v>2</v>
      </c>
      <c r="C1227">
        <v>2</v>
      </c>
      <c r="D1227">
        <v>1</v>
      </c>
      <c r="E1227">
        <v>5</v>
      </c>
      <c r="F1227">
        <v>3</v>
      </c>
      <c r="G1227">
        <v>3</v>
      </c>
      <c r="H1227">
        <v>3</v>
      </c>
      <c r="I1227">
        <v>3</v>
      </c>
      <c r="J1227">
        <v>7</v>
      </c>
      <c r="K1227">
        <v>2</v>
      </c>
      <c r="L1227">
        <v>8</v>
      </c>
    </row>
    <row r="1228" spans="1:12" x14ac:dyDescent="0.2">
      <c r="A1228">
        <v>1</v>
      </c>
      <c r="B1228">
        <v>1</v>
      </c>
      <c r="C1228">
        <v>2</v>
      </c>
      <c r="D1228">
        <v>4</v>
      </c>
      <c r="E1228">
        <v>5</v>
      </c>
      <c r="F1228">
        <v>6</v>
      </c>
      <c r="G1228">
        <v>2</v>
      </c>
      <c r="H1228">
        <v>2</v>
      </c>
      <c r="I1228">
        <v>9</v>
      </c>
      <c r="J1228">
        <v>8</v>
      </c>
      <c r="K1228">
        <v>9</v>
      </c>
      <c r="L1228">
        <v>9</v>
      </c>
    </row>
    <row r="1229" spans="1:12" x14ac:dyDescent="0.2">
      <c r="A1229">
        <v>1</v>
      </c>
      <c r="B1229">
        <v>2</v>
      </c>
      <c r="C1229">
        <v>1</v>
      </c>
      <c r="D1229">
        <v>3</v>
      </c>
      <c r="E1229">
        <v>3</v>
      </c>
      <c r="F1229">
        <v>2</v>
      </c>
      <c r="G1229">
        <v>7</v>
      </c>
      <c r="H1229">
        <v>4</v>
      </c>
      <c r="I1229">
        <v>4</v>
      </c>
      <c r="J1229">
        <v>4</v>
      </c>
      <c r="K1229">
        <v>3</v>
      </c>
      <c r="L1229">
        <v>11</v>
      </c>
    </row>
    <row r="1230" spans="1:12" x14ac:dyDescent="0.2">
      <c r="A1230">
        <v>1</v>
      </c>
      <c r="B1230">
        <v>2</v>
      </c>
      <c r="C1230">
        <v>2</v>
      </c>
      <c r="D1230">
        <v>4</v>
      </c>
      <c r="E1230">
        <v>2</v>
      </c>
      <c r="F1230">
        <v>2</v>
      </c>
      <c r="G1230">
        <v>2</v>
      </c>
      <c r="H1230">
        <v>7</v>
      </c>
      <c r="I1230">
        <v>9</v>
      </c>
      <c r="J1230">
        <v>2</v>
      </c>
      <c r="K1230">
        <v>10</v>
      </c>
      <c r="L1230">
        <v>1</v>
      </c>
    </row>
    <row r="1231" spans="1:12" x14ac:dyDescent="0.2">
      <c r="A1231">
        <v>1</v>
      </c>
      <c r="B1231">
        <v>1</v>
      </c>
      <c r="C1231">
        <v>2</v>
      </c>
      <c r="D1231">
        <v>1</v>
      </c>
      <c r="E1231">
        <v>2</v>
      </c>
      <c r="F1231">
        <v>3</v>
      </c>
      <c r="G1231">
        <v>6</v>
      </c>
      <c r="H1231">
        <v>3</v>
      </c>
      <c r="I1231">
        <v>2</v>
      </c>
      <c r="J1231">
        <v>9</v>
      </c>
      <c r="K1231">
        <v>4</v>
      </c>
      <c r="L1231">
        <v>2</v>
      </c>
    </row>
    <row r="1232" spans="1:12" x14ac:dyDescent="0.2">
      <c r="A1232">
        <v>1</v>
      </c>
      <c r="B1232">
        <v>1</v>
      </c>
      <c r="C1232">
        <v>3</v>
      </c>
      <c r="D1232">
        <v>2</v>
      </c>
      <c r="E1232">
        <v>5</v>
      </c>
      <c r="F1232">
        <v>1</v>
      </c>
      <c r="G1232">
        <v>3</v>
      </c>
      <c r="H1232">
        <v>5</v>
      </c>
      <c r="I1232">
        <v>6</v>
      </c>
      <c r="J1232">
        <v>8</v>
      </c>
      <c r="K1232">
        <v>3</v>
      </c>
      <c r="L1232">
        <v>8</v>
      </c>
    </row>
    <row r="1233" spans="1:12" x14ac:dyDescent="0.2">
      <c r="A1233">
        <v>1</v>
      </c>
      <c r="B1233">
        <v>1</v>
      </c>
      <c r="C1233">
        <v>1</v>
      </c>
      <c r="D1233">
        <v>3</v>
      </c>
      <c r="E1233">
        <v>2</v>
      </c>
      <c r="F1233">
        <v>3</v>
      </c>
      <c r="G1233">
        <v>3</v>
      </c>
      <c r="H1233">
        <v>7</v>
      </c>
      <c r="I1233">
        <v>2</v>
      </c>
      <c r="J1233">
        <v>9</v>
      </c>
      <c r="K1233">
        <v>3</v>
      </c>
      <c r="L1233">
        <v>2</v>
      </c>
    </row>
    <row r="1234" spans="1:12" x14ac:dyDescent="0.2">
      <c r="A1234">
        <v>1</v>
      </c>
      <c r="B1234">
        <v>1</v>
      </c>
      <c r="C1234">
        <v>2</v>
      </c>
      <c r="D1234">
        <v>4</v>
      </c>
      <c r="E1234">
        <v>2</v>
      </c>
      <c r="F1234">
        <v>3</v>
      </c>
      <c r="G1234">
        <v>3</v>
      </c>
      <c r="H1234">
        <v>7</v>
      </c>
      <c r="I1234">
        <v>4</v>
      </c>
      <c r="J1234">
        <v>10</v>
      </c>
      <c r="K1234">
        <v>6</v>
      </c>
      <c r="L1234">
        <v>2</v>
      </c>
    </row>
    <row r="1235" spans="1:12" x14ac:dyDescent="0.2">
      <c r="A1235">
        <v>1</v>
      </c>
      <c r="B1235">
        <v>2</v>
      </c>
      <c r="C1235">
        <v>3</v>
      </c>
      <c r="D1235">
        <v>2</v>
      </c>
      <c r="E1235">
        <v>4</v>
      </c>
      <c r="F1235">
        <v>5</v>
      </c>
      <c r="G1235">
        <v>6</v>
      </c>
      <c r="H1235">
        <v>3</v>
      </c>
      <c r="I1235">
        <v>7</v>
      </c>
      <c r="J1235">
        <v>9</v>
      </c>
      <c r="K1235">
        <v>7</v>
      </c>
      <c r="L1235">
        <v>11</v>
      </c>
    </row>
    <row r="1236" spans="1:12" x14ac:dyDescent="0.2">
      <c r="A1236">
        <v>1</v>
      </c>
      <c r="B1236">
        <v>2</v>
      </c>
      <c r="C1236">
        <v>2</v>
      </c>
      <c r="D1236">
        <v>1</v>
      </c>
      <c r="E1236">
        <v>1</v>
      </c>
      <c r="F1236">
        <v>2</v>
      </c>
      <c r="G1236">
        <v>2</v>
      </c>
      <c r="H1236">
        <v>3</v>
      </c>
      <c r="I1236">
        <v>4</v>
      </c>
      <c r="J1236">
        <v>1</v>
      </c>
      <c r="K1236">
        <v>5</v>
      </c>
      <c r="L1236">
        <v>4</v>
      </c>
    </row>
    <row r="1237" spans="1:12" x14ac:dyDescent="0.2">
      <c r="A1237">
        <v>1</v>
      </c>
      <c r="B1237">
        <v>1</v>
      </c>
      <c r="C1237">
        <v>3</v>
      </c>
      <c r="D1237">
        <v>1</v>
      </c>
      <c r="E1237">
        <v>3</v>
      </c>
      <c r="F1237">
        <v>3</v>
      </c>
      <c r="G1237">
        <v>4</v>
      </c>
      <c r="H1237">
        <v>6</v>
      </c>
      <c r="I1237">
        <v>9</v>
      </c>
      <c r="J1237">
        <v>1</v>
      </c>
      <c r="K1237">
        <v>10</v>
      </c>
      <c r="L1237">
        <v>5</v>
      </c>
    </row>
    <row r="1238" spans="1:12" x14ac:dyDescent="0.2">
      <c r="A1238">
        <v>1</v>
      </c>
      <c r="B1238">
        <v>1</v>
      </c>
      <c r="C1238">
        <v>2</v>
      </c>
      <c r="D1238">
        <v>4</v>
      </c>
      <c r="E1238">
        <v>5</v>
      </c>
      <c r="F1238">
        <v>2</v>
      </c>
      <c r="G1238">
        <v>1</v>
      </c>
      <c r="H1238">
        <v>4</v>
      </c>
      <c r="I1238">
        <v>4</v>
      </c>
      <c r="J1238">
        <v>8</v>
      </c>
      <c r="K1238">
        <v>11</v>
      </c>
      <c r="L1238">
        <v>5</v>
      </c>
    </row>
    <row r="1239" spans="1:12" x14ac:dyDescent="0.2">
      <c r="A1239">
        <v>1</v>
      </c>
      <c r="B1239">
        <v>2</v>
      </c>
      <c r="C1239">
        <v>1</v>
      </c>
      <c r="D1239">
        <v>4</v>
      </c>
      <c r="E1239">
        <v>5</v>
      </c>
      <c r="F1239">
        <v>3</v>
      </c>
      <c r="G1239">
        <v>3</v>
      </c>
      <c r="H1239">
        <v>3</v>
      </c>
      <c r="I1239">
        <v>5</v>
      </c>
      <c r="J1239">
        <v>8</v>
      </c>
      <c r="K1239">
        <v>11</v>
      </c>
      <c r="L1239">
        <v>3</v>
      </c>
    </row>
    <row r="1240" spans="1:12" x14ac:dyDescent="0.2">
      <c r="A1240">
        <v>1</v>
      </c>
      <c r="B1240">
        <v>1</v>
      </c>
      <c r="C1240">
        <v>3</v>
      </c>
      <c r="D1240">
        <v>1</v>
      </c>
      <c r="E1240">
        <v>3</v>
      </c>
      <c r="F1240">
        <v>4</v>
      </c>
      <c r="G1240">
        <v>2</v>
      </c>
      <c r="H1240">
        <v>6</v>
      </c>
      <c r="I1240">
        <v>1</v>
      </c>
      <c r="J1240">
        <v>8</v>
      </c>
      <c r="K1240">
        <v>7</v>
      </c>
      <c r="L1240">
        <v>10</v>
      </c>
    </row>
    <row r="1241" spans="1:12" x14ac:dyDescent="0.2">
      <c r="A1241">
        <v>1</v>
      </c>
      <c r="B1241">
        <v>1</v>
      </c>
      <c r="C1241">
        <v>2</v>
      </c>
      <c r="D1241">
        <v>3</v>
      </c>
      <c r="E1241">
        <v>2</v>
      </c>
      <c r="F1241">
        <v>3</v>
      </c>
      <c r="G1241">
        <v>4</v>
      </c>
      <c r="H1241">
        <v>6</v>
      </c>
      <c r="I1241">
        <v>2</v>
      </c>
      <c r="J1241">
        <v>6</v>
      </c>
      <c r="K1241">
        <v>4</v>
      </c>
      <c r="L1241">
        <v>2</v>
      </c>
    </row>
    <row r="1242" spans="1:12" x14ac:dyDescent="0.2">
      <c r="A1242">
        <v>1</v>
      </c>
      <c r="B1242">
        <v>2</v>
      </c>
      <c r="C1242">
        <v>3</v>
      </c>
      <c r="D1242">
        <v>2</v>
      </c>
      <c r="E1242">
        <v>1</v>
      </c>
      <c r="F1242">
        <v>1</v>
      </c>
      <c r="G1242">
        <v>7</v>
      </c>
      <c r="H1242">
        <v>4</v>
      </c>
      <c r="I1242">
        <v>1</v>
      </c>
      <c r="J1242">
        <v>4</v>
      </c>
      <c r="K1242">
        <v>11</v>
      </c>
      <c r="L1242">
        <v>4</v>
      </c>
    </row>
    <row r="1243" spans="1:12" x14ac:dyDescent="0.2">
      <c r="A1243">
        <v>1</v>
      </c>
      <c r="B1243">
        <v>1</v>
      </c>
      <c r="C1243">
        <v>3</v>
      </c>
      <c r="D1243">
        <v>3</v>
      </c>
      <c r="E1243">
        <v>2</v>
      </c>
      <c r="F1243">
        <v>3</v>
      </c>
      <c r="G1243">
        <v>2</v>
      </c>
      <c r="H1243">
        <v>7</v>
      </c>
      <c r="I1243">
        <v>9</v>
      </c>
      <c r="J1243">
        <v>2</v>
      </c>
      <c r="K1243">
        <v>2</v>
      </c>
      <c r="L1243">
        <v>2</v>
      </c>
    </row>
    <row r="1244" spans="1:12" x14ac:dyDescent="0.2">
      <c r="A1244">
        <v>1</v>
      </c>
      <c r="B1244">
        <v>2</v>
      </c>
      <c r="C1244">
        <v>1</v>
      </c>
      <c r="D1244">
        <v>1</v>
      </c>
      <c r="E1244">
        <v>2</v>
      </c>
      <c r="F1244">
        <v>5</v>
      </c>
      <c r="G1244">
        <v>1</v>
      </c>
      <c r="H1244">
        <v>8</v>
      </c>
      <c r="I1244">
        <v>1</v>
      </c>
      <c r="J1244">
        <v>9</v>
      </c>
      <c r="K1244">
        <v>4</v>
      </c>
      <c r="L1244">
        <v>12</v>
      </c>
    </row>
    <row r="1245" spans="1:12" x14ac:dyDescent="0.2">
      <c r="A1245">
        <v>1</v>
      </c>
      <c r="B1245">
        <v>1</v>
      </c>
      <c r="C1245">
        <v>1</v>
      </c>
      <c r="D1245">
        <v>3</v>
      </c>
      <c r="E1245">
        <v>3</v>
      </c>
      <c r="F1245">
        <v>4</v>
      </c>
      <c r="G1245">
        <v>3</v>
      </c>
      <c r="H1245">
        <v>5</v>
      </c>
      <c r="I1245">
        <v>1</v>
      </c>
      <c r="J1245">
        <v>10</v>
      </c>
      <c r="K1245">
        <v>1</v>
      </c>
      <c r="L1245">
        <v>7</v>
      </c>
    </row>
    <row r="1246" spans="1:12" x14ac:dyDescent="0.2">
      <c r="A1246">
        <v>1</v>
      </c>
      <c r="B1246">
        <v>1</v>
      </c>
      <c r="C1246">
        <v>3</v>
      </c>
      <c r="D1246">
        <v>2</v>
      </c>
      <c r="E1246">
        <v>2</v>
      </c>
      <c r="F1246">
        <v>2</v>
      </c>
      <c r="G1246">
        <v>1</v>
      </c>
      <c r="H1246">
        <v>2</v>
      </c>
      <c r="I1246">
        <v>9</v>
      </c>
      <c r="J1246">
        <v>4</v>
      </c>
      <c r="K1246">
        <v>11</v>
      </c>
      <c r="L1246">
        <v>7</v>
      </c>
    </row>
    <row r="1247" spans="1:12" x14ac:dyDescent="0.2">
      <c r="A1247">
        <v>1</v>
      </c>
      <c r="B1247">
        <v>1</v>
      </c>
      <c r="C1247">
        <v>3</v>
      </c>
      <c r="D1247">
        <v>1</v>
      </c>
      <c r="E1247">
        <v>1</v>
      </c>
      <c r="F1247">
        <v>6</v>
      </c>
      <c r="G1247">
        <v>3</v>
      </c>
      <c r="H1247">
        <v>7</v>
      </c>
      <c r="I1247">
        <v>2</v>
      </c>
      <c r="J1247">
        <v>1</v>
      </c>
      <c r="K1247">
        <v>3</v>
      </c>
      <c r="L1247">
        <v>4</v>
      </c>
    </row>
    <row r="1248" spans="1:12" x14ac:dyDescent="0.2">
      <c r="A1248">
        <v>1</v>
      </c>
      <c r="B1248">
        <v>1</v>
      </c>
      <c r="C1248">
        <v>1</v>
      </c>
      <c r="D1248">
        <v>1</v>
      </c>
      <c r="E1248">
        <v>1</v>
      </c>
      <c r="F1248">
        <v>2</v>
      </c>
      <c r="G1248">
        <v>3</v>
      </c>
      <c r="H1248">
        <v>8</v>
      </c>
      <c r="I1248">
        <v>8</v>
      </c>
      <c r="J1248">
        <v>2</v>
      </c>
      <c r="K1248">
        <v>8</v>
      </c>
      <c r="L1248">
        <v>4</v>
      </c>
    </row>
    <row r="1249" spans="1:12" x14ac:dyDescent="0.2">
      <c r="A1249">
        <v>1</v>
      </c>
      <c r="B1249">
        <v>2</v>
      </c>
      <c r="C1249">
        <v>2</v>
      </c>
      <c r="D1249">
        <v>4</v>
      </c>
      <c r="E1249">
        <v>5</v>
      </c>
      <c r="F1249">
        <v>2</v>
      </c>
      <c r="G1249">
        <v>4</v>
      </c>
      <c r="H1249">
        <v>8</v>
      </c>
      <c r="I1249">
        <v>7</v>
      </c>
      <c r="J1249">
        <v>4</v>
      </c>
      <c r="K1249">
        <v>1</v>
      </c>
      <c r="L1249">
        <v>7</v>
      </c>
    </row>
    <row r="1250" spans="1:12" x14ac:dyDescent="0.2">
      <c r="A1250">
        <v>1</v>
      </c>
      <c r="B1250">
        <v>2</v>
      </c>
      <c r="C1250">
        <v>3</v>
      </c>
      <c r="D1250">
        <v>4</v>
      </c>
      <c r="E1250">
        <v>5</v>
      </c>
      <c r="F1250">
        <v>4</v>
      </c>
      <c r="G1250">
        <v>7</v>
      </c>
      <c r="H1250">
        <v>3</v>
      </c>
      <c r="I1250">
        <v>6</v>
      </c>
      <c r="J1250">
        <v>5</v>
      </c>
      <c r="K1250">
        <v>11</v>
      </c>
      <c r="L1250">
        <v>7</v>
      </c>
    </row>
    <row r="1251" spans="1:12" x14ac:dyDescent="0.2">
      <c r="A1251">
        <v>1</v>
      </c>
      <c r="B1251">
        <v>2</v>
      </c>
      <c r="C1251">
        <v>2</v>
      </c>
      <c r="D1251">
        <v>1</v>
      </c>
      <c r="E1251">
        <v>3</v>
      </c>
      <c r="F1251">
        <v>2</v>
      </c>
      <c r="G1251">
        <v>6</v>
      </c>
      <c r="H1251">
        <v>1</v>
      </c>
      <c r="I1251">
        <v>8</v>
      </c>
      <c r="J1251">
        <v>2</v>
      </c>
      <c r="K1251">
        <v>11</v>
      </c>
      <c r="L1251">
        <v>9</v>
      </c>
    </row>
    <row r="1252" spans="1:12" x14ac:dyDescent="0.2">
      <c r="A1252">
        <v>1</v>
      </c>
      <c r="B1252">
        <v>2</v>
      </c>
      <c r="C1252">
        <v>3</v>
      </c>
      <c r="D1252">
        <v>3</v>
      </c>
      <c r="E1252">
        <v>2</v>
      </c>
      <c r="F1252">
        <v>3</v>
      </c>
      <c r="G1252">
        <v>7</v>
      </c>
      <c r="H1252">
        <v>7</v>
      </c>
      <c r="I1252">
        <v>6</v>
      </c>
      <c r="J1252">
        <v>3</v>
      </c>
      <c r="K1252">
        <v>3</v>
      </c>
      <c r="L1252">
        <v>4</v>
      </c>
    </row>
    <row r="1253" spans="1:12" x14ac:dyDescent="0.2">
      <c r="A1253">
        <v>1</v>
      </c>
      <c r="B1253">
        <v>2</v>
      </c>
      <c r="C1253">
        <v>2</v>
      </c>
      <c r="D1253">
        <v>1</v>
      </c>
      <c r="E1253">
        <v>1</v>
      </c>
      <c r="F1253">
        <v>4</v>
      </c>
      <c r="G1253">
        <v>2</v>
      </c>
      <c r="H1253">
        <v>8</v>
      </c>
      <c r="I1253">
        <v>8</v>
      </c>
      <c r="J1253">
        <v>7</v>
      </c>
      <c r="K1253">
        <v>8</v>
      </c>
      <c r="L1253">
        <v>12</v>
      </c>
    </row>
    <row r="1254" spans="1:12" x14ac:dyDescent="0.2">
      <c r="A1254">
        <v>1</v>
      </c>
      <c r="B1254">
        <v>1</v>
      </c>
      <c r="C1254">
        <v>2</v>
      </c>
      <c r="D1254">
        <v>2</v>
      </c>
      <c r="E1254">
        <v>3</v>
      </c>
      <c r="F1254">
        <v>1</v>
      </c>
      <c r="G1254">
        <v>6</v>
      </c>
      <c r="H1254">
        <v>4</v>
      </c>
      <c r="I1254">
        <v>6</v>
      </c>
      <c r="J1254">
        <v>5</v>
      </c>
      <c r="K1254">
        <v>3</v>
      </c>
      <c r="L1254">
        <v>4</v>
      </c>
    </row>
    <row r="1255" spans="1:12" x14ac:dyDescent="0.2">
      <c r="A1255">
        <v>1</v>
      </c>
      <c r="B1255">
        <v>1</v>
      </c>
      <c r="C1255">
        <v>2</v>
      </c>
      <c r="D1255">
        <v>4</v>
      </c>
      <c r="E1255">
        <v>4</v>
      </c>
      <c r="F1255">
        <v>3</v>
      </c>
      <c r="G1255">
        <v>2</v>
      </c>
      <c r="H1255">
        <v>7</v>
      </c>
      <c r="I1255">
        <v>8</v>
      </c>
      <c r="J1255">
        <v>3</v>
      </c>
      <c r="K1255">
        <v>6</v>
      </c>
      <c r="L1255">
        <v>4</v>
      </c>
    </row>
    <row r="1256" spans="1:12" x14ac:dyDescent="0.2">
      <c r="A1256">
        <v>1</v>
      </c>
      <c r="B1256">
        <v>1</v>
      </c>
      <c r="C1256">
        <v>2</v>
      </c>
      <c r="D1256">
        <v>1</v>
      </c>
      <c r="E1256">
        <v>2</v>
      </c>
      <c r="F1256">
        <v>6</v>
      </c>
      <c r="G1256">
        <v>1</v>
      </c>
      <c r="H1256">
        <v>6</v>
      </c>
      <c r="I1256">
        <v>9</v>
      </c>
      <c r="J1256">
        <v>4</v>
      </c>
      <c r="K1256">
        <v>6</v>
      </c>
      <c r="L1256">
        <v>7</v>
      </c>
    </row>
    <row r="1257" spans="1:12" x14ac:dyDescent="0.2">
      <c r="A1257">
        <v>1</v>
      </c>
      <c r="B1257">
        <v>2</v>
      </c>
      <c r="C1257">
        <v>1</v>
      </c>
      <c r="D1257">
        <v>3</v>
      </c>
      <c r="E1257">
        <v>4</v>
      </c>
      <c r="F1257">
        <v>4</v>
      </c>
      <c r="G1257">
        <v>5</v>
      </c>
      <c r="H1257">
        <v>8</v>
      </c>
      <c r="I1257">
        <v>4</v>
      </c>
      <c r="J1257">
        <v>9</v>
      </c>
      <c r="K1257">
        <v>10</v>
      </c>
      <c r="L1257">
        <v>5</v>
      </c>
    </row>
    <row r="1258" spans="1:12" x14ac:dyDescent="0.2">
      <c r="A1258">
        <v>1</v>
      </c>
      <c r="B1258">
        <v>2</v>
      </c>
      <c r="C1258">
        <v>2</v>
      </c>
      <c r="D1258">
        <v>4</v>
      </c>
      <c r="E1258">
        <v>4</v>
      </c>
      <c r="F1258">
        <v>6</v>
      </c>
      <c r="G1258">
        <v>4</v>
      </c>
      <c r="H1258">
        <v>4</v>
      </c>
      <c r="I1258">
        <v>2</v>
      </c>
      <c r="J1258">
        <v>9</v>
      </c>
      <c r="K1258">
        <v>2</v>
      </c>
      <c r="L1258">
        <v>4</v>
      </c>
    </row>
    <row r="1259" spans="1:12" x14ac:dyDescent="0.2">
      <c r="A1259">
        <v>1</v>
      </c>
      <c r="B1259">
        <v>1</v>
      </c>
      <c r="C1259">
        <v>2</v>
      </c>
      <c r="D1259">
        <v>2</v>
      </c>
      <c r="E1259">
        <v>1</v>
      </c>
      <c r="F1259">
        <v>5</v>
      </c>
      <c r="G1259">
        <v>5</v>
      </c>
      <c r="H1259">
        <v>6</v>
      </c>
      <c r="I1259">
        <v>7</v>
      </c>
      <c r="J1259">
        <v>8</v>
      </c>
      <c r="K1259">
        <v>5</v>
      </c>
      <c r="L1259">
        <v>6</v>
      </c>
    </row>
    <row r="1260" spans="1:12" x14ac:dyDescent="0.2">
      <c r="A1260">
        <v>1</v>
      </c>
      <c r="B1260">
        <v>2</v>
      </c>
      <c r="C1260">
        <v>3</v>
      </c>
      <c r="D1260">
        <v>2</v>
      </c>
      <c r="E1260">
        <v>4</v>
      </c>
      <c r="F1260">
        <v>5</v>
      </c>
      <c r="G1260">
        <v>3</v>
      </c>
      <c r="H1260">
        <v>8</v>
      </c>
      <c r="I1260">
        <v>4</v>
      </c>
      <c r="J1260">
        <v>4</v>
      </c>
      <c r="K1260">
        <v>4</v>
      </c>
      <c r="L1260">
        <v>4</v>
      </c>
    </row>
    <row r="1261" spans="1:12" x14ac:dyDescent="0.2">
      <c r="A1261">
        <v>1</v>
      </c>
      <c r="B1261">
        <v>1</v>
      </c>
      <c r="C1261">
        <v>2</v>
      </c>
      <c r="D1261">
        <v>4</v>
      </c>
      <c r="E1261">
        <v>2</v>
      </c>
      <c r="F1261">
        <v>2</v>
      </c>
      <c r="G1261">
        <v>6</v>
      </c>
      <c r="H1261">
        <v>5</v>
      </c>
      <c r="I1261">
        <v>6</v>
      </c>
      <c r="J1261">
        <v>1</v>
      </c>
      <c r="K1261">
        <v>5</v>
      </c>
      <c r="L1261">
        <v>11</v>
      </c>
    </row>
    <row r="1262" spans="1:12" x14ac:dyDescent="0.2">
      <c r="A1262">
        <v>1</v>
      </c>
      <c r="B1262">
        <v>2</v>
      </c>
      <c r="C1262">
        <v>3</v>
      </c>
      <c r="D1262">
        <v>1</v>
      </c>
      <c r="E1262">
        <v>3</v>
      </c>
      <c r="F1262">
        <v>1</v>
      </c>
      <c r="G1262">
        <v>4</v>
      </c>
      <c r="H1262">
        <v>1</v>
      </c>
      <c r="I1262">
        <v>6</v>
      </c>
      <c r="J1262">
        <v>7</v>
      </c>
      <c r="K1262">
        <v>1</v>
      </c>
      <c r="L1262">
        <v>3</v>
      </c>
    </row>
    <row r="1263" spans="1:12" x14ac:dyDescent="0.2">
      <c r="A1263">
        <v>1</v>
      </c>
      <c r="B1263">
        <v>1</v>
      </c>
      <c r="C1263">
        <v>2</v>
      </c>
      <c r="D1263">
        <v>2</v>
      </c>
      <c r="E1263">
        <v>3</v>
      </c>
      <c r="F1263">
        <v>6</v>
      </c>
      <c r="G1263">
        <v>6</v>
      </c>
      <c r="H1263">
        <v>7</v>
      </c>
      <c r="I1263">
        <v>5</v>
      </c>
      <c r="J1263">
        <v>9</v>
      </c>
      <c r="K1263">
        <v>1</v>
      </c>
      <c r="L1263">
        <v>1</v>
      </c>
    </row>
    <row r="1264" spans="1:12" x14ac:dyDescent="0.2">
      <c r="A1264">
        <v>1</v>
      </c>
      <c r="B1264">
        <v>1</v>
      </c>
      <c r="C1264">
        <v>1</v>
      </c>
      <c r="D1264">
        <v>2</v>
      </c>
      <c r="E1264">
        <v>5</v>
      </c>
      <c r="F1264">
        <v>6</v>
      </c>
      <c r="G1264">
        <v>1</v>
      </c>
      <c r="H1264">
        <v>5</v>
      </c>
      <c r="I1264">
        <v>3</v>
      </c>
      <c r="J1264">
        <v>6</v>
      </c>
      <c r="K1264">
        <v>4</v>
      </c>
      <c r="L1264">
        <v>2</v>
      </c>
    </row>
    <row r="1265" spans="1:12" x14ac:dyDescent="0.2">
      <c r="A1265">
        <v>1</v>
      </c>
      <c r="B1265">
        <v>2</v>
      </c>
      <c r="C1265">
        <v>1</v>
      </c>
      <c r="D1265">
        <v>2</v>
      </c>
      <c r="E1265">
        <v>2</v>
      </c>
      <c r="F1265">
        <v>6</v>
      </c>
      <c r="G1265">
        <v>3</v>
      </c>
      <c r="H1265">
        <v>7</v>
      </c>
      <c r="I1265">
        <v>4</v>
      </c>
      <c r="J1265">
        <v>4</v>
      </c>
      <c r="K1265">
        <v>11</v>
      </c>
      <c r="L1265">
        <v>6</v>
      </c>
    </row>
    <row r="1266" spans="1:12" x14ac:dyDescent="0.2">
      <c r="A1266">
        <v>1</v>
      </c>
      <c r="B1266">
        <v>2</v>
      </c>
      <c r="C1266">
        <v>2</v>
      </c>
      <c r="D1266">
        <v>1</v>
      </c>
      <c r="E1266">
        <v>1</v>
      </c>
      <c r="F1266">
        <v>6</v>
      </c>
      <c r="G1266">
        <v>2</v>
      </c>
      <c r="H1266">
        <v>5</v>
      </c>
      <c r="I1266">
        <v>1</v>
      </c>
      <c r="J1266">
        <v>7</v>
      </c>
      <c r="K1266">
        <v>1</v>
      </c>
      <c r="L1266">
        <v>4</v>
      </c>
    </row>
    <row r="1267" spans="1:12" x14ac:dyDescent="0.2">
      <c r="A1267">
        <v>1</v>
      </c>
      <c r="B1267">
        <v>1</v>
      </c>
      <c r="C1267">
        <v>2</v>
      </c>
      <c r="D1267">
        <v>1</v>
      </c>
      <c r="E1267">
        <v>1</v>
      </c>
      <c r="F1267">
        <v>6</v>
      </c>
      <c r="G1267">
        <v>4</v>
      </c>
      <c r="H1267">
        <v>3</v>
      </c>
      <c r="I1267">
        <v>4</v>
      </c>
      <c r="J1267">
        <v>6</v>
      </c>
      <c r="K1267">
        <v>4</v>
      </c>
      <c r="L1267">
        <v>4</v>
      </c>
    </row>
    <row r="1268" spans="1:12" x14ac:dyDescent="0.2">
      <c r="A1268">
        <v>1</v>
      </c>
      <c r="B1268">
        <v>1</v>
      </c>
      <c r="C1268">
        <v>1</v>
      </c>
      <c r="D1268">
        <v>3</v>
      </c>
      <c r="E1268">
        <v>1</v>
      </c>
      <c r="F1268">
        <v>1</v>
      </c>
      <c r="G1268">
        <v>1</v>
      </c>
      <c r="H1268">
        <v>5</v>
      </c>
      <c r="I1268">
        <v>2</v>
      </c>
      <c r="J1268">
        <v>7</v>
      </c>
      <c r="K1268">
        <v>7</v>
      </c>
      <c r="L1268">
        <v>5</v>
      </c>
    </row>
    <row r="1269" spans="1:12" x14ac:dyDescent="0.2">
      <c r="A1269">
        <v>1</v>
      </c>
      <c r="B1269">
        <v>2</v>
      </c>
      <c r="C1269">
        <v>1</v>
      </c>
      <c r="D1269">
        <v>2</v>
      </c>
      <c r="E1269">
        <v>4</v>
      </c>
      <c r="F1269">
        <v>6</v>
      </c>
      <c r="G1269">
        <v>7</v>
      </c>
      <c r="H1269">
        <v>2</v>
      </c>
      <c r="I1269">
        <v>5</v>
      </c>
      <c r="J1269">
        <v>5</v>
      </c>
      <c r="K1269">
        <v>6</v>
      </c>
      <c r="L1269">
        <v>2</v>
      </c>
    </row>
    <row r="1270" spans="1:12" x14ac:dyDescent="0.2">
      <c r="A1270">
        <v>1</v>
      </c>
      <c r="B1270">
        <v>1</v>
      </c>
      <c r="C1270">
        <v>3</v>
      </c>
      <c r="D1270">
        <v>2</v>
      </c>
      <c r="E1270">
        <v>5</v>
      </c>
      <c r="F1270">
        <v>2</v>
      </c>
      <c r="G1270">
        <v>2</v>
      </c>
      <c r="H1270">
        <v>2</v>
      </c>
      <c r="I1270">
        <v>6</v>
      </c>
      <c r="J1270">
        <v>10</v>
      </c>
      <c r="K1270">
        <v>6</v>
      </c>
      <c r="L1270">
        <v>3</v>
      </c>
    </row>
    <row r="1271" spans="1:12" x14ac:dyDescent="0.2">
      <c r="A1271">
        <v>1</v>
      </c>
      <c r="B1271">
        <v>1</v>
      </c>
      <c r="C1271">
        <v>2</v>
      </c>
      <c r="D1271">
        <v>4</v>
      </c>
      <c r="E1271">
        <v>2</v>
      </c>
      <c r="F1271">
        <v>2</v>
      </c>
      <c r="G1271">
        <v>2</v>
      </c>
      <c r="H1271">
        <v>2</v>
      </c>
      <c r="I1271">
        <v>6</v>
      </c>
      <c r="J1271">
        <v>10</v>
      </c>
      <c r="K1271">
        <v>5</v>
      </c>
      <c r="L1271">
        <v>10</v>
      </c>
    </row>
    <row r="1272" spans="1:12" x14ac:dyDescent="0.2">
      <c r="A1272">
        <v>1</v>
      </c>
      <c r="B1272">
        <v>1</v>
      </c>
      <c r="C1272">
        <v>2</v>
      </c>
      <c r="D1272">
        <v>3</v>
      </c>
      <c r="E1272">
        <v>4</v>
      </c>
      <c r="F1272">
        <v>5</v>
      </c>
      <c r="G1272">
        <v>6</v>
      </c>
      <c r="H1272">
        <v>4</v>
      </c>
      <c r="I1272">
        <v>7</v>
      </c>
      <c r="J1272">
        <v>4</v>
      </c>
      <c r="K1272">
        <v>8</v>
      </c>
      <c r="L1272">
        <v>4</v>
      </c>
    </row>
    <row r="1273" spans="1:12" x14ac:dyDescent="0.2">
      <c r="A1273">
        <v>1</v>
      </c>
      <c r="B1273">
        <v>1</v>
      </c>
      <c r="C1273">
        <v>3</v>
      </c>
      <c r="D1273">
        <v>3</v>
      </c>
      <c r="E1273">
        <v>2</v>
      </c>
      <c r="F1273">
        <v>3</v>
      </c>
      <c r="G1273">
        <v>6</v>
      </c>
      <c r="H1273">
        <v>2</v>
      </c>
      <c r="I1273">
        <v>3</v>
      </c>
      <c r="J1273">
        <v>8</v>
      </c>
      <c r="K1273">
        <v>2</v>
      </c>
      <c r="L1273">
        <v>4</v>
      </c>
    </row>
    <row r="1274" spans="1:12" x14ac:dyDescent="0.2">
      <c r="A1274">
        <v>1</v>
      </c>
      <c r="B1274">
        <v>2</v>
      </c>
      <c r="C1274">
        <v>3</v>
      </c>
      <c r="D1274">
        <v>3</v>
      </c>
      <c r="E1274">
        <v>5</v>
      </c>
      <c r="F1274">
        <v>6</v>
      </c>
      <c r="G1274">
        <v>4</v>
      </c>
      <c r="H1274">
        <v>2</v>
      </c>
      <c r="I1274">
        <v>9</v>
      </c>
      <c r="J1274">
        <v>2</v>
      </c>
      <c r="K1274">
        <v>10</v>
      </c>
      <c r="L1274">
        <v>4</v>
      </c>
    </row>
    <row r="1275" spans="1:12" x14ac:dyDescent="0.2">
      <c r="A1275">
        <v>1</v>
      </c>
      <c r="B1275">
        <v>1</v>
      </c>
      <c r="C1275">
        <v>2</v>
      </c>
      <c r="D1275">
        <v>1</v>
      </c>
      <c r="E1275">
        <v>4</v>
      </c>
      <c r="F1275">
        <v>6</v>
      </c>
      <c r="G1275">
        <v>6</v>
      </c>
      <c r="H1275">
        <v>4</v>
      </c>
      <c r="I1275">
        <v>4</v>
      </c>
      <c r="J1275">
        <v>9</v>
      </c>
      <c r="K1275">
        <v>7</v>
      </c>
      <c r="L1275">
        <v>3</v>
      </c>
    </row>
    <row r="1276" spans="1:12" x14ac:dyDescent="0.2">
      <c r="A1276">
        <v>1</v>
      </c>
      <c r="B1276">
        <v>2</v>
      </c>
      <c r="C1276">
        <v>1</v>
      </c>
      <c r="D1276">
        <v>1</v>
      </c>
      <c r="E1276">
        <v>1</v>
      </c>
      <c r="F1276">
        <v>2</v>
      </c>
      <c r="G1276">
        <v>4</v>
      </c>
      <c r="H1276">
        <v>6</v>
      </c>
      <c r="I1276">
        <v>2</v>
      </c>
      <c r="J1276">
        <v>5</v>
      </c>
      <c r="K1276">
        <v>5</v>
      </c>
      <c r="L1276">
        <v>5</v>
      </c>
    </row>
    <row r="1277" spans="1:12" x14ac:dyDescent="0.2">
      <c r="A1277">
        <v>1</v>
      </c>
      <c r="B1277">
        <v>1</v>
      </c>
      <c r="C1277">
        <v>3</v>
      </c>
      <c r="D1277">
        <v>4</v>
      </c>
      <c r="E1277">
        <v>2</v>
      </c>
      <c r="F1277">
        <v>1</v>
      </c>
      <c r="G1277">
        <v>7</v>
      </c>
      <c r="H1277">
        <v>7</v>
      </c>
      <c r="I1277">
        <v>8</v>
      </c>
      <c r="J1277">
        <v>9</v>
      </c>
      <c r="K1277">
        <v>7</v>
      </c>
      <c r="L1277">
        <v>9</v>
      </c>
    </row>
    <row r="1278" spans="1:12" x14ac:dyDescent="0.2">
      <c r="A1278">
        <v>1</v>
      </c>
      <c r="B1278">
        <v>1</v>
      </c>
      <c r="C1278">
        <v>1</v>
      </c>
      <c r="D1278">
        <v>3</v>
      </c>
      <c r="E1278">
        <v>3</v>
      </c>
      <c r="F1278">
        <v>6</v>
      </c>
      <c r="G1278">
        <v>5</v>
      </c>
      <c r="H1278">
        <v>3</v>
      </c>
      <c r="I1278">
        <v>9</v>
      </c>
      <c r="J1278">
        <v>4</v>
      </c>
      <c r="K1278">
        <v>8</v>
      </c>
      <c r="L1278">
        <v>4</v>
      </c>
    </row>
    <row r="1279" spans="1:12" x14ac:dyDescent="0.2">
      <c r="A1279">
        <v>1</v>
      </c>
      <c r="B1279">
        <v>2</v>
      </c>
      <c r="C1279">
        <v>1</v>
      </c>
      <c r="D1279">
        <v>2</v>
      </c>
      <c r="E1279">
        <v>5</v>
      </c>
      <c r="F1279">
        <v>2</v>
      </c>
      <c r="G1279">
        <v>5</v>
      </c>
      <c r="H1279">
        <v>4</v>
      </c>
      <c r="I1279">
        <v>4</v>
      </c>
      <c r="J1279">
        <v>6</v>
      </c>
      <c r="K1279">
        <v>4</v>
      </c>
      <c r="L1279">
        <v>6</v>
      </c>
    </row>
    <row r="1280" spans="1:12" x14ac:dyDescent="0.2">
      <c r="A1280">
        <v>1</v>
      </c>
      <c r="B1280">
        <v>1</v>
      </c>
      <c r="C1280">
        <v>1</v>
      </c>
      <c r="D1280">
        <v>2</v>
      </c>
      <c r="E1280">
        <v>4</v>
      </c>
      <c r="F1280">
        <v>3</v>
      </c>
      <c r="G1280">
        <v>6</v>
      </c>
      <c r="H1280">
        <v>3</v>
      </c>
      <c r="I1280">
        <v>8</v>
      </c>
      <c r="J1280">
        <v>3</v>
      </c>
      <c r="K1280">
        <v>3</v>
      </c>
      <c r="L1280">
        <v>7</v>
      </c>
    </row>
    <row r="1281" spans="1:12" x14ac:dyDescent="0.2">
      <c r="A1281">
        <v>1</v>
      </c>
      <c r="B1281">
        <v>2</v>
      </c>
      <c r="C1281">
        <v>2</v>
      </c>
      <c r="D1281">
        <v>3</v>
      </c>
      <c r="E1281">
        <v>2</v>
      </c>
      <c r="F1281">
        <v>4</v>
      </c>
      <c r="G1281">
        <v>2</v>
      </c>
      <c r="H1281">
        <v>7</v>
      </c>
      <c r="I1281">
        <v>5</v>
      </c>
      <c r="J1281">
        <v>2</v>
      </c>
      <c r="K1281">
        <v>4</v>
      </c>
      <c r="L1281">
        <v>6</v>
      </c>
    </row>
    <row r="1282" spans="1:12" x14ac:dyDescent="0.2">
      <c r="A1282">
        <v>1</v>
      </c>
      <c r="B1282">
        <v>2</v>
      </c>
      <c r="C1282">
        <v>2</v>
      </c>
      <c r="D1282">
        <v>1</v>
      </c>
      <c r="E1282">
        <v>3</v>
      </c>
      <c r="F1282">
        <v>5</v>
      </c>
      <c r="G1282">
        <v>5</v>
      </c>
      <c r="H1282">
        <v>6</v>
      </c>
      <c r="I1282">
        <v>2</v>
      </c>
      <c r="J1282">
        <v>8</v>
      </c>
      <c r="K1282">
        <v>3</v>
      </c>
      <c r="L1282">
        <v>6</v>
      </c>
    </row>
    <row r="1283" spans="1:12" x14ac:dyDescent="0.2">
      <c r="A1283">
        <v>1</v>
      </c>
      <c r="B1283">
        <v>2</v>
      </c>
      <c r="C1283">
        <v>3</v>
      </c>
      <c r="D1283">
        <v>4</v>
      </c>
      <c r="E1283">
        <v>4</v>
      </c>
      <c r="F1283">
        <v>1</v>
      </c>
      <c r="G1283">
        <v>6</v>
      </c>
      <c r="H1283">
        <v>5</v>
      </c>
      <c r="I1283">
        <v>3</v>
      </c>
      <c r="J1283">
        <v>2</v>
      </c>
      <c r="K1283">
        <v>11</v>
      </c>
      <c r="L1283">
        <v>12</v>
      </c>
    </row>
    <row r="1284" spans="1:12" x14ac:dyDescent="0.2">
      <c r="A1284">
        <v>1</v>
      </c>
      <c r="B1284">
        <v>2</v>
      </c>
      <c r="C1284">
        <v>1</v>
      </c>
      <c r="D1284">
        <v>1</v>
      </c>
      <c r="E1284">
        <v>5</v>
      </c>
      <c r="F1284">
        <v>3</v>
      </c>
      <c r="G1284">
        <v>5</v>
      </c>
      <c r="H1284">
        <v>4</v>
      </c>
      <c r="I1284">
        <v>5</v>
      </c>
      <c r="J1284">
        <v>8</v>
      </c>
      <c r="K1284">
        <v>2</v>
      </c>
      <c r="L1284">
        <v>11</v>
      </c>
    </row>
    <row r="1285" spans="1:12" x14ac:dyDescent="0.2">
      <c r="A1285">
        <v>1</v>
      </c>
      <c r="B1285">
        <v>2</v>
      </c>
      <c r="C1285">
        <v>3</v>
      </c>
      <c r="D1285">
        <v>4</v>
      </c>
      <c r="E1285">
        <v>2</v>
      </c>
      <c r="F1285">
        <v>6</v>
      </c>
      <c r="G1285">
        <v>6</v>
      </c>
      <c r="H1285">
        <v>5</v>
      </c>
      <c r="I1285">
        <v>5</v>
      </c>
      <c r="J1285">
        <v>4</v>
      </c>
      <c r="K1285">
        <v>9</v>
      </c>
      <c r="L1285">
        <v>12</v>
      </c>
    </row>
    <row r="1286" spans="1:12" x14ac:dyDescent="0.2">
      <c r="A1286">
        <v>1</v>
      </c>
      <c r="B1286">
        <v>2</v>
      </c>
      <c r="C1286">
        <v>1</v>
      </c>
      <c r="D1286">
        <v>3</v>
      </c>
      <c r="E1286">
        <v>1</v>
      </c>
      <c r="F1286">
        <v>6</v>
      </c>
      <c r="G1286">
        <v>2</v>
      </c>
      <c r="H1286">
        <v>8</v>
      </c>
      <c r="I1286">
        <v>8</v>
      </c>
      <c r="J1286">
        <v>5</v>
      </c>
      <c r="K1286">
        <v>9</v>
      </c>
      <c r="L1286">
        <v>5</v>
      </c>
    </row>
    <row r="1287" spans="1:12" x14ac:dyDescent="0.2">
      <c r="A1287">
        <v>1</v>
      </c>
      <c r="B1287">
        <v>2</v>
      </c>
      <c r="C1287">
        <v>3</v>
      </c>
      <c r="D1287">
        <v>1</v>
      </c>
      <c r="E1287">
        <v>4</v>
      </c>
      <c r="F1287">
        <v>3</v>
      </c>
      <c r="G1287">
        <v>1</v>
      </c>
      <c r="H1287">
        <v>6</v>
      </c>
      <c r="I1287">
        <v>7</v>
      </c>
      <c r="J1287">
        <v>6</v>
      </c>
      <c r="K1287">
        <v>2</v>
      </c>
      <c r="L1287">
        <v>2</v>
      </c>
    </row>
    <row r="1288" spans="1:12" x14ac:dyDescent="0.2">
      <c r="A1288">
        <v>1</v>
      </c>
      <c r="B1288">
        <v>1</v>
      </c>
      <c r="C1288">
        <v>1</v>
      </c>
      <c r="D1288">
        <v>4</v>
      </c>
      <c r="E1288">
        <v>1</v>
      </c>
      <c r="F1288">
        <v>6</v>
      </c>
      <c r="G1288">
        <v>4</v>
      </c>
      <c r="H1288">
        <v>1</v>
      </c>
      <c r="I1288">
        <v>5</v>
      </c>
      <c r="J1288">
        <v>2</v>
      </c>
      <c r="K1288">
        <v>5</v>
      </c>
      <c r="L1288">
        <v>8</v>
      </c>
    </row>
    <row r="1289" spans="1:12" x14ac:dyDescent="0.2">
      <c r="A1289">
        <v>1</v>
      </c>
      <c r="B1289">
        <v>2</v>
      </c>
      <c r="C1289">
        <v>3</v>
      </c>
      <c r="D1289">
        <v>4</v>
      </c>
      <c r="E1289">
        <v>5</v>
      </c>
      <c r="F1289">
        <v>5</v>
      </c>
      <c r="G1289">
        <v>5</v>
      </c>
      <c r="H1289">
        <v>5</v>
      </c>
      <c r="I1289">
        <v>4</v>
      </c>
      <c r="J1289">
        <v>5</v>
      </c>
      <c r="K1289">
        <v>5</v>
      </c>
      <c r="L1289">
        <v>9</v>
      </c>
    </row>
    <row r="1290" spans="1:12" x14ac:dyDescent="0.2">
      <c r="A1290">
        <v>1</v>
      </c>
      <c r="B1290">
        <v>1</v>
      </c>
      <c r="C1290">
        <v>1</v>
      </c>
      <c r="D1290">
        <v>4</v>
      </c>
      <c r="E1290">
        <v>4</v>
      </c>
      <c r="F1290">
        <v>4</v>
      </c>
      <c r="G1290">
        <v>4</v>
      </c>
      <c r="H1290">
        <v>1</v>
      </c>
      <c r="I1290">
        <v>1</v>
      </c>
      <c r="J1290">
        <v>4</v>
      </c>
      <c r="K1290">
        <v>8</v>
      </c>
      <c r="L1290">
        <v>3</v>
      </c>
    </row>
    <row r="1291" spans="1:12" x14ac:dyDescent="0.2">
      <c r="A1291">
        <v>1</v>
      </c>
      <c r="B1291">
        <v>2</v>
      </c>
      <c r="C1291">
        <v>2</v>
      </c>
      <c r="D1291">
        <v>1</v>
      </c>
      <c r="E1291">
        <v>3</v>
      </c>
      <c r="F1291">
        <v>6</v>
      </c>
      <c r="G1291">
        <v>6</v>
      </c>
      <c r="H1291">
        <v>1</v>
      </c>
      <c r="I1291">
        <v>7</v>
      </c>
      <c r="J1291">
        <v>5</v>
      </c>
      <c r="K1291">
        <v>3</v>
      </c>
      <c r="L1291">
        <v>3</v>
      </c>
    </row>
    <row r="1292" spans="1:12" x14ac:dyDescent="0.2">
      <c r="A1292">
        <v>1</v>
      </c>
      <c r="B1292">
        <v>1</v>
      </c>
      <c r="C1292">
        <v>1</v>
      </c>
      <c r="D1292">
        <v>3</v>
      </c>
      <c r="E1292">
        <v>3</v>
      </c>
      <c r="F1292">
        <v>2</v>
      </c>
      <c r="G1292">
        <v>5</v>
      </c>
      <c r="H1292">
        <v>3</v>
      </c>
      <c r="I1292">
        <v>7</v>
      </c>
      <c r="J1292">
        <v>4</v>
      </c>
      <c r="K1292">
        <v>4</v>
      </c>
      <c r="L1292">
        <v>3</v>
      </c>
    </row>
    <row r="1293" spans="1:12" x14ac:dyDescent="0.2">
      <c r="A1293">
        <v>1</v>
      </c>
      <c r="B1293">
        <v>2</v>
      </c>
      <c r="C1293">
        <v>3</v>
      </c>
      <c r="D1293">
        <v>4</v>
      </c>
      <c r="E1293">
        <v>1</v>
      </c>
      <c r="F1293">
        <v>2</v>
      </c>
      <c r="G1293">
        <v>4</v>
      </c>
      <c r="H1293">
        <v>1</v>
      </c>
      <c r="I1293">
        <v>3</v>
      </c>
      <c r="J1293">
        <v>4</v>
      </c>
      <c r="K1293">
        <v>7</v>
      </c>
      <c r="L1293">
        <v>2</v>
      </c>
    </row>
    <row r="1294" spans="1:12" x14ac:dyDescent="0.2">
      <c r="A1294">
        <v>1</v>
      </c>
      <c r="B1294">
        <v>1</v>
      </c>
      <c r="C1294">
        <v>2</v>
      </c>
      <c r="D1294">
        <v>3</v>
      </c>
      <c r="E1294">
        <v>5</v>
      </c>
      <c r="F1294">
        <v>6</v>
      </c>
      <c r="G1294">
        <v>1</v>
      </c>
      <c r="H1294">
        <v>1</v>
      </c>
      <c r="I1294">
        <v>9</v>
      </c>
      <c r="J1294">
        <v>2</v>
      </c>
      <c r="K1294">
        <v>5</v>
      </c>
      <c r="L1294">
        <v>12</v>
      </c>
    </row>
    <row r="1295" spans="1:12" x14ac:dyDescent="0.2">
      <c r="A1295">
        <v>1</v>
      </c>
      <c r="B1295">
        <v>2</v>
      </c>
      <c r="C1295">
        <v>3</v>
      </c>
      <c r="D1295">
        <v>2</v>
      </c>
      <c r="E1295">
        <v>1</v>
      </c>
      <c r="F1295">
        <v>4</v>
      </c>
      <c r="G1295">
        <v>5</v>
      </c>
      <c r="H1295">
        <v>4</v>
      </c>
      <c r="I1295">
        <v>8</v>
      </c>
      <c r="J1295">
        <v>10</v>
      </c>
      <c r="K1295">
        <v>5</v>
      </c>
      <c r="L1295">
        <v>10</v>
      </c>
    </row>
    <row r="1296" spans="1:12" x14ac:dyDescent="0.2">
      <c r="A1296">
        <v>1</v>
      </c>
      <c r="B1296">
        <v>1</v>
      </c>
      <c r="C1296">
        <v>3</v>
      </c>
      <c r="D1296">
        <v>2</v>
      </c>
      <c r="E1296">
        <v>3</v>
      </c>
      <c r="F1296">
        <v>3</v>
      </c>
      <c r="G1296">
        <v>1</v>
      </c>
      <c r="H1296">
        <v>4</v>
      </c>
      <c r="I1296">
        <v>9</v>
      </c>
      <c r="J1296">
        <v>3</v>
      </c>
      <c r="K1296">
        <v>9</v>
      </c>
      <c r="L1296">
        <v>6</v>
      </c>
    </row>
    <row r="1297" spans="1:12" x14ac:dyDescent="0.2">
      <c r="A1297">
        <v>1</v>
      </c>
      <c r="B1297">
        <v>2</v>
      </c>
      <c r="C1297">
        <v>2</v>
      </c>
      <c r="D1297">
        <v>3</v>
      </c>
      <c r="E1297">
        <v>1</v>
      </c>
      <c r="F1297">
        <v>2</v>
      </c>
      <c r="G1297">
        <v>5</v>
      </c>
      <c r="H1297">
        <v>8</v>
      </c>
      <c r="I1297">
        <v>3</v>
      </c>
      <c r="J1297">
        <v>8</v>
      </c>
      <c r="K1297">
        <v>5</v>
      </c>
      <c r="L1297">
        <v>3</v>
      </c>
    </row>
    <row r="1298" spans="1:12" x14ac:dyDescent="0.2">
      <c r="A1298">
        <v>1</v>
      </c>
      <c r="B1298">
        <v>1</v>
      </c>
      <c r="C1298">
        <v>3</v>
      </c>
      <c r="D1298">
        <v>3</v>
      </c>
      <c r="E1298">
        <v>2</v>
      </c>
      <c r="F1298">
        <v>1</v>
      </c>
      <c r="G1298">
        <v>3</v>
      </c>
      <c r="H1298">
        <v>8</v>
      </c>
      <c r="I1298">
        <v>3</v>
      </c>
      <c r="J1298">
        <v>7</v>
      </c>
      <c r="K1298">
        <v>8</v>
      </c>
      <c r="L1298">
        <v>7</v>
      </c>
    </row>
    <row r="1299" spans="1:12" x14ac:dyDescent="0.2">
      <c r="A1299">
        <v>1</v>
      </c>
      <c r="B1299">
        <v>1</v>
      </c>
      <c r="C1299">
        <v>2</v>
      </c>
      <c r="D1299">
        <v>4</v>
      </c>
      <c r="E1299">
        <v>5</v>
      </c>
      <c r="F1299">
        <v>3</v>
      </c>
      <c r="G1299">
        <v>7</v>
      </c>
      <c r="H1299">
        <v>1</v>
      </c>
      <c r="I1299">
        <v>2</v>
      </c>
      <c r="J1299">
        <v>9</v>
      </c>
      <c r="K1299">
        <v>9</v>
      </c>
      <c r="L1299">
        <v>3</v>
      </c>
    </row>
    <row r="1300" spans="1:12" x14ac:dyDescent="0.2">
      <c r="A1300">
        <v>1</v>
      </c>
      <c r="B1300">
        <v>1</v>
      </c>
      <c r="C1300">
        <v>3</v>
      </c>
      <c r="D1300">
        <v>3</v>
      </c>
      <c r="E1300">
        <v>1</v>
      </c>
      <c r="F1300">
        <v>3</v>
      </c>
      <c r="G1300">
        <v>5</v>
      </c>
      <c r="H1300">
        <v>7</v>
      </c>
      <c r="I1300">
        <v>9</v>
      </c>
      <c r="J1300">
        <v>3</v>
      </c>
      <c r="K1300">
        <v>4</v>
      </c>
      <c r="L1300">
        <v>7</v>
      </c>
    </row>
    <row r="1301" spans="1:12" x14ac:dyDescent="0.2">
      <c r="A1301">
        <v>1</v>
      </c>
      <c r="B1301">
        <v>1</v>
      </c>
      <c r="C1301">
        <v>2</v>
      </c>
      <c r="D1301">
        <v>3</v>
      </c>
      <c r="E1301">
        <v>5</v>
      </c>
      <c r="F1301">
        <v>6</v>
      </c>
      <c r="G1301">
        <v>1</v>
      </c>
      <c r="H1301">
        <v>7</v>
      </c>
      <c r="I1301">
        <v>3</v>
      </c>
      <c r="J1301">
        <v>4</v>
      </c>
      <c r="K1301">
        <v>7</v>
      </c>
      <c r="L1301">
        <v>8</v>
      </c>
    </row>
    <row r="1302" spans="1:12" x14ac:dyDescent="0.2">
      <c r="A1302">
        <v>1</v>
      </c>
      <c r="B1302">
        <v>2</v>
      </c>
      <c r="C1302">
        <v>3</v>
      </c>
      <c r="D1302">
        <v>1</v>
      </c>
      <c r="E1302">
        <v>3</v>
      </c>
      <c r="F1302">
        <v>1</v>
      </c>
      <c r="G1302">
        <v>1</v>
      </c>
      <c r="H1302">
        <v>6</v>
      </c>
      <c r="I1302">
        <v>7</v>
      </c>
      <c r="J1302">
        <v>8</v>
      </c>
      <c r="K1302">
        <v>3</v>
      </c>
      <c r="L1302">
        <v>1</v>
      </c>
    </row>
    <row r="1303" spans="1:12" x14ac:dyDescent="0.2">
      <c r="A1303">
        <v>1</v>
      </c>
      <c r="B1303">
        <v>2</v>
      </c>
      <c r="C1303">
        <v>3</v>
      </c>
      <c r="D1303">
        <v>1</v>
      </c>
      <c r="E1303">
        <v>5</v>
      </c>
      <c r="F1303">
        <v>3</v>
      </c>
      <c r="G1303">
        <v>1</v>
      </c>
      <c r="H1303">
        <v>4</v>
      </c>
      <c r="I1303">
        <v>2</v>
      </c>
      <c r="J1303">
        <v>7</v>
      </c>
      <c r="K1303">
        <v>3</v>
      </c>
      <c r="L1303">
        <v>4</v>
      </c>
    </row>
    <row r="1304" spans="1:12" x14ac:dyDescent="0.2">
      <c r="A1304">
        <v>1</v>
      </c>
      <c r="B1304">
        <v>1</v>
      </c>
      <c r="C1304">
        <v>2</v>
      </c>
      <c r="D1304">
        <v>2</v>
      </c>
      <c r="E1304">
        <v>4</v>
      </c>
      <c r="F1304">
        <v>2</v>
      </c>
      <c r="G1304">
        <v>1</v>
      </c>
      <c r="H1304">
        <v>2</v>
      </c>
      <c r="I1304">
        <v>9</v>
      </c>
      <c r="J1304">
        <v>5</v>
      </c>
      <c r="K1304">
        <v>5</v>
      </c>
      <c r="L1304">
        <v>8</v>
      </c>
    </row>
    <row r="1305" spans="1:12" x14ac:dyDescent="0.2">
      <c r="A1305">
        <v>1</v>
      </c>
      <c r="B1305">
        <v>2</v>
      </c>
      <c r="C1305">
        <v>2</v>
      </c>
      <c r="D1305">
        <v>4</v>
      </c>
      <c r="E1305">
        <v>1</v>
      </c>
      <c r="F1305">
        <v>4</v>
      </c>
      <c r="G1305">
        <v>3</v>
      </c>
      <c r="H1305">
        <v>2</v>
      </c>
      <c r="I1305">
        <v>9</v>
      </c>
      <c r="J1305">
        <v>1</v>
      </c>
      <c r="K1305">
        <v>4</v>
      </c>
      <c r="L1305">
        <v>11</v>
      </c>
    </row>
    <row r="1306" spans="1:12" x14ac:dyDescent="0.2">
      <c r="A1306">
        <v>1</v>
      </c>
      <c r="B1306">
        <v>2</v>
      </c>
      <c r="C1306">
        <v>3</v>
      </c>
      <c r="D1306">
        <v>4</v>
      </c>
      <c r="E1306">
        <v>4</v>
      </c>
      <c r="F1306">
        <v>2</v>
      </c>
      <c r="G1306">
        <v>7</v>
      </c>
      <c r="H1306">
        <v>6</v>
      </c>
      <c r="I1306">
        <v>2</v>
      </c>
      <c r="J1306">
        <v>8</v>
      </c>
      <c r="K1306">
        <v>11</v>
      </c>
      <c r="L1306">
        <v>3</v>
      </c>
    </row>
    <row r="1307" spans="1:12" x14ac:dyDescent="0.2">
      <c r="A1307">
        <v>1</v>
      </c>
      <c r="B1307">
        <v>1</v>
      </c>
      <c r="C1307">
        <v>2</v>
      </c>
      <c r="D1307">
        <v>3</v>
      </c>
      <c r="E1307">
        <v>5</v>
      </c>
      <c r="F1307">
        <v>5</v>
      </c>
      <c r="G1307">
        <v>5</v>
      </c>
      <c r="H1307">
        <v>1</v>
      </c>
      <c r="I1307">
        <v>3</v>
      </c>
      <c r="J1307">
        <v>2</v>
      </c>
      <c r="K1307">
        <v>10</v>
      </c>
      <c r="L1307">
        <v>2</v>
      </c>
    </row>
    <row r="1308" spans="1:12" x14ac:dyDescent="0.2">
      <c r="A1308">
        <v>1</v>
      </c>
      <c r="B1308">
        <v>1</v>
      </c>
      <c r="C1308">
        <v>2</v>
      </c>
      <c r="D1308">
        <v>3</v>
      </c>
      <c r="E1308">
        <v>2</v>
      </c>
      <c r="F1308">
        <v>3</v>
      </c>
      <c r="G1308">
        <v>7</v>
      </c>
      <c r="H1308">
        <v>2</v>
      </c>
      <c r="I1308">
        <v>7</v>
      </c>
      <c r="J1308">
        <v>3</v>
      </c>
      <c r="K1308">
        <v>8</v>
      </c>
      <c r="L1308">
        <v>10</v>
      </c>
    </row>
    <row r="1309" spans="1:12" x14ac:dyDescent="0.2">
      <c r="A1309">
        <v>1</v>
      </c>
      <c r="B1309">
        <v>1</v>
      </c>
      <c r="C1309">
        <v>2</v>
      </c>
      <c r="D1309">
        <v>4</v>
      </c>
      <c r="E1309">
        <v>5</v>
      </c>
      <c r="F1309">
        <v>2</v>
      </c>
      <c r="G1309">
        <v>1</v>
      </c>
      <c r="H1309">
        <v>7</v>
      </c>
      <c r="I1309">
        <v>9</v>
      </c>
      <c r="J1309">
        <v>6</v>
      </c>
      <c r="K1309">
        <v>10</v>
      </c>
      <c r="L1309">
        <v>11</v>
      </c>
    </row>
    <row r="1310" spans="1:12" x14ac:dyDescent="0.2">
      <c r="A1310">
        <v>1</v>
      </c>
      <c r="B1310">
        <v>1</v>
      </c>
      <c r="C1310">
        <v>1</v>
      </c>
      <c r="D1310">
        <v>4</v>
      </c>
      <c r="E1310">
        <v>3</v>
      </c>
      <c r="F1310">
        <v>2</v>
      </c>
      <c r="G1310">
        <v>6</v>
      </c>
      <c r="H1310">
        <v>8</v>
      </c>
      <c r="I1310">
        <v>4</v>
      </c>
      <c r="J1310">
        <v>2</v>
      </c>
      <c r="K1310">
        <v>3</v>
      </c>
      <c r="L1310">
        <v>6</v>
      </c>
    </row>
    <row r="1311" spans="1:12" x14ac:dyDescent="0.2">
      <c r="A1311">
        <v>1</v>
      </c>
      <c r="B1311">
        <v>1</v>
      </c>
      <c r="C1311">
        <v>2</v>
      </c>
      <c r="D1311">
        <v>2</v>
      </c>
      <c r="E1311">
        <v>5</v>
      </c>
      <c r="F1311">
        <v>3</v>
      </c>
      <c r="G1311">
        <v>3</v>
      </c>
      <c r="H1311">
        <v>6</v>
      </c>
      <c r="I1311">
        <v>9</v>
      </c>
      <c r="J1311">
        <v>8</v>
      </c>
      <c r="K1311">
        <v>10</v>
      </c>
      <c r="L1311">
        <v>6</v>
      </c>
    </row>
    <row r="1312" spans="1:12" x14ac:dyDescent="0.2">
      <c r="A1312">
        <v>1</v>
      </c>
      <c r="B1312">
        <v>2</v>
      </c>
      <c r="C1312">
        <v>3</v>
      </c>
      <c r="D1312">
        <v>3</v>
      </c>
      <c r="E1312">
        <v>1</v>
      </c>
      <c r="F1312">
        <v>2</v>
      </c>
      <c r="G1312">
        <v>4</v>
      </c>
      <c r="H1312">
        <v>7</v>
      </c>
      <c r="I1312">
        <v>1</v>
      </c>
      <c r="J1312">
        <v>2</v>
      </c>
      <c r="K1312">
        <v>9</v>
      </c>
      <c r="L1312">
        <v>7</v>
      </c>
    </row>
    <row r="1313" spans="1:12" x14ac:dyDescent="0.2">
      <c r="A1313">
        <v>1</v>
      </c>
      <c r="B1313">
        <v>2</v>
      </c>
      <c r="C1313">
        <v>1</v>
      </c>
      <c r="D1313">
        <v>2</v>
      </c>
      <c r="E1313">
        <v>4</v>
      </c>
      <c r="F1313">
        <v>1</v>
      </c>
      <c r="G1313">
        <v>3</v>
      </c>
      <c r="H1313">
        <v>7</v>
      </c>
      <c r="I1313">
        <v>5</v>
      </c>
      <c r="J1313">
        <v>1</v>
      </c>
      <c r="K1313">
        <v>10</v>
      </c>
      <c r="L1313">
        <v>5</v>
      </c>
    </row>
    <row r="1314" spans="1:12" x14ac:dyDescent="0.2">
      <c r="A1314">
        <v>1</v>
      </c>
      <c r="B1314">
        <v>1</v>
      </c>
      <c r="C1314">
        <v>3</v>
      </c>
      <c r="D1314">
        <v>3</v>
      </c>
      <c r="E1314">
        <v>3</v>
      </c>
      <c r="F1314">
        <v>2</v>
      </c>
      <c r="G1314">
        <v>2</v>
      </c>
      <c r="H1314">
        <v>1</v>
      </c>
      <c r="I1314">
        <v>2</v>
      </c>
      <c r="J1314">
        <v>10</v>
      </c>
      <c r="K1314">
        <v>5</v>
      </c>
      <c r="L1314">
        <v>6</v>
      </c>
    </row>
    <row r="1315" spans="1:12" x14ac:dyDescent="0.2">
      <c r="A1315">
        <v>1</v>
      </c>
      <c r="B1315">
        <v>2</v>
      </c>
      <c r="C1315">
        <v>3</v>
      </c>
      <c r="D1315">
        <v>2</v>
      </c>
      <c r="E1315">
        <v>2</v>
      </c>
      <c r="F1315">
        <v>5</v>
      </c>
      <c r="G1315">
        <v>2</v>
      </c>
      <c r="H1315">
        <v>4</v>
      </c>
      <c r="I1315">
        <v>6</v>
      </c>
      <c r="J1315">
        <v>6</v>
      </c>
      <c r="K1315">
        <v>4</v>
      </c>
      <c r="L1315">
        <v>6</v>
      </c>
    </row>
    <row r="1316" spans="1:12" x14ac:dyDescent="0.2">
      <c r="A1316">
        <v>1</v>
      </c>
      <c r="B1316">
        <v>1</v>
      </c>
      <c r="C1316">
        <v>1</v>
      </c>
      <c r="D1316">
        <v>2</v>
      </c>
      <c r="E1316">
        <v>5</v>
      </c>
      <c r="F1316">
        <v>1</v>
      </c>
      <c r="G1316">
        <v>6</v>
      </c>
      <c r="H1316">
        <v>4</v>
      </c>
      <c r="I1316">
        <v>3</v>
      </c>
      <c r="J1316">
        <v>5</v>
      </c>
      <c r="K1316">
        <v>5</v>
      </c>
      <c r="L1316">
        <v>7</v>
      </c>
    </row>
    <row r="1317" spans="1:12" x14ac:dyDescent="0.2">
      <c r="A1317">
        <v>1</v>
      </c>
      <c r="B1317">
        <v>2</v>
      </c>
      <c r="C1317">
        <v>1</v>
      </c>
      <c r="D1317">
        <v>4</v>
      </c>
      <c r="E1317">
        <v>2</v>
      </c>
      <c r="F1317">
        <v>1</v>
      </c>
      <c r="G1317">
        <v>5</v>
      </c>
      <c r="H1317">
        <v>5</v>
      </c>
      <c r="I1317">
        <v>9</v>
      </c>
      <c r="J1317">
        <v>8</v>
      </c>
      <c r="K1317">
        <v>11</v>
      </c>
      <c r="L1317">
        <v>11</v>
      </c>
    </row>
    <row r="1318" spans="1:12" x14ac:dyDescent="0.2">
      <c r="A1318">
        <v>1</v>
      </c>
      <c r="B1318">
        <v>1</v>
      </c>
      <c r="C1318">
        <v>1</v>
      </c>
      <c r="D1318">
        <v>1</v>
      </c>
      <c r="E1318">
        <v>4</v>
      </c>
      <c r="F1318">
        <v>4</v>
      </c>
      <c r="G1318">
        <v>2</v>
      </c>
      <c r="H1318">
        <v>4</v>
      </c>
      <c r="I1318">
        <v>4</v>
      </c>
      <c r="J1318">
        <v>5</v>
      </c>
      <c r="K1318">
        <v>11</v>
      </c>
      <c r="L1318">
        <v>12</v>
      </c>
    </row>
    <row r="1319" spans="1:12" x14ac:dyDescent="0.2">
      <c r="A1319">
        <v>1</v>
      </c>
      <c r="B1319">
        <v>1</v>
      </c>
      <c r="C1319">
        <v>2</v>
      </c>
      <c r="D1319">
        <v>1</v>
      </c>
      <c r="E1319">
        <v>3</v>
      </c>
      <c r="F1319">
        <v>3</v>
      </c>
      <c r="G1319">
        <v>3</v>
      </c>
      <c r="H1319">
        <v>3</v>
      </c>
      <c r="I1319">
        <v>5</v>
      </c>
      <c r="J1319">
        <v>8</v>
      </c>
      <c r="K1319">
        <v>7</v>
      </c>
      <c r="L1319">
        <v>11</v>
      </c>
    </row>
    <row r="1320" spans="1:12" x14ac:dyDescent="0.2">
      <c r="A1320">
        <v>1</v>
      </c>
      <c r="B1320">
        <v>2</v>
      </c>
      <c r="C1320">
        <v>1</v>
      </c>
      <c r="D1320">
        <v>2</v>
      </c>
      <c r="E1320">
        <v>2</v>
      </c>
      <c r="F1320">
        <v>4</v>
      </c>
      <c r="G1320">
        <v>7</v>
      </c>
      <c r="H1320">
        <v>6</v>
      </c>
      <c r="I1320">
        <v>6</v>
      </c>
      <c r="J1320">
        <v>6</v>
      </c>
      <c r="K1320">
        <v>11</v>
      </c>
      <c r="L1320">
        <v>7</v>
      </c>
    </row>
    <row r="1321" spans="1:12" x14ac:dyDescent="0.2">
      <c r="A1321">
        <v>1</v>
      </c>
      <c r="B1321">
        <v>1</v>
      </c>
      <c r="C1321">
        <v>1</v>
      </c>
      <c r="D1321">
        <v>2</v>
      </c>
      <c r="E1321">
        <v>2</v>
      </c>
      <c r="F1321">
        <v>4</v>
      </c>
      <c r="G1321">
        <v>6</v>
      </c>
      <c r="H1321">
        <v>2</v>
      </c>
      <c r="I1321">
        <v>1</v>
      </c>
      <c r="J1321">
        <v>9</v>
      </c>
      <c r="K1321">
        <v>1</v>
      </c>
      <c r="L1321">
        <v>3</v>
      </c>
    </row>
    <row r="1322" spans="1:12" x14ac:dyDescent="0.2">
      <c r="A1322">
        <v>1</v>
      </c>
      <c r="B1322">
        <v>1</v>
      </c>
      <c r="C1322">
        <v>3</v>
      </c>
      <c r="D1322">
        <v>3</v>
      </c>
      <c r="E1322">
        <v>5</v>
      </c>
      <c r="F1322">
        <v>4</v>
      </c>
      <c r="G1322">
        <v>5</v>
      </c>
      <c r="H1322">
        <v>1</v>
      </c>
      <c r="I1322">
        <v>5</v>
      </c>
      <c r="J1322">
        <v>1</v>
      </c>
      <c r="K1322">
        <v>5</v>
      </c>
      <c r="L1322">
        <v>10</v>
      </c>
    </row>
    <row r="1323" spans="1:12" x14ac:dyDescent="0.2">
      <c r="A1323">
        <v>1</v>
      </c>
      <c r="B1323">
        <v>2</v>
      </c>
      <c r="C1323">
        <v>3</v>
      </c>
      <c r="D1323">
        <v>2</v>
      </c>
      <c r="E1323">
        <v>3</v>
      </c>
      <c r="F1323">
        <v>5</v>
      </c>
      <c r="G1323">
        <v>3</v>
      </c>
      <c r="H1323">
        <v>6</v>
      </c>
      <c r="I1323">
        <v>9</v>
      </c>
      <c r="J1323">
        <v>9</v>
      </c>
      <c r="K1323">
        <v>7</v>
      </c>
      <c r="L1323">
        <v>9</v>
      </c>
    </row>
    <row r="1324" spans="1:12" x14ac:dyDescent="0.2">
      <c r="A1324">
        <v>1</v>
      </c>
      <c r="B1324">
        <v>1</v>
      </c>
      <c r="C1324">
        <v>2</v>
      </c>
      <c r="D1324">
        <v>2</v>
      </c>
      <c r="E1324">
        <v>1</v>
      </c>
      <c r="F1324">
        <v>5</v>
      </c>
      <c r="G1324">
        <v>3</v>
      </c>
      <c r="H1324">
        <v>2</v>
      </c>
      <c r="I1324">
        <v>5</v>
      </c>
      <c r="J1324">
        <v>7</v>
      </c>
      <c r="K1324">
        <v>11</v>
      </c>
      <c r="L1324">
        <v>11</v>
      </c>
    </row>
    <row r="1325" spans="1:12" x14ac:dyDescent="0.2">
      <c r="A1325">
        <v>1</v>
      </c>
      <c r="B1325">
        <v>1</v>
      </c>
      <c r="C1325">
        <v>1</v>
      </c>
      <c r="D1325">
        <v>3</v>
      </c>
      <c r="E1325">
        <v>2</v>
      </c>
      <c r="F1325">
        <v>4</v>
      </c>
      <c r="G1325">
        <v>4</v>
      </c>
      <c r="H1325">
        <v>7</v>
      </c>
      <c r="I1325">
        <v>5</v>
      </c>
      <c r="J1325">
        <v>4</v>
      </c>
      <c r="K1325">
        <v>6</v>
      </c>
      <c r="L1325">
        <v>3</v>
      </c>
    </row>
    <row r="1326" spans="1:12" x14ac:dyDescent="0.2">
      <c r="A1326">
        <v>1</v>
      </c>
      <c r="B1326">
        <v>1</v>
      </c>
      <c r="C1326">
        <v>3</v>
      </c>
      <c r="D1326">
        <v>3</v>
      </c>
      <c r="E1326">
        <v>3</v>
      </c>
      <c r="F1326">
        <v>2</v>
      </c>
      <c r="G1326">
        <v>2</v>
      </c>
      <c r="H1326">
        <v>5</v>
      </c>
      <c r="I1326">
        <v>8</v>
      </c>
      <c r="J1326">
        <v>3</v>
      </c>
      <c r="K1326">
        <v>1</v>
      </c>
      <c r="L1326">
        <v>3</v>
      </c>
    </row>
    <row r="1327" spans="1:12" x14ac:dyDescent="0.2">
      <c r="A1327">
        <v>1</v>
      </c>
      <c r="B1327">
        <v>2</v>
      </c>
      <c r="C1327">
        <v>1</v>
      </c>
      <c r="D1327">
        <v>1</v>
      </c>
      <c r="E1327">
        <v>1</v>
      </c>
      <c r="F1327">
        <v>1</v>
      </c>
      <c r="G1327">
        <v>6</v>
      </c>
      <c r="H1327">
        <v>5</v>
      </c>
      <c r="I1327">
        <v>1</v>
      </c>
      <c r="J1327">
        <v>1</v>
      </c>
      <c r="K1327">
        <v>4</v>
      </c>
      <c r="L1327">
        <v>1</v>
      </c>
    </row>
    <row r="1328" spans="1:12" x14ac:dyDescent="0.2">
      <c r="A1328">
        <v>1</v>
      </c>
      <c r="B1328">
        <v>2</v>
      </c>
      <c r="C1328">
        <v>3</v>
      </c>
      <c r="D1328">
        <v>4</v>
      </c>
      <c r="E1328">
        <v>3</v>
      </c>
      <c r="F1328">
        <v>4</v>
      </c>
      <c r="G1328">
        <v>6</v>
      </c>
      <c r="H1328">
        <v>7</v>
      </c>
      <c r="I1328">
        <v>7</v>
      </c>
      <c r="J1328">
        <v>8</v>
      </c>
      <c r="K1328">
        <v>7</v>
      </c>
      <c r="L1328">
        <v>3</v>
      </c>
    </row>
    <row r="1329" spans="1:12" x14ac:dyDescent="0.2">
      <c r="A1329">
        <v>1</v>
      </c>
      <c r="B1329">
        <v>1</v>
      </c>
      <c r="C1329">
        <v>3</v>
      </c>
      <c r="D1329">
        <v>4</v>
      </c>
      <c r="E1329">
        <v>1</v>
      </c>
      <c r="F1329">
        <v>1</v>
      </c>
      <c r="G1329">
        <v>3</v>
      </c>
      <c r="H1329">
        <v>5</v>
      </c>
      <c r="I1329">
        <v>1</v>
      </c>
      <c r="J1329">
        <v>2</v>
      </c>
      <c r="K1329">
        <v>8</v>
      </c>
      <c r="L1329">
        <v>9</v>
      </c>
    </row>
    <row r="1330" spans="1:12" x14ac:dyDescent="0.2">
      <c r="A1330">
        <v>1</v>
      </c>
      <c r="B1330">
        <v>1</v>
      </c>
      <c r="C1330">
        <v>1</v>
      </c>
      <c r="D1330">
        <v>2</v>
      </c>
      <c r="E1330">
        <v>2</v>
      </c>
      <c r="F1330">
        <v>5</v>
      </c>
      <c r="G1330">
        <v>1</v>
      </c>
      <c r="H1330">
        <v>2</v>
      </c>
      <c r="I1330">
        <v>7</v>
      </c>
      <c r="J1330">
        <v>6</v>
      </c>
      <c r="K1330">
        <v>8</v>
      </c>
      <c r="L1330">
        <v>2</v>
      </c>
    </row>
    <row r="1331" spans="1:12" x14ac:dyDescent="0.2">
      <c r="A1331">
        <v>1</v>
      </c>
      <c r="B1331">
        <v>2</v>
      </c>
      <c r="C1331">
        <v>3</v>
      </c>
      <c r="D1331">
        <v>1</v>
      </c>
      <c r="E1331">
        <v>4</v>
      </c>
      <c r="F1331">
        <v>2</v>
      </c>
      <c r="G1331">
        <v>7</v>
      </c>
      <c r="H1331">
        <v>1</v>
      </c>
      <c r="I1331">
        <v>7</v>
      </c>
      <c r="J1331">
        <v>1</v>
      </c>
      <c r="K1331">
        <v>7</v>
      </c>
      <c r="L1331">
        <v>1</v>
      </c>
    </row>
    <row r="1332" spans="1:12" x14ac:dyDescent="0.2">
      <c r="A1332">
        <v>1</v>
      </c>
      <c r="B1332">
        <v>2</v>
      </c>
      <c r="C1332">
        <v>3</v>
      </c>
      <c r="D1332">
        <v>3</v>
      </c>
      <c r="E1332">
        <v>2</v>
      </c>
      <c r="F1332">
        <v>4</v>
      </c>
      <c r="G1332">
        <v>4</v>
      </c>
      <c r="H1332">
        <v>8</v>
      </c>
      <c r="I1332">
        <v>6</v>
      </c>
      <c r="J1332">
        <v>2</v>
      </c>
      <c r="K1332">
        <v>11</v>
      </c>
      <c r="L1332">
        <v>4</v>
      </c>
    </row>
    <row r="1333" spans="1:12" x14ac:dyDescent="0.2">
      <c r="A1333">
        <v>1</v>
      </c>
      <c r="B1333">
        <v>1</v>
      </c>
      <c r="C1333">
        <v>1</v>
      </c>
      <c r="D1333">
        <v>1</v>
      </c>
      <c r="E1333">
        <v>2</v>
      </c>
      <c r="F1333">
        <v>4</v>
      </c>
      <c r="G1333">
        <v>1</v>
      </c>
      <c r="H1333">
        <v>3</v>
      </c>
      <c r="I1333">
        <v>8</v>
      </c>
      <c r="J1333">
        <v>1</v>
      </c>
      <c r="K1333">
        <v>5</v>
      </c>
      <c r="L1333">
        <v>8</v>
      </c>
    </row>
    <row r="1334" spans="1:12" x14ac:dyDescent="0.2">
      <c r="A1334">
        <v>1</v>
      </c>
      <c r="B1334">
        <v>2</v>
      </c>
      <c r="C1334">
        <v>2</v>
      </c>
      <c r="D1334">
        <v>4</v>
      </c>
      <c r="E1334">
        <v>3</v>
      </c>
      <c r="F1334">
        <v>5</v>
      </c>
      <c r="G1334">
        <v>3</v>
      </c>
      <c r="H1334">
        <v>1</v>
      </c>
      <c r="I1334">
        <v>8</v>
      </c>
      <c r="J1334">
        <v>10</v>
      </c>
      <c r="K1334">
        <v>2</v>
      </c>
      <c r="L1334">
        <v>6</v>
      </c>
    </row>
    <row r="1335" spans="1:12" x14ac:dyDescent="0.2">
      <c r="A1335">
        <v>1</v>
      </c>
      <c r="B1335">
        <v>2</v>
      </c>
      <c r="C1335">
        <v>3</v>
      </c>
      <c r="D1335">
        <v>2</v>
      </c>
      <c r="E1335">
        <v>1</v>
      </c>
      <c r="F1335">
        <v>1</v>
      </c>
      <c r="G1335">
        <v>4</v>
      </c>
      <c r="H1335">
        <v>5</v>
      </c>
      <c r="I1335">
        <v>9</v>
      </c>
      <c r="J1335">
        <v>3</v>
      </c>
      <c r="K1335">
        <v>3</v>
      </c>
      <c r="L1335">
        <v>2</v>
      </c>
    </row>
    <row r="1336" spans="1:12" x14ac:dyDescent="0.2">
      <c r="A1336">
        <v>1</v>
      </c>
      <c r="B1336">
        <v>2</v>
      </c>
      <c r="C1336">
        <v>2</v>
      </c>
      <c r="D1336">
        <v>1</v>
      </c>
      <c r="E1336">
        <v>5</v>
      </c>
      <c r="F1336">
        <v>5</v>
      </c>
      <c r="G1336">
        <v>7</v>
      </c>
      <c r="H1336">
        <v>7</v>
      </c>
      <c r="I1336">
        <v>2</v>
      </c>
      <c r="J1336">
        <v>4</v>
      </c>
      <c r="K1336">
        <v>7</v>
      </c>
      <c r="L1336">
        <v>3</v>
      </c>
    </row>
    <row r="1337" spans="1:12" x14ac:dyDescent="0.2">
      <c r="A1337">
        <v>1</v>
      </c>
      <c r="B1337">
        <v>1</v>
      </c>
      <c r="C1337">
        <v>1</v>
      </c>
      <c r="D1337">
        <v>3</v>
      </c>
      <c r="E1337">
        <v>4</v>
      </c>
      <c r="F1337">
        <v>6</v>
      </c>
      <c r="G1337">
        <v>1</v>
      </c>
      <c r="H1337">
        <v>6</v>
      </c>
      <c r="I1337">
        <v>9</v>
      </c>
      <c r="J1337">
        <v>9</v>
      </c>
      <c r="K1337">
        <v>7</v>
      </c>
      <c r="L1337">
        <v>4</v>
      </c>
    </row>
    <row r="1338" spans="1:12" x14ac:dyDescent="0.2">
      <c r="A1338">
        <v>1</v>
      </c>
      <c r="B1338">
        <v>1</v>
      </c>
      <c r="C1338">
        <v>1</v>
      </c>
      <c r="D1338">
        <v>3</v>
      </c>
      <c r="E1338">
        <v>3</v>
      </c>
      <c r="F1338">
        <v>2</v>
      </c>
      <c r="G1338">
        <v>2</v>
      </c>
      <c r="H1338">
        <v>8</v>
      </c>
      <c r="I1338">
        <v>8</v>
      </c>
      <c r="J1338">
        <v>4</v>
      </c>
      <c r="K1338">
        <v>4</v>
      </c>
      <c r="L1338">
        <v>1</v>
      </c>
    </row>
    <row r="1339" spans="1:12" x14ac:dyDescent="0.2">
      <c r="A1339">
        <v>1</v>
      </c>
      <c r="B1339">
        <v>2</v>
      </c>
      <c r="C1339">
        <v>2</v>
      </c>
      <c r="D1339">
        <v>4</v>
      </c>
      <c r="E1339">
        <v>5</v>
      </c>
      <c r="F1339">
        <v>1</v>
      </c>
      <c r="G1339">
        <v>4</v>
      </c>
      <c r="H1339">
        <v>5</v>
      </c>
      <c r="I1339">
        <v>6</v>
      </c>
      <c r="J1339">
        <v>9</v>
      </c>
      <c r="K1339">
        <v>1</v>
      </c>
      <c r="L1339">
        <v>11</v>
      </c>
    </row>
    <row r="1340" spans="1:12" x14ac:dyDescent="0.2">
      <c r="A1340">
        <v>1</v>
      </c>
      <c r="B1340">
        <v>1</v>
      </c>
      <c r="C1340">
        <v>1</v>
      </c>
      <c r="D1340">
        <v>4</v>
      </c>
      <c r="E1340">
        <v>1</v>
      </c>
      <c r="F1340">
        <v>2</v>
      </c>
      <c r="G1340">
        <v>4</v>
      </c>
      <c r="H1340">
        <v>6</v>
      </c>
      <c r="I1340">
        <v>4</v>
      </c>
      <c r="J1340">
        <v>6</v>
      </c>
      <c r="K1340">
        <v>6</v>
      </c>
      <c r="L1340">
        <v>4</v>
      </c>
    </row>
    <row r="1341" spans="1:12" x14ac:dyDescent="0.2">
      <c r="A1341">
        <v>1</v>
      </c>
      <c r="B1341">
        <v>2</v>
      </c>
      <c r="C1341">
        <v>3</v>
      </c>
      <c r="D1341">
        <v>4</v>
      </c>
      <c r="E1341">
        <v>5</v>
      </c>
      <c r="F1341">
        <v>2</v>
      </c>
      <c r="G1341">
        <v>7</v>
      </c>
      <c r="H1341">
        <v>1</v>
      </c>
      <c r="I1341">
        <v>4</v>
      </c>
      <c r="J1341">
        <v>7</v>
      </c>
      <c r="K1341">
        <v>7</v>
      </c>
      <c r="L1341">
        <v>6</v>
      </c>
    </row>
    <row r="1342" spans="1:12" x14ac:dyDescent="0.2">
      <c r="A1342">
        <v>1</v>
      </c>
      <c r="B1342">
        <v>1</v>
      </c>
      <c r="C1342">
        <v>2</v>
      </c>
      <c r="D1342">
        <v>4</v>
      </c>
      <c r="E1342">
        <v>3</v>
      </c>
      <c r="F1342">
        <v>2</v>
      </c>
      <c r="G1342">
        <v>2</v>
      </c>
      <c r="H1342">
        <v>4</v>
      </c>
      <c r="I1342">
        <v>4</v>
      </c>
      <c r="J1342">
        <v>3</v>
      </c>
      <c r="K1342">
        <v>9</v>
      </c>
      <c r="L1342">
        <v>2</v>
      </c>
    </row>
    <row r="1343" spans="1:12" x14ac:dyDescent="0.2">
      <c r="A1343">
        <v>1</v>
      </c>
      <c r="B1343">
        <v>2</v>
      </c>
      <c r="C1343">
        <v>1</v>
      </c>
      <c r="D1343">
        <v>2</v>
      </c>
      <c r="E1343">
        <v>2</v>
      </c>
      <c r="F1343">
        <v>2</v>
      </c>
      <c r="G1343">
        <v>6</v>
      </c>
      <c r="H1343">
        <v>3</v>
      </c>
      <c r="I1343">
        <v>4</v>
      </c>
      <c r="J1343">
        <v>10</v>
      </c>
      <c r="K1343">
        <v>11</v>
      </c>
      <c r="L1343">
        <v>5</v>
      </c>
    </row>
    <row r="1344" spans="1:12" x14ac:dyDescent="0.2">
      <c r="A1344">
        <v>1</v>
      </c>
      <c r="B1344">
        <v>2</v>
      </c>
      <c r="C1344">
        <v>3</v>
      </c>
      <c r="D1344">
        <v>1</v>
      </c>
      <c r="E1344">
        <v>5</v>
      </c>
      <c r="F1344">
        <v>4</v>
      </c>
      <c r="G1344">
        <v>6</v>
      </c>
      <c r="H1344">
        <v>4</v>
      </c>
      <c r="I1344">
        <v>5</v>
      </c>
      <c r="J1344">
        <v>6</v>
      </c>
      <c r="K1344">
        <v>1</v>
      </c>
      <c r="L1344">
        <v>10</v>
      </c>
    </row>
    <row r="1345" spans="1:12" x14ac:dyDescent="0.2">
      <c r="A1345">
        <v>1</v>
      </c>
      <c r="B1345">
        <v>1</v>
      </c>
      <c r="C1345">
        <v>1</v>
      </c>
      <c r="D1345">
        <v>4</v>
      </c>
      <c r="E1345">
        <v>2</v>
      </c>
      <c r="F1345">
        <v>6</v>
      </c>
      <c r="G1345">
        <v>4</v>
      </c>
      <c r="H1345">
        <v>4</v>
      </c>
      <c r="I1345">
        <v>6</v>
      </c>
      <c r="J1345">
        <v>9</v>
      </c>
      <c r="K1345">
        <v>7</v>
      </c>
      <c r="L1345">
        <v>3</v>
      </c>
    </row>
    <row r="1346" spans="1:12" x14ac:dyDescent="0.2">
      <c r="A1346">
        <v>1</v>
      </c>
      <c r="B1346">
        <v>2</v>
      </c>
      <c r="C1346">
        <v>2</v>
      </c>
      <c r="D1346">
        <v>3</v>
      </c>
      <c r="E1346">
        <v>1</v>
      </c>
      <c r="F1346">
        <v>5</v>
      </c>
      <c r="G1346">
        <v>7</v>
      </c>
      <c r="H1346">
        <v>2</v>
      </c>
      <c r="I1346">
        <v>5</v>
      </c>
      <c r="J1346">
        <v>5</v>
      </c>
      <c r="K1346">
        <v>3</v>
      </c>
      <c r="L1346">
        <v>1</v>
      </c>
    </row>
    <row r="1347" spans="1:12" x14ac:dyDescent="0.2">
      <c r="A1347">
        <v>1</v>
      </c>
      <c r="B1347">
        <v>1</v>
      </c>
      <c r="C1347">
        <v>1</v>
      </c>
      <c r="D1347">
        <v>3</v>
      </c>
      <c r="E1347">
        <v>3</v>
      </c>
      <c r="F1347">
        <v>6</v>
      </c>
      <c r="G1347">
        <v>1</v>
      </c>
      <c r="H1347">
        <v>1</v>
      </c>
      <c r="I1347">
        <v>2</v>
      </c>
      <c r="J1347">
        <v>3</v>
      </c>
      <c r="K1347">
        <v>10</v>
      </c>
      <c r="L1347">
        <v>2</v>
      </c>
    </row>
    <row r="1348" spans="1:12" x14ac:dyDescent="0.2">
      <c r="A1348">
        <v>1</v>
      </c>
      <c r="B1348">
        <v>2</v>
      </c>
      <c r="C1348">
        <v>3</v>
      </c>
      <c r="D1348">
        <v>1</v>
      </c>
      <c r="E1348">
        <v>1</v>
      </c>
      <c r="F1348">
        <v>3</v>
      </c>
      <c r="G1348">
        <v>3</v>
      </c>
      <c r="H1348">
        <v>4</v>
      </c>
      <c r="I1348">
        <v>3</v>
      </c>
      <c r="J1348">
        <v>8</v>
      </c>
      <c r="K1348">
        <v>11</v>
      </c>
      <c r="L1348">
        <v>5</v>
      </c>
    </row>
    <row r="1349" spans="1:12" x14ac:dyDescent="0.2">
      <c r="A1349">
        <v>1</v>
      </c>
      <c r="B1349">
        <v>1</v>
      </c>
      <c r="C1349">
        <v>2</v>
      </c>
      <c r="D1349">
        <v>1</v>
      </c>
      <c r="E1349">
        <v>2</v>
      </c>
      <c r="F1349">
        <v>1</v>
      </c>
      <c r="G1349">
        <v>5</v>
      </c>
      <c r="H1349">
        <v>6</v>
      </c>
      <c r="I1349">
        <v>3</v>
      </c>
      <c r="J1349">
        <v>3</v>
      </c>
      <c r="K1349">
        <v>11</v>
      </c>
      <c r="L1349">
        <v>5</v>
      </c>
    </row>
    <row r="1350" spans="1:12" x14ac:dyDescent="0.2">
      <c r="A1350">
        <v>1</v>
      </c>
      <c r="B1350">
        <v>2</v>
      </c>
      <c r="C1350">
        <v>2</v>
      </c>
      <c r="D1350">
        <v>1</v>
      </c>
      <c r="E1350">
        <v>2</v>
      </c>
      <c r="F1350">
        <v>2</v>
      </c>
      <c r="G1350">
        <v>3</v>
      </c>
      <c r="H1350">
        <v>6</v>
      </c>
      <c r="I1350">
        <v>1</v>
      </c>
      <c r="J1350">
        <v>10</v>
      </c>
      <c r="K1350">
        <v>2</v>
      </c>
      <c r="L1350">
        <v>11</v>
      </c>
    </row>
    <row r="1351" spans="1:12" x14ac:dyDescent="0.2">
      <c r="A1351">
        <v>1</v>
      </c>
      <c r="B1351">
        <v>1</v>
      </c>
      <c r="C1351">
        <v>1</v>
      </c>
      <c r="D1351">
        <v>3</v>
      </c>
      <c r="E1351">
        <v>1</v>
      </c>
      <c r="F1351">
        <v>3</v>
      </c>
      <c r="G1351">
        <v>2</v>
      </c>
      <c r="H1351">
        <v>4</v>
      </c>
      <c r="I1351">
        <v>8</v>
      </c>
      <c r="J1351">
        <v>3</v>
      </c>
      <c r="K1351">
        <v>6</v>
      </c>
      <c r="L1351">
        <v>10</v>
      </c>
    </row>
    <row r="1352" spans="1:12" x14ac:dyDescent="0.2">
      <c r="A1352">
        <v>1</v>
      </c>
      <c r="B1352">
        <v>1</v>
      </c>
      <c r="C1352">
        <v>1</v>
      </c>
      <c r="D1352">
        <v>3</v>
      </c>
      <c r="E1352">
        <v>2</v>
      </c>
      <c r="F1352">
        <v>5</v>
      </c>
      <c r="G1352">
        <v>5</v>
      </c>
      <c r="H1352">
        <v>7</v>
      </c>
      <c r="I1352">
        <v>6</v>
      </c>
      <c r="J1352">
        <v>5</v>
      </c>
      <c r="K1352">
        <v>10</v>
      </c>
      <c r="L1352">
        <v>10</v>
      </c>
    </row>
    <row r="1353" spans="1:12" x14ac:dyDescent="0.2">
      <c r="A1353">
        <v>1</v>
      </c>
      <c r="B1353">
        <v>2</v>
      </c>
      <c r="C1353">
        <v>3</v>
      </c>
      <c r="D1353">
        <v>4</v>
      </c>
      <c r="E1353">
        <v>5</v>
      </c>
      <c r="F1353">
        <v>3</v>
      </c>
      <c r="G1353">
        <v>5</v>
      </c>
      <c r="H1353">
        <v>8</v>
      </c>
      <c r="I1353">
        <v>6</v>
      </c>
      <c r="J1353">
        <v>7</v>
      </c>
      <c r="K1353">
        <v>1</v>
      </c>
      <c r="L1353">
        <v>1</v>
      </c>
    </row>
    <row r="1354" spans="1:12" x14ac:dyDescent="0.2">
      <c r="A1354">
        <v>1</v>
      </c>
      <c r="B1354">
        <v>1</v>
      </c>
      <c r="C1354">
        <v>2</v>
      </c>
      <c r="D1354">
        <v>4</v>
      </c>
      <c r="E1354">
        <v>2</v>
      </c>
      <c r="F1354">
        <v>6</v>
      </c>
      <c r="G1354">
        <v>1</v>
      </c>
      <c r="H1354">
        <v>8</v>
      </c>
      <c r="I1354">
        <v>8</v>
      </c>
      <c r="J1354">
        <v>8</v>
      </c>
      <c r="K1354">
        <v>11</v>
      </c>
      <c r="L1354">
        <v>1</v>
      </c>
    </row>
    <row r="1355" spans="1:12" x14ac:dyDescent="0.2">
      <c r="A1355">
        <v>1</v>
      </c>
      <c r="B1355">
        <v>1</v>
      </c>
      <c r="C1355">
        <v>2</v>
      </c>
      <c r="D1355">
        <v>1</v>
      </c>
      <c r="E1355">
        <v>5</v>
      </c>
      <c r="F1355">
        <v>6</v>
      </c>
      <c r="G1355">
        <v>2</v>
      </c>
      <c r="H1355">
        <v>6</v>
      </c>
      <c r="I1355">
        <v>2</v>
      </c>
      <c r="J1355">
        <v>4</v>
      </c>
      <c r="K1355">
        <v>2</v>
      </c>
      <c r="L1355">
        <v>11</v>
      </c>
    </row>
    <row r="1356" spans="1:12" x14ac:dyDescent="0.2">
      <c r="A1356">
        <v>1</v>
      </c>
      <c r="B1356">
        <v>2</v>
      </c>
      <c r="C1356">
        <v>1</v>
      </c>
      <c r="D1356">
        <v>3</v>
      </c>
      <c r="E1356">
        <v>1</v>
      </c>
      <c r="F1356">
        <v>4</v>
      </c>
      <c r="G1356">
        <v>1</v>
      </c>
      <c r="H1356">
        <v>4</v>
      </c>
      <c r="I1356">
        <v>9</v>
      </c>
      <c r="J1356">
        <v>3</v>
      </c>
      <c r="K1356">
        <v>8</v>
      </c>
      <c r="L1356">
        <v>7</v>
      </c>
    </row>
    <row r="1357" spans="1:12" x14ac:dyDescent="0.2">
      <c r="A1357">
        <v>1</v>
      </c>
      <c r="B1357">
        <v>1</v>
      </c>
      <c r="C1357">
        <v>1</v>
      </c>
      <c r="D1357">
        <v>4</v>
      </c>
      <c r="E1357">
        <v>2</v>
      </c>
      <c r="F1357">
        <v>6</v>
      </c>
      <c r="G1357">
        <v>3</v>
      </c>
      <c r="H1357">
        <v>7</v>
      </c>
      <c r="I1357">
        <v>2</v>
      </c>
      <c r="J1357">
        <v>1</v>
      </c>
      <c r="K1357">
        <v>7</v>
      </c>
      <c r="L1357">
        <v>6</v>
      </c>
    </row>
    <row r="1358" spans="1:12" x14ac:dyDescent="0.2">
      <c r="A1358">
        <v>1</v>
      </c>
      <c r="B1358">
        <v>2</v>
      </c>
      <c r="C1358">
        <v>2</v>
      </c>
      <c r="D1358">
        <v>2</v>
      </c>
      <c r="E1358">
        <v>5</v>
      </c>
      <c r="F1358">
        <v>4</v>
      </c>
      <c r="G1358">
        <v>5</v>
      </c>
      <c r="H1358">
        <v>4</v>
      </c>
      <c r="I1358">
        <v>1</v>
      </c>
      <c r="J1358">
        <v>5</v>
      </c>
      <c r="K1358">
        <v>7</v>
      </c>
      <c r="L1358">
        <v>4</v>
      </c>
    </row>
    <row r="1359" spans="1:12" x14ac:dyDescent="0.2">
      <c r="A1359">
        <v>1</v>
      </c>
      <c r="B1359">
        <v>2</v>
      </c>
      <c r="C1359">
        <v>3</v>
      </c>
      <c r="D1359">
        <v>3</v>
      </c>
      <c r="E1359">
        <v>1</v>
      </c>
      <c r="F1359">
        <v>5</v>
      </c>
      <c r="G1359">
        <v>1</v>
      </c>
      <c r="H1359">
        <v>2</v>
      </c>
      <c r="I1359">
        <v>5</v>
      </c>
      <c r="J1359">
        <v>6</v>
      </c>
      <c r="K1359">
        <v>4</v>
      </c>
      <c r="L1359">
        <v>1</v>
      </c>
    </row>
    <row r="1360" spans="1:12" x14ac:dyDescent="0.2">
      <c r="A1360">
        <v>1</v>
      </c>
      <c r="B1360">
        <v>1</v>
      </c>
      <c r="C1360">
        <v>2</v>
      </c>
      <c r="D1360">
        <v>2</v>
      </c>
      <c r="E1360">
        <v>3</v>
      </c>
      <c r="F1360">
        <v>6</v>
      </c>
      <c r="G1360">
        <v>1</v>
      </c>
      <c r="H1360">
        <v>7</v>
      </c>
      <c r="I1360">
        <v>7</v>
      </c>
      <c r="J1360">
        <v>4</v>
      </c>
      <c r="K1360">
        <v>6</v>
      </c>
      <c r="L1360">
        <v>12</v>
      </c>
    </row>
    <row r="1361" spans="1:12" x14ac:dyDescent="0.2">
      <c r="A1361">
        <v>1</v>
      </c>
      <c r="B1361">
        <v>1</v>
      </c>
      <c r="C1361">
        <v>3</v>
      </c>
      <c r="D1361">
        <v>2</v>
      </c>
      <c r="E1361">
        <v>4</v>
      </c>
      <c r="F1361">
        <v>1</v>
      </c>
      <c r="G1361">
        <v>5</v>
      </c>
      <c r="H1361">
        <v>4</v>
      </c>
      <c r="I1361">
        <v>1</v>
      </c>
      <c r="J1361">
        <v>3</v>
      </c>
      <c r="K1361">
        <v>1</v>
      </c>
      <c r="L1361">
        <v>4</v>
      </c>
    </row>
    <row r="1362" spans="1:12" x14ac:dyDescent="0.2">
      <c r="A1362">
        <v>1</v>
      </c>
      <c r="B1362">
        <v>1</v>
      </c>
      <c r="C1362">
        <v>3</v>
      </c>
      <c r="D1362">
        <v>2</v>
      </c>
      <c r="E1362">
        <v>1</v>
      </c>
      <c r="F1362">
        <v>6</v>
      </c>
      <c r="G1362">
        <v>7</v>
      </c>
      <c r="H1362">
        <v>1</v>
      </c>
      <c r="I1362">
        <v>2</v>
      </c>
      <c r="J1362">
        <v>10</v>
      </c>
      <c r="K1362">
        <v>2</v>
      </c>
      <c r="L1362">
        <v>2</v>
      </c>
    </row>
    <row r="1363" spans="1:12" x14ac:dyDescent="0.2">
      <c r="A1363">
        <v>1</v>
      </c>
      <c r="B1363">
        <v>2</v>
      </c>
      <c r="C1363">
        <v>3</v>
      </c>
      <c r="D1363">
        <v>4</v>
      </c>
      <c r="E1363">
        <v>4</v>
      </c>
      <c r="F1363">
        <v>6</v>
      </c>
      <c r="G1363">
        <v>7</v>
      </c>
      <c r="H1363">
        <v>4</v>
      </c>
      <c r="I1363">
        <v>7</v>
      </c>
      <c r="J1363">
        <v>8</v>
      </c>
      <c r="K1363">
        <v>9</v>
      </c>
      <c r="L1363">
        <v>11</v>
      </c>
    </row>
    <row r="1364" spans="1:12" x14ac:dyDescent="0.2">
      <c r="A1364">
        <v>1</v>
      </c>
      <c r="B1364">
        <v>2</v>
      </c>
      <c r="C1364">
        <v>2</v>
      </c>
      <c r="D1364">
        <v>4</v>
      </c>
      <c r="E1364">
        <v>5</v>
      </c>
      <c r="F1364">
        <v>2</v>
      </c>
      <c r="G1364">
        <v>7</v>
      </c>
      <c r="H1364">
        <v>1</v>
      </c>
      <c r="I1364">
        <v>7</v>
      </c>
      <c r="J1364">
        <v>1</v>
      </c>
      <c r="K1364">
        <v>10</v>
      </c>
      <c r="L1364">
        <v>10</v>
      </c>
    </row>
    <row r="1365" spans="1:12" x14ac:dyDescent="0.2">
      <c r="A1365">
        <v>1</v>
      </c>
      <c r="B1365">
        <v>2</v>
      </c>
      <c r="C1365">
        <v>2</v>
      </c>
      <c r="D1365">
        <v>4</v>
      </c>
      <c r="E1365">
        <v>4</v>
      </c>
      <c r="F1365">
        <v>1</v>
      </c>
      <c r="G1365">
        <v>2</v>
      </c>
      <c r="H1365">
        <v>1</v>
      </c>
      <c r="I1365">
        <v>1</v>
      </c>
      <c r="J1365">
        <v>1</v>
      </c>
      <c r="K1365">
        <v>10</v>
      </c>
      <c r="L1365">
        <v>7</v>
      </c>
    </row>
    <row r="1366" spans="1:12" x14ac:dyDescent="0.2">
      <c r="A1366">
        <v>1</v>
      </c>
      <c r="B1366">
        <v>1</v>
      </c>
      <c r="C1366">
        <v>3</v>
      </c>
      <c r="D1366">
        <v>1</v>
      </c>
      <c r="E1366">
        <v>1</v>
      </c>
      <c r="F1366">
        <v>5</v>
      </c>
      <c r="G1366">
        <v>1</v>
      </c>
      <c r="H1366">
        <v>2</v>
      </c>
      <c r="I1366">
        <v>2</v>
      </c>
      <c r="J1366">
        <v>5</v>
      </c>
      <c r="K1366">
        <v>5</v>
      </c>
      <c r="L1366">
        <v>8</v>
      </c>
    </row>
    <row r="1367" spans="1:12" x14ac:dyDescent="0.2">
      <c r="A1367">
        <v>1</v>
      </c>
      <c r="B1367">
        <v>2</v>
      </c>
      <c r="C1367">
        <v>1</v>
      </c>
      <c r="D1367">
        <v>1</v>
      </c>
      <c r="E1367">
        <v>4</v>
      </c>
      <c r="F1367">
        <v>4</v>
      </c>
      <c r="G1367">
        <v>1</v>
      </c>
      <c r="H1367">
        <v>5</v>
      </c>
      <c r="I1367">
        <v>3</v>
      </c>
      <c r="J1367">
        <v>4</v>
      </c>
      <c r="K1367">
        <v>11</v>
      </c>
      <c r="L1367">
        <v>10</v>
      </c>
    </row>
    <row r="1368" spans="1:12" x14ac:dyDescent="0.2">
      <c r="A1368">
        <v>1</v>
      </c>
      <c r="B1368">
        <v>1</v>
      </c>
      <c r="C1368">
        <v>2</v>
      </c>
      <c r="D1368">
        <v>3</v>
      </c>
      <c r="E1368">
        <v>3</v>
      </c>
      <c r="F1368">
        <v>1</v>
      </c>
      <c r="G1368">
        <v>5</v>
      </c>
      <c r="H1368">
        <v>8</v>
      </c>
      <c r="I1368">
        <v>6</v>
      </c>
      <c r="J1368">
        <v>1</v>
      </c>
      <c r="K1368">
        <v>10</v>
      </c>
      <c r="L1368">
        <v>4</v>
      </c>
    </row>
    <row r="1369" spans="1:12" x14ac:dyDescent="0.2">
      <c r="A1369">
        <v>1</v>
      </c>
      <c r="B1369">
        <v>1</v>
      </c>
      <c r="C1369">
        <v>2</v>
      </c>
      <c r="D1369">
        <v>4</v>
      </c>
      <c r="E1369">
        <v>4</v>
      </c>
      <c r="F1369">
        <v>6</v>
      </c>
      <c r="G1369">
        <v>5</v>
      </c>
      <c r="H1369">
        <v>3</v>
      </c>
      <c r="I1369">
        <v>5</v>
      </c>
      <c r="J1369">
        <v>10</v>
      </c>
      <c r="K1369">
        <v>10</v>
      </c>
      <c r="L1369">
        <v>3</v>
      </c>
    </row>
    <row r="1370" spans="1:12" x14ac:dyDescent="0.2">
      <c r="A1370">
        <v>1</v>
      </c>
      <c r="B1370">
        <v>1</v>
      </c>
      <c r="C1370">
        <v>1</v>
      </c>
      <c r="D1370">
        <v>4</v>
      </c>
      <c r="E1370">
        <v>5</v>
      </c>
      <c r="F1370">
        <v>3</v>
      </c>
      <c r="G1370">
        <v>3</v>
      </c>
      <c r="H1370">
        <v>2</v>
      </c>
      <c r="I1370">
        <v>6</v>
      </c>
      <c r="J1370">
        <v>2</v>
      </c>
      <c r="K1370">
        <v>4</v>
      </c>
      <c r="L1370">
        <v>12</v>
      </c>
    </row>
    <row r="1371" spans="1:12" x14ac:dyDescent="0.2">
      <c r="A1371">
        <v>1</v>
      </c>
      <c r="B1371">
        <v>1</v>
      </c>
      <c r="C1371">
        <v>3</v>
      </c>
      <c r="D1371">
        <v>4</v>
      </c>
      <c r="E1371">
        <v>3</v>
      </c>
      <c r="F1371">
        <v>2</v>
      </c>
      <c r="G1371">
        <v>2</v>
      </c>
      <c r="H1371">
        <v>5</v>
      </c>
      <c r="I1371">
        <v>3</v>
      </c>
      <c r="J1371">
        <v>2</v>
      </c>
      <c r="K1371">
        <v>3</v>
      </c>
      <c r="L1371">
        <v>7</v>
      </c>
    </row>
    <row r="1372" spans="1:12" x14ac:dyDescent="0.2">
      <c r="A1372">
        <v>1</v>
      </c>
      <c r="B1372">
        <v>1</v>
      </c>
      <c r="C1372">
        <v>2</v>
      </c>
      <c r="D1372">
        <v>1</v>
      </c>
      <c r="E1372">
        <v>3</v>
      </c>
      <c r="F1372">
        <v>2</v>
      </c>
      <c r="G1372">
        <v>7</v>
      </c>
      <c r="H1372">
        <v>8</v>
      </c>
      <c r="I1372">
        <v>1</v>
      </c>
      <c r="J1372">
        <v>5</v>
      </c>
      <c r="K1372">
        <v>2</v>
      </c>
      <c r="L1372">
        <v>11</v>
      </c>
    </row>
    <row r="1373" spans="1:12" x14ac:dyDescent="0.2">
      <c r="A1373">
        <v>1</v>
      </c>
      <c r="B1373">
        <v>1</v>
      </c>
      <c r="C1373">
        <v>2</v>
      </c>
      <c r="D1373">
        <v>1</v>
      </c>
      <c r="E1373">
        <v>4</v>
      </c>
      <c r="F1373">
        <v>5</v>
      </c>
      <c r="G1373">
        <v>3</v>
      </c>
      <c r="H1373">
        <v>2</v>
      </c>
      <c r="I1373">
        <v>9</v>
      </c>
      <c r="J1373">
        <v>8</v>
      </c>
      <c r="K1373">
        <v>11</v>
      </c>
      <c r="L1373">
        <v>1</v>
      </c>
    </row>
    <row r="1374" spans="1:12" x14ac:dyDescent="0.2">
      <c r="A1374">
        <v>1</v>
      </c>
      <c r="B1374">
        <v>1</v>
      </c>
      <c r="C1374">
        <v>2</v>
      </c>
      <c r="D1374">
        <v>4</v>
      </c>
      <c r="E1374">
        <v>1</v>
      </c>
      <c r="F1374">
        <v>1</v>
      </c>
      <c r="G1374">
        <v>7</v>
      </c>
      <c r="H1374">
        <v>7</v>
      </c>
      <c r="I1374">
        <v>2</v>
      </c>
      <c r="J1374">
        <v>6</v>
      </c>
      <c r="K1374">
        <v>8</v>
      </c>
      <c r="L1374">
        <v>12</v>
      </c>
    </row>
    <row r="1375" spans="1:12" x14ac:dyDescent="0.2">
      <c r="A1375">
        <v>1</v>
      </c>
      <c r="B1375">
        <v>2</v>
      </c>
      <c r="C1375">
        <v>1</v>
      </c>
      <c r="D1375">
        <v>1</v>
      </c>
      <c r="E1375">
        <v>5</v>
      </c>
      <c r="F1375">
        <v>2</v>
      </c>
      <c r="G1375">
        <v>4</v>
      </c>
      <c r="H1375">
        <v>7</v>
      </c>
      <c r="I1375">
        <v>5</v>
      </c>
      <c r="J1375">
        <v>4</v>
      </c>
      <c r="K1375">
        <v>8</v>
      </c>
      <c r="L1375">
        <v>5</v>
      </c>
    </row>
    <row r="1376" spans="1:12" x14ac:dyDescent="0.2">
      <c r="A1376">
        <v>1</v>
      </c>
      <c r="B1376">
        <v>2</v>
      </c>
      <c r="C1376">
        <v>3</v>
      </c>
      <c r="D1376">
        <v>4</v>
      </c>
      <c r="E1376">
        <v>2</v>
      </c>
      <c r="F1376">
        <v>4</v>
      </c>
      <c r="G1376">
        <v>6</v>
      </c>
      <c r="H1376">
        <v>2</v>
      </c>
      <c r="I1376">
        <v>5</v>
      </c>
      <c r="J1376">
        <v>2</v>
      </c>
      <c r="K1376">
        <v>10</v>
      </c>
      <c r="L1376">
        <v>1</v>
      </c>
    </row>
    <row r="1377" spans="1:12" x14ac:dyDescent="0.2">
      <c r="A1377">
        <v>1</v>
      </c>
      <c r="B1377">
        <v>1</v>
      </c>
      <c r="C1377">
        <v>3</v>
      </c>
      <c r="D1377">
        <v>4</v>
      </c>
      <c r="E1377">
        <v>3</v>
      </c>
      <c r="F1377">
        <v>4</v>
      </c>
      <c r="G1377">
        <v>4</v>
      </c>
      <c r="H1377">
        <v>1</v>
      </c>
      <c r="I1377">
        <v>2</v>
      </c>
      <c r="J1377">
        <v>3</v>
      </c>
      <c r="K1377">
        <v>11</v>
      </c>
      <c r="L1377">
        <v>3</v>
      </c>
    </row>
    <row r="1378" spans="1:12" x14ac:dyDescent="0.2">
      <c r="A1378">
        <v>1</v>
      </c>
      <c r="B1378">
        <v>1</v>
      </c>
      <c r="C1378">
        <v>3</v>
      </c>
      <c r="D1378">
        <v>3</v>
      </c>
      <c r="E1378">
        <v>5</v>
      </c>
      <c r="F1378">
        <v>5</v>
      </c>
      <c r="G1378">
        <v>3</v>
      </c>
      <c r="H1378">
        <v>4</v>
      </c>
      <c r="I1378">
        <v>1</v>
      </c>
      <c r="J1378">
        <v>5</v>
      </c>
      <c r="K1378">
        <v>1</v>
      </c>
      <c r="L1378">
        <v>7</v>
      </c>
    </row>
    <row r="1379" spans="1:12" x14ac:dyDescent="0.2">
      <c r="A1379">
        <v>1</v>
      </c>
      <c r="B1379">
        <v>2</v>
      </c>
      <c r="C1379">
        <v>1</v>
      </c>
      <c r="D1379">
        <v>3</v>
      </c>
      <c r="E1379">
        <v>1</v>
      </c>
      <c r="F1379">
        <v>4</v>
      </c>
      <c r="G1379">
        <v>5</v>
      </c>
      <c r="H1379">
        <v>2</v>
      </c>
      <c r="I1379">
        <v>1</v>
      </c>
      <c r="J1379">
        <v>9</v>
      </c>
      <c r="K1379">
        <v>7</v>
      </c>
      <c r="L1379">
        <v>5</v>
      </c>
    </row>
    <row r="1380" spans="1:12" x14ac:dyDescent="0.2">
      <c r="A1380">
        <v>1</v>
      </c>
      <c r="B1380">
        <v>1</v>
      </c>
      <c r="C1380">
        <v>3</v>
      </c>
      <c r="D1380">
        <v>3</v>
      </c>
      <c r="E1380">
        <v>3</v>
      </c>
      <c r="F1380">
        <v>2</v>
      </c>
      <c r="G1380">
        <v>5</v>
      </c>
      <c r="H1380">
        <v>5</v>
      </c>
      <c r="I1380">
        <v>1</v>
      </c>
      <c r="J1380">
        <v>6</v>
      </c>
      <c r="K1380">
        <v>1</v>
      </c>
      <c r="L1380">
        <v>7</v>
      </c>
    </row>
    <row r="1381" spans="1:12" x14ac:dyDescent="0.2">
      <c r="A1381">
        <v>1</v>
      </c>
      <c r="B1381">
        <v>1</v>
      </c>
      <c r="C1381">
        <v>1</v>
      </c>
      <c r="D1381">
        <v>4</v>
      </c>
      <c r="E1381">
        <v>5</v>
      </c>
      <c r="F1381">
        <v>1</v>
      </c>
      <c r="G1381">
        <v>6</v>
      </c>
      <c r="H1381">
        <v>4</v>
      </c>
      <c r="I1381">
        <v>1</v>
      </c>
      <c r="J1381">
        <v>5</v>
      </c>
      <c r="K1381">
        <v>4</v>
      </c>
      <c r="L1381">
        <v>6</v>
      </c>
    </row>
    <row r="1382" spans="1:12" x14ac:dyDescent="0.2">
      <c r="A1382">
        <v>1</v>
      </c>
      <c r="B1382">
        <v>2</v>
      </c>
      <c r="C1382">
        <v>3</v>
      </c>
      <c r="D1382">
        <v>2</v>
      </c>
      <c r="E1382">
        <v>2</v>
      </c>
      <c r="F1382">
        <v>6</v>
      </c>
      <c r="G1382">
        <v>1</v>
      </c>
      <c r="H1382">
        <v>1</v>
      </c>
      <c r="I1382">
        <v>5</v>
      </c>
      <c r="J1382">
        <v>5</v>
      </c>
      <c r="K1382">
        <v>9</v>
      </c>
      <c r="L1382">
        <v>4</v>
      </c>
    </row>
    <row r="1383" spans="1:12" x14ac:dyDescent="0.2">
      <c r="A1383">
        <v>1</v>
      </c>
      <c r="B1383">
        <v>1</v>
      </c>
      <c r="C1383">
        <v>3</v>
      </c>
      <c r="D1383">
        <v>1</v>
      </c>
      <c r="E1383">
        <v>5</v>
      </c>
      <c r="F1383">
        <v>2</v>
      </c>
      <c r="G1383">
        <v>3</v>
      </c>
      <c r="H1383">
        <v>7</v>
      </c>
      <c r="I1383">
        <v>5</v>
      </c>
      <c r="J1383">
        <v>2</v>
      </c>
      <c r="K1383">
        <v>8</v>
      </c>
      <c r="L1383">
        <v>7</v>
      </c>
    </row>
    <row r="1384" spans="1:12" x14ac:dyDescent="0.2">
      <c r="A1384">
        <v>1</v>
      </c>
      <c r="B1384">
        <v>1</v>
      </c>
      <c r="C1384">
        <v>1</v>
      </c>
      <c r="D1384">
        <v>2</v>
      </c>
      <c r="E1384">
        <v>2</v>
      </c>
      <c r="F1384">
        <v>6</v>
      </c>
      <c r="G1384">
        <v>6</v>
      </c>
      <c r="H1384">
        <v>8</v>
      </c>
      <c r="I1384">
        <v>3</v>
      </c>
      <c r="J1384">
        <v>4</v>
      </c>
      <c r="K1384">
        <v>4</v>
      </c>
      <c r="L1384">
        <v>11</v>
      </c>
    </row>
    <row r="1385" spans="1:12" x14ac:dyDescent="0.2">
      <c r="A1385">
        <v>1</v>
      </c>
      <c r="B1385">
        <v>1</v>
      </c>
      <c r="C1385">
        <v>2</v>
      </c>
      <c r="D1385">
        <v>3</v>
      </c>
      <c r="E1385">
        <v>2</v>
      </c>
      <c r="F1385">
        <v>3</v>
      </c>
      <c r="G1385">
        <v>2</v>
      </c>
      <c r="H1385">
        <v>1</v>
      </c>
      <c r="I1385">
        <v>7</v>
      </c>
      <c r="J1385">
        <v>6</v>
      </c>
      <c r="K1385">
        <v>2</v>
      </c>
      <c r="L1385">
        <v>12</v>
      </c>
    </row>
    <row r="1386" spans="1:12" x14ac:dyDescent="0.2">
      <c r="A1386">
        <v>1</v>
      </c>
      <c r="B1386">
        <v>1</v>
      </c>
      <c r="C1386">
        <v>3</v>
      </c>
      <c r="D1386">
        <v>2</v>
      </c>
      <c r="E1386">
        <v>1</v>
      </c>
      <c r="F1386">
        <v>3</v>
      </c>
      <c r="G1386">
        <v>5</v>
      </c>
      <c r="H1386">
        <v>8</v>
      </c>
      <c r="I1386">
        <v>8</v>
      </c>
      <c r="J1386">
        <v>8</v>
      </c>
      <c r="K1386">
        <v>1</v>
      </c>
      <c r="L1386">
        <v>1</v>
      </c>
    </row>
    <row r="1387" spans="1:12" x14ac:dyDescent="0.2">
      <c r="A1387">
        <v>1</v>
      </c>
      <c r="B1387">
        <v>1</v>
      </c>
      <c r="C1387">
        <v>3</v>
      </c>
      <c r="D1387">
        <v>3</v>
      </c>
      <c r="E1387">
        <v>3</v>
      </c>
      <c r="F1387">
        <v>3</v>
      </c>
      <c r="G1387">
        <v>4</v>
      </c>
      <c r="H1387">
        <v>8</v>
      </c>
      <c r="I1387">
        <v>6</v>
      </c>
      <c r="J1387">
        <v>4</v>
      </c>
      <c r="K1387">
        <v>9</v>
      </c>
      <c r="L1387">
        <v>12</v>
      </c>
    </row>
    <row r="1388" spans="1:12" x14ac:dyDescent="0.2">
      <c r="A1388">
        <v>1</v>
      </c>
      <c r="B1388">
        <v>2</v>
      </c>
      <c r="C1388">
        <v>3</v>
      </c>
      <c r="D1388">
        <v>2</v>
      </c>
      <c r="E1388">
        <v>5</v>
      </c>
      <c r="F1388">
        <v>4</v>
      </c>
      <c r="G1388">
        <v>6</v>
      </c>
      <c r="H1388">
        <v>3</v>
      </c>
      <c r="I1388">
        <v>6</v>
      </c>
      <c r="J1388">
        <v>1</v>
      </c>
      <c r="K1388">
        <v>1</v>
      </c>
      <c r="L1388">
        <v>8</v>
      </c>
    </row>
    <row r="1389" spans="1:12" x14ac:dyDescent="0.2">
      <c r="A1389">
        <v>1</v>
      </c>
      <c r="B1389">
        <v>1</v>
      </c>
      <c r="C1389">
        <v>2</v>
      </c>
      <c r="D1389">
        <v>2</v>
      </c>
      <c r="E1389">
        <v>2</v>
      </c>
      <c r="F1389">
        <v>2</v>
      </c>
      <c r="G1389">
        <v>1</v>
      </c>
      <c r="H1389">
        <v>3</v>
      </c>
      <c r="I1389">
        <v>7</v>
      </c>
      <c r="J1389">
        <v>5</v>
      </c>
      <c r="K1389">
        <v>8</v>
      </c>
      <c r="L1389">
        <v>10</v>
      </c>
    </row>
    <row r="1390" spans="1:12" x14ac:dyDescent="0.2">
      <c r="A1390">
        <v>1</v>
      </c>
      <c r="B1390">
        <v>2</v>
      </c>
      <c r="C1390">
        <v>2</v>
      </c>
      <c r="D1390">
        <v>1</v>
      </c>
      <c r="E1390">
        <v>5</v>
      </c>
      <c r="F1390">
        <v>6</v>
      </c>
      <c r="G1390">
        <v>4</v>
      </c>
      <c r="H1390">
        <v>7</v>
      </c>
      <c r="I1390">
        <v>7</v>
      </c>
      <c r="J1390">
        <v>4</v>
      </c>
      <c r="K1390">
        <v>9</v>
      </c>
      <c r="L1390">
        <v>3</v>
      </c>
    </row>
    <row r="1391" spans="1:12" x14ac:dyDescent="0.2">
      <c r="A1391">
        <v>1</v>
      </c>
      <c r="B1391">
        <v>1</v>
      </c>
      <c r="C1391">
        <v>3</v>
      </c>
      <c r="D1391">
        <v>1</v>
      </c>
      <c r="E1391">
        <v>5</v>
      </c>
      <c r="F1391">
        <v>5</v>
      </c>
      <c r="G1391">
        <v>1</v>
      </c>
      <c r="H1391">
        <v>7</v>
      </c>
      <c r="I1391">
        <v>1</v>
      </c>
      <c r="J1391">
        <v>8</v>
      </c>
      <c r="K1391">
        <v>6</v>
      </c>
      <c r="L1391">
        <v>4</v>
      </c>
    </row>
    <row r="1392" spans="1:12" x14ac:dyDescent="0.2">
      <c r="A1392">
        <v>1</v>
      </c>
      <c r="B1392">
        <v>2</v>
      </c>
      <c r="C1392">
        <v>1</v>
      </c>
      <c r="D1392">
        <v>2</v>
      </c>
      <c r="E1392">
        <v>3</v>
      </c>
      <c r="F1392">
        <v>2</v>
      </c>
      <c r="G1392">
        <v>6</v>
      </c>
      <c r="H1392">
        <v>6</v>
      </c>
      <c r="I1392">
        <v>5</v>
      </c>
      <c r="J1392">
        <v>7</v>
      </c>
      <c r="K1392">
        <v>1</v>
      </c>
      <c r="L1392">
        <v>11</v>
      </c>
    </row>
    <row r="1393" spans="1:12" x14ac:dyDescent="0.2">
      <c r="A1393">
        <v>1</v>
      </c>
      <c r="B1393">
        <v>2</v>
      </c>
      <c r="C1393">
        <v>3</v>
      </c>
      <c r="D1393">
        <v>2</v>
      </c>
      <c r="E1393">
        <v>2</v>
      </c>
      <c r="F1393">
        <v>1</v>
      </c>
      <c r="G1393">
        <v>1</v>
      </c>
      <c r="H1393">
        <v>3</v>
      </c>
      <c r="I1393">
        <v>9</v>
      </c>
      <c r="J1393">
        <v>2</v>
      </c>
      <c r="K1393">
        <v>10</v>
      </c>
      <c r="L1393">
        <v>9</v>
      </c>
    </row>
    <row r="1394" spans="1:12" x14ac:dyDescent="0.2">
      <c r="A1394">
        <v>1</v>
      </c>
      <c r="B1394">
        <v>1</v>
      </c>
      <c r="C1394">
        <v>2</v>
      </c>
      <c r="D1394">
        <v>4</v>
      </c>
      <c r="E1394">
        <v>4</v>
      </c>
      <c r="F1394">
        <v>3</v>
      </c>
      <c r="G1394">
        <v>2</v>
      </c>
      <c r="H1394">
        <v>4</v>
      </c>
      <c r="I1394">
        <v>5</v>
      </c>
      <c r="J1394">
        <v>9</v>
      </c>
      <c r="K1394">
        <v>7</v>
      </c>
      <c r="L1394">
        <v>6</v>
      </c>
    </row>
    <row r="1395" spans="1:12" x14ac:dyDescent="0.2">
      <c r="A1395">
        <v>1</v>
      </c>
      <c r="B1395">
        <v>1</v>
      </c>
      <c r="C1395">
        <v>2</v>
      </c>
      <c r="D1395">
        <v>1</v>
      </c>
      <c r="E1395">
        <v>3</v>
      </c>
      <c r="F1395">
        <v>2</v>
      </c>
      <c r="G1395">
        <v>3</v>
      </c>
      <c r="H1395">
        <v>8</v>
      </c>
      <c r="I1395">
        <v>1</v>
      </c>
      <c r="J1395">
        <v>7</v>
      </c>
      <c r="K1395">
        <v>1</v>
      </c>
      <c r="L1395">
        <v>1</v>
      </c>
    </row>
    <row r="1396" spans="1:12" x14ac:dyDescent="0.2">
      <c r="A1396">
        <v>1</v>
      </c>
      <c r="B1396">
        <v>1</v>
      </c>
      <c r="C1396">
        <v>1</v>
      </c>
      <c r="D1396">
        <v>2</v>
      </c>
      <c r="E1396">
        <v>5</v>
      </c>
      <c r="F1396">
        <v>2</v>
      </c>
      <c r="G1396">
        <v>6</v>
      </c>
      <c r="H1396">
        <v>5</v>
      </c>
      <c r="I1396">
        <v>1</v>
      </c>
      <c r="J1396">
        <v>7</v>
      </c>
      <c r="K1396">
        <v>7</v>
      </c>
      <c r="L1396">
        <v>5</v>
      </c>
    </row>
    <row r="1397" spans="1:12" x14ac:dyDescent="0.2">
      <c r="A1397">
        <v>1</v>
      </c>
      <c r="B1397">
        <v>2</v>
      </c>
      <c r="C1397">
        <v>3</v>
      </c>
      <c r="D1397">
        <v>2</v>
      </c>
      <c r="E1397">
        <v>3</v>
      </c>
      <c r="F1397">
        <v>2</v>
      </c>
      <c r="G1397">
        <v>2</v>
      </c>
      <c r="H1397">
        <v>8</v>
      </c>
      <c r="I1397">
        <v>4</v>
      </c>
      <c r="J1397">
        <v>3</v>
      </c>
      <c r="K1397">
        <v>6</v>
      </c>
      <c r="L1397">
        <v>10</v>
      </c>
    </row>
    <row r="1398" spans="1:12" x14ac:dyDescent="0.2">
      <c r="A1398">
        <v>1</v>
      </c>
      <c r="B1398">
        <v>2</v>
      </c>
      <c r="C1398">
        <v>1</v>
      </c>
      <c r="D1398">
        <v>2</v>
      </c>
      <c r="E1398">
        <v>3</v>
      </c>
      <c r="F1398">
        <v>6</v>
      </c>
      <c r="G1398">
        <v>1</v>
      </c>
      <c r="H1398">
        <v>1</v>
      </c>
      <c r="I1398">
        <v>7</v>
      </c>
      <c r="J1398">
        <v>4</v>
      </c>
      <c r="K1398">
        <v>8</v>
      </c>
      <c r="L1398">
        <v>10</v>
      </c>
    </row>
    <row r="1399" spans="1:12" x14ac:dyDescent="0.2">
      <c r="A1399">
        <v>1</v>
      </c>
      <c r="B1399">
        <v>2</v>
      </c>
      <c r="C1399">
        <v>1</v>
      </c>
      <c r="D1399">
        <v>4</v>
      </c>
      <c r="E1399">
        <v>4</v>
      </c>
      <c r="F1399">
        <v>6</v>
      </c>
      <c r="G1399">
        <v>6</v>
      </c>
      <c r="H1399">
        <v>5</v>
      </c>
      <c r="I1399">
        <v>2</v>
      </c>
      <c r="J1399">
        <v>9</v>
      </c>
      <c r="K1399">
        <v>4</v>
      </c>
      <c r="L1399">
        <v>3</v>
      </c>
    </row>
    <row r="1400" spans="1:12" x14ac:dyDescent="0.2">
      <c r="A1400">
        <v>1</v>
      </c>
      <c r="B1400">
        <v>2</v>
      </c>
      <c r="C1400">
        <v>3</v>
      </c>
      <c r="D1400">
        <v>4</v>
      </c>
      <c r="E1400">
        <v>1</v>
      </c>
      <c r="F1400">
        <v>5</v>
      </c>
      <c r="G1400">
        <v>4</v>
      </c>
      <c r="H1400">
        <v>7</v>
      </c>
      <c r="I1400">
        <v>7</v>
      </c>
      <c r="J1400">
        <v>10</v>
      </c>
      <c r="K1400">
        <v>4</v>
      </c>
      <c r="L1400">
        <v>1</v>
      </c>
    </row>
    <row r="1401" spans="1:12" x14ac:dyDescent="0.2">
      <c r="A1401">
        <v>1</v>
      </c>
      <c r="B1401">
        <v>1</v>
      </c>
      <c r="C1401">
        <v>3</v>
      </c>
      <c r="D1401">
        <v>1</v>
      </c>
      <c r="E1401">
        <v>5</v>
      </c>
      <c r="F1401">
        <v>6</v>
      </c>
      <c r="G1401">
        <v>1</v>
      </c>
      <c r="H1401">
        <v>5</v>
      </c>
      <c r="I1401">
        <v>3</v>
      </c>
      <c r="J1401">
        <v>1</v>
      </c>
      <c r="K1401">
        <v>11</v>
      </c>
      <c r="L1401">
        <v>10</v>
      </c>
    </row>
    <row r="1402" spans="1:12" x14ac:dyDescent="0.2">
      <c r="A1402">
        <v>1</v>
      </c>
      <c r="B1402">
        <v>2</v>
      </c>
      <c r="C1402">
        <v>3</v>
      </c>
      <c r="D1402">
        <v>4</v>
      </c>
      <c r="E1402">
        <v>3</v>
      </c>
      <c r="F1402">
        <v>5</v>
      </c>
      <c r="G1402">
        <v>3</v>
      </c>
      <c r="H1402">
        <v>6</v>
      </c>
      <c r="I1402">
        <v>3</v>
      </c>
      <c r="J1402">
        <v>4</v>
      </c>
      <c r="K1402">
        <v>11</v>
      </c>
      <c r="L1402">
        <v>3</v>
      </c>
    </row>
    <row r="1403" spans="1:12" x14ac:dyDescent="0.2">
      <c r="A1403">
        <v>1</v>
      </c>
      <c r="B1403">
        <v>1</v>
      </c>
      <c r="C1403">
        <v>1</v>
      </c>
      <c r="D1403">
        <v>3</v>
      </c>
      <c r="E1403">
        <v>3</v>
      </c>
      <c r="F1403">
        <v>2</v>
      </c>
      <c r="G1403">
        <v>7</v>
      </c>
      <c r="H1403">
        <v>7</v>
      </c>
      <c r="I1403">
        <v>2</v>
      </c>
      <c r="J1403">
        <v>10</v>
      </c>
      <c r="K1403">
        <v>5</v>
      </c>
      <c r="L1403">
        <v>11</v>
      </c>
    </row>
    <row r="1404" spans="1:12" x14ac:dyDescent="0.2">
      <c r="A1404">
        <v>1</v>
      </c>
      <c r="B1404">
        <v>1</v>
      </c>
      <c r="C1404">
        <v>2</v>
      </c>
      <c r="D1404">
        <v>1</v>
      </c>
      <c r="E1404">
        <v>5</v>
      </c>
      <c r="F1404">
        <v>6</v>
      </c>
      <c r="G1404">
        <v>2</v>
      </c>
      <c r="H1404">
        <v>1</v>
      </c>
      <c r="I1404">
        <v>4</v>
      </c>
      <c r="J1404">
        <v>6</v>
      </c>
      <c r="K1404">
        <v>3</v>
      </c>
      <c r="L1404">
        <v>10</v>
      </c>
    </row>
    <row r="1405" spans="1:12" x14ac:dyDescent="0.2">
      <c r="A1405">
        <v>1</v>
      </c>
      <c r="B1405">
        <v>1</v>
      </c>
      <c r="C1405">
        <v>2</v>
      </c>
      <c r="D1405">
        <v>3</v>
      </c>
      <c r="E1405">
        <v>4</v>
      </c>
      <c r="F1405">
        <v>4</v>
      </c>
      <c r="G1405">
        <v>2</v>
      </c>
      <c r="H1405">
        <v>7</v>
      </c>
      <c r="I1405">
        <v>1</v>
      </c>
      <c r="J1405">
        <v>4</v>
      </c>
      <c r="K1405">
        <v>3</v>
      </c>
      <c r="L1405">
        <v>10</v>
      </c>
    </row>
    <row r="1406" spans="1:12" x14ac:dyDescent="0.2">
      <c r="A1406">
        <v>1</v>
      </c>
      <c r="B1406">
        <v>2</v>
      </c>
      <c r="C1406">
        <v>3</v>
      </c>
      <c r="D1406">
        <v>2</v>
      </c>
      <c r="E1406">
        <v>2</v>
      </c>
      <c r="F1406">
        <v>2</v>
      </c>
      <c r="G1406">
        <v>5</v>
      </c>
      <c r="H1406">
        <v>5</v>
      </c>
      <c r="I1406">
        <v>2</v>
      </c>
      <c r="J1406">
        <v>4</v>
      </c>
      <c r="K1406">
        <v>5</v>
      </c>
      <c r="L1406">
        <v>6</v>
      </c>
    </row>
    <row r="1407" spans="1:12" x14ac:dyDescent="0.2">
      <c r="A1407">
        <v>1</v>
      </c>
      <c r="B1407">
        <v>2</v>
      </c>
      <c r="C1407">
        <v>2</v>
      </c>
      <c r="D1407">
        <v>3</v>
      </c>
      <c r="E1407">
        <v>4</v>
      </c>
      <c r="F1407">
        <v>3</v>
      </c>
      <c r="G1407">
        <v>1</v>
      </c>
      <c r="H1407">
        <v>3</v>
      </c>
      <c r="I1407">
        <v>5</v>
      </c>
      <c r="J1407">
        <v>7</v>
      </c>
      <c r="K1407">
        <v>2</v>
      </c>
      <c r="L1407">
        <v>7</v>
      </c>
    </row>
    <row r="1408" spans="1:12" x14ac:dyDescent="0.2">
      <c r="A1408">
        <v>1</v>
      </c>
      <c r="B1408">
        <v>1</v>
      </c>
      <c r="C1408">
        <v>3</v>
      </c>
      <c r="D1408">
        <v>4</v>
      </c>
      <c r="E1408">
        <v>1</v>
      </c>
      <c r="F1408">
        <v>5</v>
      </c>
      <c r="G1408">
        <v>6</v>
      </c>
      <c r="H1408">
        <v>6</v>
      </c>
      <c r="I1408">
        <v>5</v>
      </c>
      <c r="J1408">
        <v>2</v>
      </c>
      <c r="K1408">
        <v>2</v>
      </c>
      <c r="L1408">
        <v>1</v>
      </c>
    </row>
    <row r="1409" spans="1:12" x14ac:dyDescent="0.2">
      <c r="A1409">
        <v>1</v>
      </c>
      <c r="B1409">
        <v>1</v>
      </c>
      <c r="C1409">
        <v>3</v>
      </c>
      <c r="D1409">
        <v>3</v>
      </c>
      <c r="E1409">
        <v>1</v>
      </c>
      <c r="F1409">
        <v>1</v>
      </c>
      <c r="G1409">
        <v>5</v>
      </c>
      <c r="H1409">
        <v>6</v>
      </c>
      <c r="I1409">
        <v>8</v>
      </c>
      <c r="J1409">
        <v>9</v>
      </c>
      <c r="K1409">
        <v>3</v>
      </c>
      <c r="L1409">
        <v>9</v>
      </c>
    </row>
    <row r="1410" spans="1:12" x14ac:dyDescent="0.2">
      <c r="A1410">
        <v>1</v>
      </c>
      <c r="B1410">
        <v>2</v>
      </c>
      <c r="C1410">
        <v>2</v>
      </c>
      <c r="D1410">
        <v>4</v>
      </c>
      <c r="E1410">
        <v>5</v>
      </c>
      <c r="F1410">
        <v>3</v>
      </c>
      <c r="G1410">
        <v>2</v>
      </c>
      <c r="H1410">
        <v>4</v>
      </c>
      <c r="I1410">
        <v>3</v>
      </c>
      <c r="J1410">
        <v>2</v>
      </c>
      <c r="K1410">
        <v>3</v>
      </c>
      <c r="L1410">
        <v>2</v>
      </c>
    </row>
    <row r="1411" spans="1:12" x14ac:dyDescent="0.2">
      <c r="A1411">
        <v>1</v>
      </c>
      <c r="B1411">
        <v>2</v>
      </c>
      <c r="C1411">
        <v>1</v>
      </c>
      <c r="D1411">
        <v>4</v>
      </c>
      <c r="E1411">
        <v>5</v>
      </c>
      <c r="F1411">
        <v>4</v>
      </c>
      <c r="G1411">
        <v>4</v>
      </c>
      <c r="H1411">
        <v>2</v>
      </c>
      <c r="I1411">
        <v>4</v>
      </c>
      <c r="J1411">
        <v>5</v>
      </c>
      <c r="K1411">
        <v>6</v>
      </c>
      <c r="L1411">
        <v>9</v>
      </c>
    </row>
    <row r="1412" spans="1:12" x14ac:dyDescent="0.2">
      <c r="A1412">
        <v>1</v>
      </c>
      <c r="B1412">
        <v>2</v>
      </c>
      <c r="C1412">
        <v>1</v>
      </c>
      <c r="D1412">
        <v>3</v>
      </c>
      <c r="E1412">
        <v>4</v>
      </c>
      <c r="F1412">
        <v>1</v>
      </c>
      <c r="G1412">
        <v>3</v>
      </c>
      <c r="H1412">
        <v>2</v>
      </c>
      <c r="I1412">
        <v>4</v>
      </c>
      <c r="J1412">
        <v>5</v>
      </c>
      <c r="K1412">
        <v>8</v>
      </c>
      <c r="L1412">
        <v>1</v>
      </c>
    </row>
    <row r="1413" spans="1:12" x14ac:dyDescent="0.2">
      <c r="A1413">
        <v>1</v>
      </c>
      <c r="B1413">
        <v>1</v>
      </c>
      <c r="C1413">
        <v>1</v>
      </c>
      <c r="D1413">
        <v>2</v>
      </c>
      <c r="E1413">
        <v>4</v>
      </c>
      <c r="F1413">
        <v>1</v>
      </c>
      <c r="G1413">
        <v>2</v>
      </c>
      <c r="H1413">
        <v>7</v>
      </c>
      <c r="I1413">
        <v>9</v>
      </c>
      <c r="J1413">
        <v>9</v>
      </c>
      <c r="K1413">
        <v>2</v>
      </c>
      <c r="L1413">
        <v>8</v>
      </c>
    </row>
    <row r="1414" spans="1:12" x14ac:dyDescent="0.2">
      <c r="A1414">
        <v>1</v>
      </c>
      <c r="B1414">
        <v>2</v>
      </c>
      <c r="C1414">
        <v>2</v>
      </c>
      <c r="D1414">
        <v>3</v>
      </c>
      <c r="E1414">
        <v>5</v>
      </c>
      <c r="F1414">
        <v>4</v>
      </c>
      <c r="G1414">
        <v>6</v>
      </c>
      <c r="H1414">
        <v>8</v>
      </c>
      <c r="I1414">
        <v>6</v>
      </c>
      <c r="J1414">
        <v>6</v>
      </c>
      <c r="K1414">
        <v>6</v>
      </c>
      <c r="L1414">
        <v>5</v>
      </c>
    </row>
    <row r="1415" spans="1:12" x14ac:dyDescent="0.2">
      <c r="A1415">
        <v>1</v>
      </c>
      <c r="B1415">
        <v>2</v>
      </c>
      <c r="C1415">
        <v>2</v>
      </c>
      <c r="D1415">
        <v>3</v>
      </c>
      <c r="E1415">
        <v>2</v>
      </c>
      <c r="F1415">
        <v>4</v>
      </c>
      <c r="G1415">
        <v>6</v>
      </c>
      <c r="H1415">
        <v>7</v>
      </c>
      <c r="I1415">
        <v>1</v>
      </c>
      <c r="J1415">
        <v>1</v>
      </c>
      <c r="K1415">
        <v>8</v>
      </c>
      <c r="L1415">
        <v>9</v>
      </c>
    </row>
    <row r="1416" spans="1:12" x14ac:dyDescent="0.2">
      <c r="A1416">
        <v>1</v>
      </c>
      <c r="B1416">
        <v>2</v>
      </c>
      <c r="C1416">
        <v>1</v>
      </c>
      <c r="D1416">
        <v>1</v>
      </c>
      <c r="E1416">
        <v>3</v>
      </c>
      <c r="F1416">
        <v>2</v>
      </c>
      <c r="G1416">
        <v>6</v>
      </c>
      <c r="H1416">
        <v>8</v>
      </c>
      <c r="I1416">
        <v>2</v>
      </c>
      <c r="J1416">
        <v>5</v>
      </c>
      <c r="K1416">
        <v>8</v>
      </c>
      <c r="L1416">
        <v>12</v>
      </c>
    </row>
    <row r="1417" spans="1:12" x14ac:dyDescent="0.2">
      <c r="A1417">
        <v>1</v>
      </c>
      <c r="B1417">
        <v>2</v>
      </c>
      <c r="C1417">
        <v>1</v>
      </c>
      <c r="D1417">
        <v>1</v>
      </c>
      <c r="E1417">
        <v>1</v>
      </c>
      <c r="F1417">
        <v>6</v>
      </c>
      <c r="G1417">
        <v>1</v>
      </c>
      <c r="H1417">
        <v>7</v>
      </c>
      <c r="I1417">
        <v>9</v>
      </c>
      <c r="J1417">
        <v>9</v>
      </c>
      <c r="K1417">
        <v>1</v>
      </c>
      <c r="L1417">
        <v>12</v>
      </c>
    </row>
    <row r="1418" spans="1:12" x14ac:dyDescent="0.2">
      <c r="A1418">
        <v>1</v>
      </c>
      <c r="B1418">
        <v>1</v>
      </c>
      <c r="C1418">
        <v>3</v>
      </c>
      <c r="D1418">
        <v>2</v>
      </c>
      <c r="E1418">
        <v>1</v>
      </c>
      <c r="F1418">
        <v>3</v>
      </c>
      <c r="G1418">
        <v>7</v>
      </c>
      <c r="H1418">
        <v>5</v>
      </c>
      <c r="I1418">
        <v>3</v>
      </c>
      <c r="J1418">
        <v>10</v>
      </c>
      <c r="K1418">
        <v>6</v>
      </c>
      <c r="L1418">
        <v>3</v>
      </c>
    </row>
    <row r="1419" spans="1:12" x14ac:dyDescent="0.2">
      <c r="A1419">
        <v>1</v>
      </c>
      <c r="B1419">
        <v>2</v>
      </c>
      <c r="C1419">
        <v>2</v>
      </c>
      <c r="D1419">
        <v>1</v>
      </c>
      <c r="E1419">
        <v>3</v>
      </c>
      <c r="F1419">
        <v>6</v>
      </c>
      <c r="G1419">
        <v>1</v>
      </c>
      <c r="H1419">
        <v>4</v>
      </c>
      <c r="I1419">
        <v>6</v>
      </c>
      <c r="J1419">
        <v>1</v>
      </c>
      <c r="K1419">
        <v>6</v>
      </c>
      <c r="L1419">
        <v>7</v>
      </c>
    </row>
    <row r="1420" spans="1:12" x14ac:dyDescent="0.2">
      <c r="A1420">
        <v>1</v>
      </c>
      <c r="B1420">
        <v>1</v>
      </c>
      <c r="C1420">
        <v>2</v>
      </c>
      <c r="D1420">
        <v>1</v>
      </c>
      <c r="E1420">
        <v>1</v>
      </c>
      <c r="F1420">
        <v>2</v>
      </c>
      <c r="G1420">
        <v>4</v>
      </c>
      <c r="H1420">
        <v>8</v>
      </c>
      <c r="I1420">
        <v>3</v>
      </c>
      <c r="J1420">
        <v>8</v>
      </c>
      <c r="K1420">
        <v>8</v>
      </c>
      <c r="L1420">
        <v>6</v>
      </c>
    </row>
    <row r="1421" spans="1:12" x14ac:dyDescent="0.2">
      <c r="A1421">
        <v>1</v>
      </c>
      <c r="B1421">
        <v>2</v>
      </c>
      <c r="C1421">
        <v>2</v>
      </c>
      <c r="D1421">
        <v>1</v>
      </c>
      <c r="E1421">
        <v>2</v>
      </c>
      <c r="F1421">
        <v>4</v>
      </c>
      <c r="G1421">
        <v>1</v>
      </c>
      <c r="H1421">
        <v>7</v>
      </c>
      <c r="I1421">
        <v>1</v>
      </c>
      <c r="J1421">
        <v>1</v>
      </c>
      <c r="K1421">
        <v>1</v>
      </c>
      <c r="L1421">
        <v>12</v>
      </c>
    </row>
    <row r="1422" spans="1:12" x14ac:dyDescent="0.2">
      <c r="A1422">
        <v>1</v>
      </c>
      <c r="B1422">
        <v>1</v>
      </c>
      <c r="C1422">
        <v>3</v>
      </c>
      <c r="D1422">
        <v>1</v>
      </c>
      <c r="E1422">
        <v>4</v>
      </c>
      <c r="F1422">
        <v>1</v>
      </c>
      <c r="G1422">
        <v>1</v>
      </c>
      <c r="H1422">
        <v>7</v>
      </c>
      <c r="I1422">
        <v>4</v>
      </c>
      <c r="J1422">
        <v>4</v>
      </c>
      <c r="K1422">
        <v>9</v>
      </c>
      <c r="L1422">
        <v>12</v>
      </c>
    </row>
    <row r="1423" spans="1:12" x14ac:dyDescent="0.2">
      <c r="A1423">
        <v>1</v>
      </c>
      <c r="B1423">
        <v>2</v>
      </c>
      <c r="C1423">
        <v>1</v>
      </c>
      <c r="D1423">
        <v>3</v>
      </c>
      <c r="E1423">
        <v>1</v>
      </c>
      <c r="F1423">
        <v>3</v>
      </c>
      <c r="G1423">
        <v>6</v>
      </c>
      <c r="H1423">
        <v>2</v>
      </c>
      <c r="I1423">
        <v>8</v>
      </c>
      <c r="J1423">
        <v>1</v>
      </c>
      <c r="K1423">
        <v>5</v>
      </c>
      <c r="L1423">
        <v>11</v>
      </c>
    </row>
    <row r="1424" spans="1:12" x14ac:dyDescent="0.2">
      <c r="A1424">
        <v>1</v>
      </c>
      <c r="B1424">
        <v>2</v>
      </c>
      <c r="C1424">
        <v>2</v>
      </c>
      <c r="D1424">
        <v>1</v>
      </c>
      <c r="E1424">
        <v>2</v>
      </c>
      <c r="F1424">
        <v>4</v>
      </c>
      <c r="G1424">
        <v>2</v>
      </c>
      <c r="H1424">
        <v>6</v>
      </c>
      <c r="I1424">
        <v>5</v>
      </c>
      <c r="J1424">
        <v>3</v>
      </c>
      <c r="K1424">
        <v>2</v>
      </c>
      <c r="L1424">
        <v>7</v>
      </c>
    </row>
    <row r="1425" spans="1:12" x14ac:dyDescent="0.2">
      <c r="A1425">
        <v>1</v>
      </c>
      <c r="B1425">
        <v>2</v>
      </c>
      <c r="C1425">
        <v>1</v>
      </c>
      <c r="D1425">
        <v>4</v>
      </c>
      <c r="E1425">
        <v>1</v>
      </c>
      <c r="F1425">
        <v>3</v>
      </c>
      <c r="G1425">
        <v>6</v>
      </c>
      <c r="H1425">
        <v>3</v>
      </c>
      <c r="I1425">
        <v>9</v>
      </c>
      <c r="J1425">
        <v>7</v>
      </c>
      <c r="K1425">
        <v>1</v>
      </c>
      <c r="L1425">
        <v>1</v>
      </c>
    </row>
    <row r="1426" spans="1:12" x14ac:dyDescent="0.2">
      <c r="A1426">
        <v>1</v>
      </c>
      <c r="B1426">
        <v>2</v>
      </c>
      <c r="C1426">
        <v>2</v>
      </c>
      <c r="D1426">
        <v>1</v>
      </c>
      <c r="E1426">
        <v>2</v>
      </c>
      <c r="F1426">
        <v>3</v>
      </c>
      <c r="G1426">
        <v>2</v>
      </c>
      <c r="H1426">
        <v>5</v>
      </c>
      <c r="I1426">
        <v>6</v>
      </c>
      <c r="J1426">
        <v>9</v>
      </c>
      <c r="K1426">
        <v>5</v>
      </c>
      <c r="L1426">
        <v>1</v>
      </c>
    </row>
    <row r="1427" spans="1:12" x14ac:dyDescent="0.2">
      <c r="A1427">
        <v>1</v>
      </c>
      <c r="B1427">
        <v>2</v>
      </c>
      <c r="C1427">
        <v>2</v>
      </c>
      <c r="D1427">
        <v>1</v>
      </c>
      <c r="E1427">
        <v>5</v>
      </c>
      <c r="F1427">
        <v>1</v>
      </c>
      <c r="G1427">
        <v>7</v>
      </c>
      <c r="H1427">
        <v>1</v>
      </c>
      <c r="I1427">
        <v>3</v>
      </c>
      <c r="J1427">
        <v>1</v>
      </c>
      <c r="K1427">
        <v>3</v>
      </c>
      <c r="L1427">
        <v>8</v>
      </c>
    </row>
    <row r="1428" spans="1:12" x14ac:dyDescent="0.2">
      <c r="A1428">
        <v>1</v>
      </c>
      <c r="B1428">
        <v>1</v>
      </c>
      <c r="C1428">
        <v>1</v>
      </c>
      <c r="D1428">
        <v>1</v>
      </c>
      <c r="E1428">
        <v>5</v>
      </c>
      <c r="F1428">
        <v>3</v>
      </c>
      <c r="G1428">
        <v>7</v>
      </c>
      <c r="H1428">
        <v>4</v>
      </c>
      <c r="I1428">
        <v>2</v>
      </c>
      <c r="J1428">
        <v>9</v>
      </c>
      <c r="K1428">
        <v>9</v>
      </c>
      <c r="L1428">
        <v>11</v>
      </c>
    </row>
    <row r="1429" spans="1:12" x14ac:dyDescent="0.2">
      <c r="A1429">
        <v>1</v>
      </c>
      <c r="B1429">
        <v>2</v>
      </c>
      <c r="C1429">
        <v>1</v>
      </c>
      <c r="D1429">
        <v>1</v>
      </c>
      <c r="E1429">
        <v>2</v>
      </c>
      <c r="F1429">
        <v>4</v>
      </c>
      <c r="G1429">
        <v>3</v>
      </c>
      <c r="H1429">
        <v>4</v>
      </c>
      <c r="I1429">
        <v>5</v>
      </c>
      <c r="J1429">
        <v>5</v>
      </c>
      <c r="K1429">
        <v>11</v>
      </c>
      <c r="L1429">
        <v>8</v>
      </c>
    </row>
    <row r="1430" spans="1:12" x14ac:dyDescent="0.2">
      <c r="A1430">
        <v>1</v>
      </c>
      <c r="B1430">
        <v>2</v>
      </c>
      <c r="C1430">
        <v>3</v>
      </c>
      <c r="D1430">
        <v>1</v>
      </c>
      <c r="E1430">
        <v>4</v>
      </c>
      <c r="F1430">
        <v>5</v>
      </c>
      <c r="G1430">
        <v>5</v>
      </c>
      <c r="H1430">
        <v>6</v>
      </c>
      <c r="I1430">
        <v>2</v>
      </c>
      <c r="J1430">
        <v>2</v>
      </c>
      <c r="K1430">
        <v>8</v>
      </c>
      <c r="L1430">
        <v>9</v>
      </c>
    </row>
    <row r="1431" spans="1:12" x14ac:dyDescent="0.2">
      <c r="A1431">
        <v>1</v>
      </c>
      <c r="B1431">
        <v>1</v>
      </c>
      <c r="C1431">
        <v>1</v>
      </c>
      <c r="D1431">
        <v>2</v>
      </c>
      <c r="E1431">
        <v>1</v>
      </c>
      <c r="F1431">
        <v>2</v>
      </c>
      <c r="G1431">
        <v>3</v>
      </c>
      <c r="H1431">
        <v>7</v>
      </c>
      <c r="I1431">
        <v>8</v>
      </c>
      <c r="J1431">
        <v>10</v>
      </c>
      <c r="K1431">
        <v>11</v>
      </c>
      <c r="L1431">
        <v>1</v>
      </c>
    </row>
    <row r="1432" spans="1:12" x14ac:dyDescent="0.2">
      <c r="A1432">
        <v>1</v>
      </c>
      <c r="B1432">
        <v>1</v>
      </c>
      <c r="C1432">
        <v>3</v>
      </c>
      <c r="D1432">
        <v>3</v>
      </c>
      <c r="E1432">
        <v>4</v>
      </c>
      <c r="F1432">
        <v>3</v>
      </c>
      <c r="G1432">
        <v>5</v>
      </c>
      <c r="H1432">
        <v>6</v>
      </c>
      <c r="I1432">
        <v>1</v>
      </c>
      <c r="J1432">
        <v>10</v>
      </c>
      <c r="K1432">
        <v>7</v>
      </c>
      <c r="L1432">
        <v>5</v>
      </c>
    </row>
    <row r="1433" spans="1:12" x14ac:dyDescent="0.2">
      <c r="A1433">
        <v>1</v>
      </c>
      <c r="B1433">
        <v>2</v>
      </c>
      <c r="C1433">
        <v>1</v>
      </c>
      <c r="D1433">
        <v>4</v>
      </c>
      <c r="E1433">
        <v>5</v>
      </c>
      <c r="F1433">
        <v>3</v>
      </c>
      <c r="G1433">
        <v>4</v>
      </c>
      <c r="H1433">
        <v>3</v>
      </c>
      <c r="I1433">
        <v>7</v>
      </c>
      <c r="J1433">
        <v>6</v>
      </c>
      <c r="K1433">
        <v>2</v>
      </c>
      <c r="L1433">
        <v>5</v>
      </c>
    </row>
    <row r="1434" spans="1:12" x14ac:dyDescent="0.2">
      <c r="A1434">
        <v>1</v>
      </c>
      <c r="B1434">
        <v>1</v>
      </c>
      <c r="C1434">
        <v>3</v>
      </c>
      <c r="D1434">
        <v>2</v>
      </c>
      <c r="E1434">
        <v>5</v>
      </c>
      <c r="F1434">
        <v>6</v>
      </c>
      <c r="G1434">
        <v>2</v>
      </c>
      <c r="H1434">
        <v>7</v>
      </c>
      <c r="I1434">
        <v>1</v>
      </c>
      <c r="J1434">
        <v>6</v>
      </c>
      <c r="K1434">
        <v>2</v>
      </c>
      <c r="L1434">
        <v>11</v>
      </c>
    </row>
    <row r="1435" spans="1:12" x14ac:dyDescent="0.2">
      <c r="A1435">
        <v>1</v>
      </c>
      <c r="B1435">
        <v>2</v>
      </c>
      <c r="C1435">
        <v>1</v>
      </c>
      <c r="D1435">
        <v>2</v>
      </c>
      <c r="E1435">
        <v>4</v>
      </c>
      <c r="F1435">
        <v>4</v>
      </c>
      <c r="G1435">
        <v>4</v>
      </c>
      <c r="H1435">
        <v>1</v>
      </c>
      <c r="I1435">
        <v>3</v>
      </c>
      <c r="J1435">
        <v>3</v>
      </c>
      <c r="K1435">
        <v>7</v>
      </c>
      <c r="L1435">
        <v>6</v>
      </c>
    </row>
    <row r="1436" spans="1:12" x14ac:dyDescent="0.2">
      <c r="A1436">
        <v>1</v>
      </c>
      <c r="B1436">
        <v>1</v>
      </c>
      <c r="C1436">
        <v>1</v>
      </c>
      <c r="D1436">
        <v>4</v>
      </c>
      <c r="E1436">
        <v>1</v>
      </c>
      <c r="F1436">
        <v>5</v>
      </c>
      <c r="G1436">
        <v>3</v>
      </c>
      <c r="H1436">
        <v>4</v>
      </c>
      <c r="I1436">
        <v>5</v>
      </c>
      <c r="J1436">
        <v>7</v>
      </c>
      <c r="K1436">
        <v>6</v>
      </c>
      <c r="L1436">
        <v>9</v>
      </c>
    </row>
    <row r="1437" spans="1:12" x14ac:dyDescent="0.2">
      <c r="A1437">
        <v>1</v>
      </c>
      <c r="B1437">
        <v>2</v>
      </c>
      <c r="C1437">
        <v>1</v>
      </c>
      <c r="D1437">
        <v>3</v>
      </c>
      <c r="E1437">
        <v>3</v>
      </c>
      <c r="F1437">
        <v>1</v>
      </c>
      <c r="G1437">
        <v>1</v>
      </c>
      <c r="H1437">
        <v>5</v>
      </c>
      <c r="I1437">
        <v>7</v>
      </c>
      <c r="J1437">
        <v>10</v>
      </c>
      <c r="K1437">
        <v>5</v>
      </c>
      <c r="L1437">
        <v>10</v>
      </c>
    </row>
    <row r="1438" spans="1:12" x14ac:dyDescent="0.2">
      <c r="A1438">
        <v>1</v>
      </c>
      <c r="B1438">
        <v>1</v>
      </c>
      <c r="C1438">
        <v>3</v>
      </c>
      <c r="D1438">
        <v>1</v>
      </c>
      <c r="E1438">
        <v>5</v>
      </c>
      <c r="F1438">
        <v>4</v>
      </c>
      <c r="G1438">
        <v>6</v>
      </c>
      <c r="H1438">
        <v>7</v>
      </c>
      <c r="I1438">
        <v>4</v>
      </c>
      <c r="J1438">
        <v>2</v>
      </c>
      <c r="K1438">
        <v>10</v>
      </c>
      <c r="L1438">
        <v>8</v>
      </c>
    </row>
    <row r="1439" spans="1:12" x14ac:dyDescent="0.2">
      <c r="A1439">
        <v>1</v>
      </c>
      <c r="B1439">
        <v>1</v>
      </c>
      <c r="C1439">
        <v>1</v>
      </c>
      <c r="D1439">
        <v>3</v>
      </c>
      <c r="E1439">
        <v>5</v>
      </c>
      <c r="F1439">
        <v>6</v>
      </c>
      <c r="G1439">
        <v>7</v>
      </c>
      <c r="H1439">
        <v>1</v>
      </c>
      <c r="I1439">
        <v>1</v>
      </c>
      <c r="J1439">
        <v>1</v>
      </c>
      <c r="K1439">
        <v>5</v>
      </c>
      <c r="L1439">
        <v>1</v>
      </c>
    </row>
    <row r="1440" spans="1:12" x14ac:dyDescent="0.2">
      <c r="A1440">
        <v>1</v>
      </c>
      <c r="B1440">
        <v>2</v>
      </c>
      <c r="C1440">
        <v>1</v>
      </c>
      <c r="D1440">
        <v>3</v>
      </c>
      <c r="E1440">
        <v>5</v>
      </c>
      <c r="F1440">
        <v>2</v>
      </c>
      <c r="G1440">
        <v>5</v>
      </c>
      <c r="H1440">
        <v>7</v>
      </c>
      <c r="I1440">
        <v>7</v>
      </c>
      <c r="J1440">
        <v>7</v>
      </c>
      <c r="K1440">
        <v>11</v>
      </c>
      <c r="L1440">
        <v>11</v>
      </c>
    </row>
    <row r="1441" spans="1:12" x14ac:dyDescent="0.2">
      <c r="A1441">
        <v>1</v>
      </c>
      <c r="B1441">
        <v>1</v>
      </c>
      <c r="C1441">
        <v>3</v>
      </c>
      <c r="D1441">
        <v>3</v>
      </c>
      <c r="E1441">
        <v>1</v>
      </c>
      <c r="F1441">
        <v>2</v>
      </c>
      <c r="G1441">
        <v>3</v>
      </c>
      <c r="H1441">
        <v>6</v>
      </c>
      <c r="I1441">
        <v>8</v>
      </c>
      <c r="J1441">
        <v>4</v>
      </c>
      <c r="K1441">
        <v>8</v>
      </c>
      <c r="L1441">
        <v>11</v>
      </c>
    </row>
    <row r="1442" spans="1:12" x14ac:dyDescent="0.2">
      <c r="A1442">
        <v>1</v>
      </c>
      <c r="B1442">
        <v>1</v>
      </c>
      <c r="C1442">
        <v>3</v>
      </c>
      <c r="D1442">
        <v>1</v>
      </c>
      <c r="E1442">
        <v>2</v>
      </c>
      <c r="F1442">
        <v>3</v>
      </c>
      <c r="G1442">
        <v>6</v>
      </c>
      <c r="H1442">
        <v>2</v>
      </c>
      <c r="I1442">
        <v>3</v>
      </c>
      <c r="J1442">
        <v>1</v>
      </c>
      <c r="K1442">
        <v>3</v>
      </c>
      <c r="L1442">
        <v>2</v>
      </c>
    </row>
    <row r="1443" spans="1:12" x14ac:dyDescent="0.2">
      <c r="A1443">
        <v>1</v>
      </c>
      <c r="B1443">
        <v>2</v>
      </c>
      <c r="C1443">
        <v>2</v>
      </c>
      <c r="D1443">
        <v>1</v>
      </c>
      <c r="E1443">
        <v>5</v>
      </c>
      <c r="F1443">
        <v>3</v>
      </c>
      <c r="G1443">
        <v>3</v>
      </c>
      <c r="H1443">
        <v>7</v>
      </c>
      <c r="I1443">
        <v>2</v>
      </c>
      <c r="J1443">
        <v>7</v>
      </c>
      <c r="K1443">
        <v>8</v>
      </c>
      <c r="L1443">
        <v>5</v>
      </c>
    </row>
    <row r="1444" spans="1:12" x14ac:dyDescent="0.2">
      <c r="A1444">
        <v>1</v>
      </c>
      <c r="B1444">
        <v>2</v>
      </c>
      <c r="C1444">
        <v>1</v>
      </c>
      <c r="D1444">
        <v>1</v>
      </c>
      <c r="E1444">
        <v>4</v>
      </c>
      <c r="F1444">
        <v>2</v>
      </c>
      <c r="G1444">
        <v>7</v>
      </c>
      <c r="H1444">
        <v>4</v>
      </c>
      <c r="I1444">
        <v>7</v>
      </c>
      <c r="J1444">
        <v>4</v>
      </c>
      <c r="K1444">
        <v>11</v>
      </c>
      <c r="L1444">
        <v>4</v>
      </c>
    </row>
    <row r="1445" spans="1:12" x14ac:dyDescent="0.2">
      <c r="A1445">
        <v>1</v>
      </c>
      <c r="B1445">
        <v>2</v>
      </c>
      <c r="C1445">
        <v>3</v>
      </c>
      <c r="D1445">
        <v>1</v>
      </c>
      <c r="E1445">
        <v>5</v>
      </c>
      <c r="F1445">
        <v>2</v>
      </c>
      <c r="G1445">
        <v>2</v>
      </c>
      <c r="H1445">
        <v>6</v>
      </c>
      <c r="I1445">
        <v>7</v>
      </c>
      <c r="J1445">
        <v>6</v>
      </c>
      <c r="K1445">
        <v>8</v>
      </c>
      <c r="L1445">
        <v>4</v>
      </c>
    </row>
    <row r="1446" spans="1:12" x14ac:dyDescent="0.2">
      <c r="A1446">
        <v>1</v>
      </c>
      <c r="B1446">
        <v>1</v>
      </c>
      <c r="C1446">
        <v>2</v>
      </c>
      <c r="D1446">
        <v>3</v>
      </c>
      <c r="E1446">
        <v>4</v>
      </c>
      <c r="F1446">
        <v>1</v>
      </c>
      <c r="G1446">
        <v>2</v>
      </c>
      <c r="H1446">
        <v>7</v>
      </c>
      <c r="I1446">
        <v>4</v>
      </c>
      <c r="J1446">
        <v>6</v>
      </c>
      <c r="K1446">
        <v>1</v>
      </c>
      <c r="L1446">
        <v>11</v>
      </c>
    </row>
    <row r="1447" spans="1:12" x14ac:dyDescent="0.2">
      <c r="A1447">
        <v>1</v>
      </c>
      <c r="B1447">
        <v>2</v>
      </c>
      <c r="C1447">
        <v>2</v>
      </c>
      <c r="D1447">
        <v>2</v>
      </c>
      <c r="E1447">
        <v>5</v>
      </c>
      <c r="F1447">
        <v>3</v>
      </c>
      <c r="G1447">
        <v>3</v>
      </c>
      <c r="H1447">
        <v>6</v>
      </c>
      <c r="I1447">
        <v>5</v>
      </c>
      <c r="J1447">
        <v>5</v>
      </c>
      <c r="K1447">
        <v>9</v>
      </c>
      <c r="L1447">
        <v>9</v>
      </c>
    </row>
    <row r="1448" spans="1:12" x14ac:dyDescent="0.2">
      <c r="A1448">
        <v>1</v>
      </c>
      <c r="B1448">
        <v>2</v>
      </c>
      <c r="C1448">
        <v>3</v>
      </c>
      <c r="D1448">
        <v>3</v>
      </c>
      <c r="E1448">
        <v>2</v>
      </c>
      <c r="F1448">
        <v>4</v>
      </c>
      <c r="G1448">
        <v>3</v>
      </c>
      <c r="H1448">
        <v>3</v>
      </c>
      <c r="I1448">
        <v>1</v>
      </c>
      <c r="J1448">
        <v>6</v>
      </c>
      <c r="K1448">
        <v>6</v>
      </c>
      <c r="L1448">
        <v>4</v>
      </c>
    </row>
    <row r="1449" spans="1:12" x14ac:dyDescent="0.2">
      <c r="A1449">
        <v>1</v>
      </c>
      <c r="B1449">
        <v>1</v>
      </c>
      <c r="C1449">
        <v>1</v>
      </c>
      <c r="D1449">
        <v>1</v>
      </c>
      <c r="E1449">
        <v>5</v>
      </c>
      <c r="F1449">
        <v>6</v>
      </c>
      <c r="G1449">
        <v>5</v>
      </c>
      <c r="H1449">
        <v>1</v>
      </c>
      <c r="I1449">
        <v>4</v>
      </c>
      <c r="J1449">
        <v>8</v>
      </c>
      <c r="K1449">
        <v>2</v>
      </c>
      <c r="L1449">
        <v>9</v>
      </c>
    </row>
    <row r="1450" spans="1:12" x14ac:dyDescent="0.2">
      <c r="A1450">
        <v>1</v>
      </c>
      <c r="B1450">
        <v>2</v>
      </c>
      <c r="C1450">
        <v>2</v>
      </c>
      <c r="D1450">
        <v>1</v>
      </c>
      <c r="E1450">
        <v>2</v>
      </c>
      <c r="F1450">
        <v>6</v>
      </c>
      <c r="G1450">
        <v>1</v>
      </c>
      <c r="H1450">
        <v>7</v>
      </c>
      <c r="I1450">
        <v>6</v>
      </c>
      <c r="J1450">
        <v>9</v>
      </c>
      <c r="K1450">
        <v>7</v>
      </c>
      <c r="L1450">
        <v>12</v>
      </c>
    </row>
    <row r="1451" spans="1:12" x14ac:dyDescent="0.2">
      <c r="A1451">
        <v>1</v>
      </c>
      <c r="B1451">
        <v>2</v>
      </c>
      <c r="C1451">
        <v>2</v>
      </c>
      <c r="D1451">
        <v>1</v>
      </c>
      <c r="E1451">
        <v>2</v>
      </c>
      <c r="F1451">
        <v>3</v>
      </c>
      <c r="G1451">
        <v>5</v>
      </c>
      <c r="H1451">
        <v>8</v>
      </c>
      <c r="I1451">
        <v>7</v>
      </c>
      <c r="J1451">
        <v>5</v>
      </c>
      <c r="K1451">
        <v>1</v>
      </c>
      <c r="L1451">
        <v>5</v>
      </c>
    </row>
    <row r="1452" spans="1:12" x14ac:dyDescent="0.2">
      <c r="A1452">
        <v>1</v>
      </c>
      <c r="B1452">
        <v>1</v>
      </c>
      <c r="C1452">
        <v>1</v>
      </c>
      <c r="D1452">
        <v>3</v>
      </c>
      <c r="E1452">
        <v>3</v>
      </c>
      <c r="F1452">
        <v>3</v>
      </c>
      <c r="G1452">
        <v>2</v>
      </c>
      <c r="H1452">
        <v>6</v>
      </c>
      <c r="I1452">
        <v>7</v>
      </c>
      <c r="J1452">
        <v>3</v>
      </c>
      <c r="K1452">
        <v>6</v>
      </c>
      <c r="L1452">
        <v>5</v>
      </c>
    </row>
    <row r="1453" spans="1:12" x14ac:dyDescent="0.2">
      <c r="A1453">
        <v>1</v>
      </c>
      <c r="B1453">
        <v>2</v>
      </c>
      <c r="C1453">
        <v>2</v>
      </c>
      <c r="D1453">
        <v>2</v>
      </c>
      <c r="E1453">
        <v>3</v>
      </c>
      <c r="F1453">
        <v>1</v>
      </c>
      <c r="G1453">
        <v>1</v>
      </c>
      <c r="H1453">
        <v>7</v>
      </c>
      <c r="I1453">
        <v>4</v>
      </c>
      <c r="J1453">
        <v>3</v>
      </c>
      <c r="K1453">
        <v>7</v>
      </c>
      <c r="L1453">
        <v>7</v>
      </c>
    </row>
    <row r="1454" spans="1:12" x14ac:dyDescent="0.2">
      <c r="A1454">
        <v>1</v>
      </c>
      <c r="B1454">
        <v>2</v>
      </c>
      <c r="C1454">
        <v>1</v>
      </c>
      <c r="D1454">
        <v>2</v>
      </c>
      <c r="E1454">
        <v>1</v>
      </c>
      <c r="F1454">
        <v>5</v>
      </c>
      <c r="G1454">
        <v>3</v>
      </c>
      <c r="H1454">
        <v>1</v>
      </c>
      <c r="I1454">
        <v>2</v>
      </c>
      <c r="J1454">
        <v>3</v>
      </c>
      <c r="K1454">
        <v>10</v>
      </c>
      <c r="L1454">
        <v>3</v>
      </c>
    </row>
    <row r="1455" spans="1:12" x14ac:dyDescent="0.2">
      <c r="A1455">
        <v>1</v>
      </c>
      <c r="B1455">
        <v>2</v>
      </c>
      <c r="C1455">
        <v>1</v>
      </c>
      <c r="D1455">
        <v>4</v>
      </c>
      <c r="E1455">
        <v>2</v>
      </c>
      <c r="F1455">
        <v>6</v>
      </c>
      <c r="G1455">
        <v>5</v>
      </c>
      <c r="H1455">
        <v>3</v>
      </c>
      <c r="I1455">
        <v>7</v>
      </c>
      <c r="J1455">
        <v>8</v>
      </c>
      <c r="K1455">
        <v>8</v>
      </c>
      <c r="L1455">
        <v>3</v>
      </c>
    </row>
    <row r="1456" spans="1:12" x14ac:dyDescent="0.2">
      <c r="A1456">
        <v>1</v>
      </c>
      <c r="B1456">
        <v>2</v>
      </c>
      <c r="C1456">
        <v>3</v>
      </c>
      <c r="D1456">
        <v>4</v>
      </c>
      <c r="E1456">
        <v>3</v>
      </c>
      <c r="F1456">
        <v>3</v>
      </c>
      <c r="G1456">
        <v>2</v>
      </c>
      <c r="H1456">
        <v>8</v>
      </c>
      <c r="I1456">
        <v>4</v>
      </c>
      <c r="J1456">
        <v>4</v>
      </c>
      <c r="K1456">
        <v>7</v>
      </c>
      <c r="L1456">
        <v>6</v>
      </c>
    </row>
    <row r="1457" spans="1:12" x14ac:dyDescent="0.2">
      <c r="A1457">
        <v>1</v>
      </c>
      <c r="B1457">
        <v>2</v>
      </c>
      <c r="C1457">
        <v>2</v>
      </c>
      <c r="D1457">
        <v>3</v>
      </c>
      <c r="E1457">
        <v>2</v>
      </c>
      <c r="F1457">
        <v>2</v>
      </c>
      <c r="G1457">
        <v>3</v>
      </c>
      <c r="H1457">
        <v>1</v>
      </c>
      <c r="I1457">
        <v>4</v>
      </c>
      <c r="J1457">
        <v>8</v>
      </c>
      <c r="K1457">
        <v>1</v>
      </c>
      <c r="L1457">
        <v>12</v>
      </c>
    </row>
    <row r="1458" spans="1:12" x14ac:dyDescent="0.2">
      <c r="A1458">
        <v>1</v>
      </c>
      <c r="B1458">
        <v>2</v>
      </c>
      <c r="C1458">
        <v>3</v>
      </c>
      <c r="D1458">
        <v>1</v>
      </c>
      <c r="E1458">
        <v>5</v>
      </c>
      <c r="F1458">
        <v>3</v>
      </c>
      <c r="G1458">
        <v>6</v>
      </c>
      <c r="H1458">
        <v>8</v>
      </c>
      <c r="I1458">
        <v>9</v>
      </c>
      <c r="J1458">
        <v>10</v>
      </c>
      <c r="K1458">
        <v>2</v>
      </c>
      <c r="L1458">
        <v>6</v>
      </c>
    </row>
    <row r="1459" spans="1:12" x14ac:dyDescent="0.2">
      <c r="A1459">
        <v>1</v>
      </c>
      <c r="B1459">
        <v>1</v>
      </c>
      <c r="C1459">
        <v>1</v>
      </c>
      <c r="D1459">
        <v>3</v>
      </c>
      <c r="E1459">
        <v>4</v>
      </c>
      <c r="F1459">
        <v>1</v>
      </c>
      <c r="G1459">
        <v>3</v>
      </c>
      <c r="H1459">
        <v>1</v>
      </c>
      <c r="I1459">
        <v>1</v>
      </c>
      <c r="J1459">
        <v>2</v>
      </c>
      <c r="K1459">
        <v>7</v>
      </c>
      <c r="L1459">
        <v>1</v>
      </c>
    </row>
    <row r="1460" spans="1:12" x14ac:dyDescent="0.2">
      <c r="A1460">
        <v>1</v>
      </c>
      <c r="B1460">
        <v>2</v>
      </c>
      <c r="C1460">
        <v>2</v>
      </c>
      <c r="D1460">
        <v>2</v>
      </c>
      <c r="E1460">
        <v>2</v>
      </c>
      <c r="F1460">
        <v>4</v>
      </c>
      <c r="G1460">
        <v>7</v>
      </c>
      <c r="H1460">
        <v>7</v>
      </c>
      <c r="I1460">
        <v>9</v>
      </c>
      <c r="J1460">
        <v>9</v>
      </c>
      <c r="K1460">
        <v>11</v>
      </c>
      <c r="L1460">
        <v>5</v>
      </c>
    </row>
    <row r="1461" spans="1:12" x14ac:dyDescent="0.2">
      <c r="A1461">
        <v>1</v>
      </c>
      <c r="B1461">
        <v>1</v>
      </c>
      <c r="C1461">
        <v>3</v>
      </c>
      <c r="D1461">
        <v>1</v>
      </c>
      <c r="E1461">
        <v>3</v>
      </c>
      <c r="F1461">
        <v>2</v>
      </c>
      <c r="G1461">
        <v>5</v>
      </c>
      <c r="H1461">
        <v>3</v>
      </c>
      <c r="I1461">
        <v>7</v>
      </c>
      <c r="J1461">
        <v>2</v>
      </c>
      <c r="K1461">
        <v>7</v>
      </c>
      <c r="L1461">
        <v>4</v>
      </c>
    </row>
    <row r="1462" spans="1:12" x14ac:dyDescent="0.2">
      <c r="A1462">
        <v>1</v>
      </c>
      <c r="B1462">
        <v>1</v>
      </c>
      <c r="C1462">
        <v>3</v>
      </c>
      <c r="D1462">
        <v>2</v>
      </c>
      <c r="E1462">
        <v>4</v>
      </c>
      <c r="F1462">
        <v>5</v>
      </c>
      <c r="G1462">
        <v>6</v>
      </c>
      <c r="H1462">
        <v>7</v>
      </c>
      <c r="I1462">
        <v>5</v>
      </c>
      <c r="J1462">
        <v>2</v>
      </c>
      <c r="K1462">
        <v>7</v>
      </c>
      <c r="L1462">
        <v>1</v>
      </c>
    </row>
    <row r="1463" spans="1:12" x14ac:dyDescent="0.2">
      <c r="A1463">
        <v>1</v>
      </c>
      <c r="B1463">
        <v>1</v>
      </c>
      <c r="C1463">
        <v>2</v>
      </c>
      <c r="D1463">
        <v>1</v>
      </c>
      <c r="E1463">
        <v>1</v>
      </c>
      <c r="F1463">
        <v>3</v>
      </c>
      <c r="G1463">
        <v>2</v>
      </c>
      <c r="H1463">
        <v>1</v>
      </c>
      <c r="I1463">
        <v>8</v>
      </c>
      <c r="J1463">
        <v>5</v>
      </c>
      <c r="K1463">
        <v>1</v>
      </c>
      <c r="L1463">
        <v>5</v>
      </c>
    </row>
    <row r="1464" spans="1:12" x14ac:dyDescent="0.2">
      <c r="A1464">
        <v>1</v>
      </c>
      <c r="B1464">
        <v>1</v>
      </c>
      <c r="C1464">
        <v>2</v>
      </c>
      <c r="D1464">
        <v>2</v>
      </c>
      <c r="E1464">
        <v>5</v>
      </c>
      <c r="F1464">
        <v>5</v>
      </c>
      <c r="G1464">
        <v>7</v>
      </c>
      <c r="H1464">
        <v>2</v>
      </c>
      <c r="I1464">
        <v>8</v>
      </c>
      <c r="J1464">
        <v>2</v>
      </c>
      <c r="K1464">
        <v>7</v>
      </c>
      <c r="L1464">
        <v>4</v>
      </c>
    </row>
    <row r="1465" spans="1:12" x14ac:dyDescent="0.2">
      <c r="A1465">
        <v>1</v>
      </c>
      <c r="B1465">
        <v>2</v>
      </c>
      <c r="C1465">
        <v>2</v>
      </c>
      <c r="D1465">
        <v>3</v>
      </c>
      <c r="E1465">
        <v>1</v>
      </c>
      <c r="F1465">
        <v>5</v>
      </c>
      <c r="G1465">
        <v>6</v>
      </c>
      <c r="H1465">
        <v>8</v>
      </c>
      <c r="I1465">
        <v>7</v>
      </c>
      <c r="J1465">
        <v>1</v>
      </c>
      <c r="K1465">
        <v>5</v>
      </c>
      <c r="L1465">
        <v>1</v>
      </c>
    </row>
    <row r="1466" spans="1:12" x14ac:dyDescent="0.2">
      <c r="A1466">
        <v>1</v>
      </c>
      <c r="B1466">
        <v>2</v>
      </c>
      <c r="C1466">
        <v>1</v>
      </c>
      <c r="D1466">
        <v>1</v>
      </c>
      <c r="E1466">
        <v>1</v>
      </c>
      <c r="F1466">
        <v>4</v>
      </c>
      <c r="G1466">
        <v>5</v>
      </c>
      <c r="H1466">
        <v>4</v>
      </c>
      <c r="I1466">
        <v>3</v>
      </c>
      <c r="J1466">
        <v>10</v>
      </c>
      <c r="K1466">
        <v>4</v>
      </c>
      <c r="L1466">
        <v>7</v>
      </c>
    </row>
    <row r="1467" spans="1:12" x14ac:dyDescent="0.2">
      <c r="A1467">
        <v>1</v>
      </c>
      <c r="B1467">
        <v>1</v>
      </c>
      <c r="C1467">
        <v>2</v>
      </c>
      <c r="D1467">
        <v>4</v>
      </c>
      <c r="E1467">
        <v>1</v>
      </c>
      <c r="F1467">
        <v>1</v>
      </c>
      <c r="G1467">
        <v>4</v>
      </c>
      <c r="H1467">
        <v>4</v>
      </c>
      <c r="I1467">
        <v>3</v>
      </c>
      <c r="J1467">
        <v>1</v>
      </c>
      <c r="K1467">
        <v>6</v>
      </c>
      <c r="L1467">
        <v>2</v>
      </c>
    </row>
    <row r="1468" spans="1:12" x14ac:dyDescent="0.2">
      <c r="A1468">
        <v>1</v>
      </c>
      <c r="B1468">
        <v>1</v>
      </c>
      <c r="C1468">
        <v>3</v>
      </c>
      <c r="D1468">
        <v>1</v>
      </c>
      <c r="E1468">
        <v>1</v>
      </c>
      <c r="F1468">
        <v>2</v>
      </c>
      <c r="G1468">
        <v>5</v>
      </c>
      <c r="H1468">
        <v>2</v>
      </c>
      <c r="I1468">
        <v>9</v>
      </c>
      <c r="J1468">
        <v>5</v>
      </c>
      <c r="K1468">
        <v>9</v>
      </c>
      <c r="L1468">
        <v>6</v>
      </c>
    </row>
    <row r="1469" spans="1:12" x14ac:dyDescent="0.2">
      <c r="A1469">
        <v>1</v>
      </c>
      <c r="B1469">
        <v>1</v>
      </c>
      <c r="C1469">
        <v>1</v>
      </c>
      <c r="D1469">
        <v>4</v>
      </c>
      <c r="E1469">
        <v>3</v>
      </c>
      <c r="F1469">
        <v>4</v>
      </c>
      <c r="G1469">
        <v>1</v>
      </c>
      <c r="H1469">
        <v>3</v>
      </c>
      <c r="I1469">
        <v>9</v>
      </c>
      <c r="J1469">
        <v>2</v>
      </c>
      <c r="K1469">
        <v>8</v>
      </c>
      <c r="L1469">
        <v>4</v>
      </c>
    </row>
    <row r="1470" spans="1:12" x14ac:dyDescent="0.2">
      <c r="A1470">
        <v>1</v>
      </c>
      <c r="B1470">
        <v>2</v>
      </c>
      <c r="C1470">
        <v>2</v>
      </c>
      <c r="D1470">
        <v>1</v>
      </c>
      <c r="E1470">
        <v>2</v>
      </c>
      <c r="F1470">
        <v>6</v>
      </c>
      <c r="G1470">
        <v>7</v>
      </c>
      <c r="H1470">
        <v>8</v>
      </c>
      <c r="I1470">
        <v>7</v>
      </c>
      <c r="J1470">
        <v>5</v>
      </c>
      <c r="K1470">
        <v>1</v>
      </c>
      <c r="L1470">
        <v>1</v>
      </c>
    </row>
    <row r="1471" spans="1:12" x14ac:dyDescent="0.2">
      <c r="A1471">
        <v>1</v>
      </c>
      <c r="B1471">
        <v>2</v>
      </c>
      <c r="C1471">
        <v>3</v>
      </c>
      <c r="D1471">
        <v>2</v>
      </c>
      <c r="E1471">
        <v>2</v>
      </c>
      <c r="F1471">
        <v>6</v>
      </c>
      <c r="G1471">
        <v>7</v>
      </c>
      <c r="H1471">
        <v>2</v>
      </c>
      <c r="I1471">
        <v>9</v>
      </c>
      <c r="J1471">
        <v>5</v>
      </c>
      <c r="K1471">
        <v>3</v>
      </c>
      <c r="L1471">
        <v>2</v>
      </c>
    </row>
    <row r="1472" spans="1:12" x14ac:dyDescent="0.2">
      <c r="A1472">
        <v>1</v>
      </c>
      <c r="B1472">
        <v>1</v>
      </c>
      <c r="C1472">
        <v>2</v>
      </c>
      <c r="D1472">
        <v>4</v>
      </c>
      <c r="E1472">
        <v>5</v>
      </c>
      <c r="F1472">
        <v>6</v>
      </c>
      <c r="G1472">
        <v>3</v>
      </c>
      <c r="H1472">
        <v>7</v>
      </c>
      <c r="I1472">
        <v>4</v>
      </c>
      <c r="J1472">
        <v>9</v>
      </c>
      <c r="K1472">
        <v>11</v>
      </c>
      <c r="L1472">
        <v>8</v>
      </c>
    </row>
    <row r="1473" spans="1:12" x14ac:dyDescent="0.2">
      <c r="A1473">
        <v>1</v>
      </c>
      <c r="B1473">
        <v>1</v>
      </c>
      <c r="C1473">
        <v>2</v>
      </c>
      <c r="D1473">
        <v>4</v>
      </c>
      <c r="E1473">
        <v>4</v>
      </c>
      <c r="F1473">
        <v>1</v>
      </c>
      <c r="G1473">
        <v>7</v>
      </c>
      <c r="H1473">
        <v>1</v>
      </c>
      <c r="I1473">
        <v>4</v>
      </c>
      <c r="J1473">
        <v>4</v>
      </c>
      <c r="K1473">
        <v>8</v>
      </c>
      <c r="L1473">
        <v>10</v>
      </c>
    </row>
    <row r="1474" spans="1:12" x14ac:dyDescent="0.2">
      <c r="A1474">
        <v>1</v>
      </c>
      <c r="B1474">
        <v>2</v>
      </c>
      <c r="C1474">
        <v>2</v>
      </c>
      <c r="D1474">
        <v>3</v>
      </c>
      <c r="E1474">
        <v>5</v>
      </c>
      <c r="F1474">
        <v>4</v>
      </c>
      <c r="G1474">
        <v>4</v>
      </c>
      <c r="H1474">
        <v>2</v>
      </c>
      <c r="I1474">
        <v>9</v>
      </c>
      <c r="J1474">
        <v>10</v>
      </c>
      <c r="K1474">
        <v>10</v>
      </c>
      <c r="L1474">
        <v>12</v>
      </c>
    </row>
    <row r="1475" spans="1:12" x14ac:dyDescent="0.2">
      <c r="A1475">
        <v>1</v>
      </c>
      <c r="B1475">
        <v>1</v>
      </c>
      <c r="C1475">
        <v>2</v>
      </c>
      <c r="D1475">
        <v>1</v>
      </c>
      <c r="E1475">
        <v>2</v>
      </c>
      <c r="F1475">
        <v>6</v>
      </c>
      <c r="G1475">
        <v>4</v>
      </c>
      <c r="H1475">
        <v>3</v>
      </c>
      <c r="I1475">
        <v>7</v>
      </c>
      <c r="J1475">
        <v>8</v>
      </c>
      <c r="K1475">
        <v>10</v>
      </c>
      <c r="L1475">
        <v>10</v>
      </c>
    </row>
    <row r="1476" spans="1:12" x14ac:dyDescent="0.2">
      <c r="A1476">
        <v>1</v>
      </c>
      <c r="B1476">
        <v>2</v>
      </c>
      <c r="C1476">
        <v>2</v>
      </c>
      <c r="D1476">
        <v>4</v>
      </c>
      <c r="E1476">
        <v>3</v>
      </c>
      <c r="F1476">
        <v>3</v>
      </c>
      <c r="G1476">
        <v>5</v>
      </c>
      <c r="H1476">
        <v>3</v>
      </c>
      <c r="I1476">
        <v>7</v>
      </c>
      <c r="J1476">
        <v>1</v>
      </c>
      <c r="K1476">
        <v>5</v>
      </c>
      <c r="L1476">
        <v>8</v>
      </c>
    </row>
    <row r="1477" spans="1:12" x14ac:dyDescent="0.2">
      <c r="A1477">
        <v>1</v>
      </c>
      <c r="B1477">
        <v>1</v>
      </c>
      <c r="C1477">
        <v>3</v>
      </c>
      <c r="D1477">
        <v>4</v>
      </c>
      <c r="E1477">
        <v>4</v>
      </c>
      <c r="F1477">
        <v>1</v>
      </c>
      <c r="G1477">
        <v>5</v>
      </c>
      <c r="H1477">
        <v>5</v>
      </c>
      <c r="I1477">
        <v>8</v>
      </c>
      <c r="J1477">
        <v>7</v>
      </c>
      <c r="K1477">
        <v>10</v>
      </c>
      <c r="L1477">
        <v>8</v>
      </c>
    </row>
    <row r="1478" spans="1:12" x14ac:dyDescent="0.2">
      <c r="A1478">
        <v>1</v>
      </c>
      <c r="B1478">
        <v>1</v>
      </c>
      <c r="C1478">
        <v>1</v>
      </c>
      <c r="D1478">
        <v>4</v>
      </c>
      <c r="E1478">
        <v>4</v>
      </c>
      <c r="F1478">
        <v>5</v>
      </c>
      <c r="G1478">
        <v>1</v>
      </c>
      <c r="H1478">
        <v>1</v>
      </c>
      <c r="I1478">
        <v>2</v>
      </c>
      <c r="J1478">
        <v>4</v>
      </c>
      <c r="K1478">
        <v>2</v>
      </c>
      <c r="L1478">
        <v>12</v>
      </c>
    </row>
    <row r="1479" spans="1:12" x14ac:dyDescent="0.2">
      <c r="A1479">
        <v>1</v>
      </c>
      <c r="B1479">
        <v>2</v>
      </c>
      <c r="C1479">
        <v>3</v>
      </c>
      <c r="D1479">
        <v>2</v>
      </c>
      <c r="E1479">
        <v>3</v>
      </c>
      <c r="F1479">
        <v>5</v>
      </c>
      <c r="G1479">
        <v>3</v>
      </c>
      <c r="H1479">
        <v>4</v>
      </c>
      <c r="I1479">
        <v>8</v>
      </c>
      <c r="J1479">
        <v>4</v>
      </c>
      <c r="K1479">
        <v>7</v>
      </c>
      <c r="L1479">
        <v>6</v>
      </c>
    </row>
    <row r="1480" spans="1:12" x14ac:dyDescent="0.2">
      <c r="A1480">
        <v>1</v>
      </c>
      <c r="B1480">
        <v>1</v>
      </c>
      <c r="C1480">
        <v>3</v>
      </c>
      <c r="D1480">
        <v>2</v>
      </c>
      <c r="E1480">
        <v>5</v>
      </c>
      <c r="F1480">
        <v>5</v>
      </c>
      <c r="G1480">
        <v>7</v>
      </c>
      <c r="H1480">
        <v>6</v>
      </c>
      <c r="I1480">
        <v>6</v>
      </c>
      <c r="J1480">
        <v>10</v>
      </c>
      <c r="K1480">
        <v>1</v>
      </c>
      <c r="L1480">
        <v>1</v>
      </c>
    </row>
    <row r="1481" spans="1:12" x14ac:dyDescent="0.2">
      <c r="A1481">
        <v>1</v>
      </c>
      <c r="B1481">
        <v>1</v>
      </c>
      <c r="C1481">
        <v>2</v>
      </c>
      <c r="D1481">
        <v>2</v>
      </c>
      <c r="E1481">
        <v>5</v>
      </c>
      <c r="F1481">
        <v>4</v>
      </c>
      <c r="G1481">
        <v>3</v>
      </c>
      <c r="H1481">
        <v>1</v>
      </c>
      <c r="I1481">
        <v>3</v>
      </c>
      <c r="J1481">
        <v>2</v>
      </c>
      <c r="K1481">
        <v>4</v>
      </c>
      <c r="L1481">
        <v>5</v>
      </c>
    </row>
    <row r="1482" spans="1:12" x14ac:dyDescent="0.2">
      <c r="A1482">
        <v>1</v>
      </c>
      <c r="B1482">
        <v>2</v>
      </c>
      <c r="C1482">
        <v>3</v>
      </c>
      <c r="D1482">
        <v>1</v>
      </c>
      <c r="E1482">
        <v>3</v>
      </c>
      <c r="F1482">
        <v>3</v>
      </c>
      <c r="G1482">
        <v>7</v>
      </c>
      <c r="H1482">
        <v>5</v>
      </c>
      <c r="I1482">
        <v>1</v>
      </c>
      <c r="J1482">
        <v>7</v>
      </c>
      <c r="K1482">
        <v>11</v>
      </c>
      <c r="L1482">
        <v>7</v>
      </c>
    </row>
    <row r="1483" spans="1:12" x14ac:dyDescent="0.2">
      <c r="A1483">
        <v>1</v>
      </c>
      <c r="B1483">
        <v>1</v>
      </c>
      <c r="C1483">
        <v>1</v>
      </c>
      <c r="D1483">
        <v>4</v>
      </c>
      <c r="E1483">
        <v>3</v>
      </c>
      <c r="F1483">
        <v>4</v>
      </c>
      <c r="G1483">
        <v>4</v>
      </c>
      <c r="H1483">
        <v>2</v>
      </c>
      <c r="I1483">
        <v>9</v>
      </c>
      <c r="J1483">
        <v>1</v>
      </c>
      <c r="K1483">
        <v>4</v>
      </c>
      <c r="L1483">
        <v>4</v>
      </c>
    </row>
    <row r="1484" spans="1:12" x14ac:dyDescent="0.2">
      <c r="A1484">
        <v>1</v>
      </c>
      <c r="B1484">
        <v>1</v>
      </c>
      <c r="C1484">
        <v>3</v>
      </c>
      <c r="D1484">
        <v>4</v>
      </c>
      <c r="E1484">
        <v>3</v>
      </c>
      <c r="F1484">
        <v>2</v>
      </c>
      <c r="G1484">
        <v>6</v>
      </c>
      <c r="H1484">
        <v>3</v>
      </c>
      <c r="I1484">
        <v>1</v>
      </c>
      <c r="J1484">
        <v>6</v>
      </c>
      <c r="K1484">
        <v>3</v>
      </c>
      <c r="L1484">
        <v>11</v>
      </c>
    </row>
    <row r="1485" spans="1:12" x14ac:dyDescent="0.2">
      <c r="A1485">
        <v>1</v>
      </c>
      <c r="B1485">
        <v>1</v>
      </c>
      <c r="C1485">
        <v>2</v>
      </c>
      <c r="D1485">
        <v>1</v>
      </c>
      <c r="E1485">
        <v>4</v>
      </c>
      <c r="F1485">
        <v>4</v>
      </c>
      <c r="G1485">
        <v>2</v>
      </c>
      <c r="H1485">
        <v>1</v>
      </c>
      <c r="I1485">
        <v>1</v>
      </c>
      <c r="J1485">
        <v>1</v>
      </c>
      <c r="K1485">
        <v>2</v>
      </c>
      <c r="L1485">
        <v>1</v>
      </c>
    </row>
    <row r="1486" spans="1:12" x14ac:dyDescent="0.2">
      <c r="A1486">
        <v>1</v>
      </c>
      <c r="B1486">
        <v>2</v>
      </c>
      <c r="C1486">
        <v>2</v>
      </c>
      <c r="D1486">
        <v>1</v>
      </c>
      <c r="E1486">
        <v>1</v>
      </c>
      <c r="F1486">
        <v>4</v>
      </c>
      <c r="G1486">
        <v>1</v>
      </c>
      <c r="H1486">
        <v>1</v>
      </c>
      <c r="I1486">
        <v>2</v>
      </c>
      <c r="J1486">
        <v>7</v>
      </c>
      <c r="K1486">
        <v>6</v>
      </c>
      <c r="L1486">
        <v>1</v>
      </c>
    </row>
    <row r="1487" spans="1:12" x14ac:dyDescent="0.2">
      <c r="A1487">
        <v>1</v>
      </c>
      <c r="B1487">
        <v>1</v>
      </c>
      <c r="C1487">
        <v>3</v>
      </c>
      <c r="D1487">
        <v>1</v>
      </c>
      <c r="E1487">
        <v>5</v>
      </c>
      <c r="F1487">
        <v>3</v>
      </c>
      <c r="G1487">
        <v>4</v>
      </c>
      <c r="H1487">
        <v>4</v>
      </c>
      <c r="I1487">
        <v>7</v>
      </c>
      <c r="J1487">
        <v>3</v>
      </c>
      <c r="K1487">
        <v>8</v>
      </c>
      <c r="L1487">
        <v>12</v>
      </c>
    </row>
    <row r="1488" spans="1:12" x14ac:dyDescent="0.2">
      <c r="A1488">
        <v>1</v>
      </c>
      <c r="B1488">
        <v>1</v>
      </c>
      <c r="C1488">
        <v>3</v>
      </c>
      <c r="D1488">
        <v>4</v>
      </c>
      <c r="E1488">
        <v>2</v>
      </c>
      <c r="F1488">
        <v>6</v>
      </c>
      <c r="G1488">
        <v>1</v>
      </c>
      <c r="H1488">
        <v>3</v>
      </c>
      <c r="I1488">
        <v>3</v>
      </c>
      <c r="J1488">
        <v>6</v>
      </c>
      <c r="K1488">
        <v>10</v>
      </c>
      <c r="L1488">
        <v>11</v>
      </c>
    </row>
    <row r="1489" spans="1:12" x14ac:dyDescent="0.2">
      <c r="A1489">
        <v>1</v>
      </c>
      <c r="B1489">
        <v>2</v>
      </c>
      <c r="C1489">
        <v>3</v>
      </c>
      <c r="D1489">
        <v>4</v>
      </c>
      <c r="E1489">
        <v>3</v>
      </c>
      <c r="F1489">
        <v>6</v>
      </c>
      <c r="G1489">
        <v>2</v>
      </c>
      <c r="H1489">
        <v>4</v>
      </c>
      <c r="I1489">
        <v>3</v>
      </c>
      <c r="J1489">
        <v>10</v>
      </c>
      <c r="K1489">
        <v>11</v>
      </c>
      <c r="L1489">
        <v>2</v>
      </c>
    </row>
    <row r="1490" spans="1:12" x14ac:dyDescent="0.2">
      <c r="A1490">
        <v>1</v>
      </c>
      <c r="B1490">
        <v>1</v>
      </c>
      <c r="C1490">
        <v>2</v>
      </c>
      <c r="D1490">
        <v>3</v>
      </c>
      <c r="E1490">
        <v>5</v>
      </c>
      <c r="F1490">
        <v>1</v>
      </c>
      <c r="G1490">
        <v>6</v>
      </c>
      <c r="H1490">
        <v>2</v>
      </c>
      <c r="I1490">
        <v>3</v>
      </c>
      <c r="J1490">
        <v>3</v>
      </c>
      <c r="K1490">
        <v>5</v>
      </c>
      <c r="L1490">
        <v>4</v>
      </c>
    </row>
    <row r="1491" spans="1:12" x14ac:dyDescent="0.2">
      <c r="A1491">
        <v>1</v>
      </c>
      <c r="B1491">
        <v>1</v>
      </c>
      <c r="C1491">
        <v>3</v>
      </c>
      <c r="D1491">
        <v>2</v>
      </c>
      <c r="E1491">
        <v>3</v>
      </c>
      <c r="F1491">
        <v>2</v>
      </c>
      <c r="G1491">
        <v>2</v>
      </c>
      <c r="H1491">
        <v>2</v>
      </c>
      <c r="I1491">
        <v>1</v>
      </c>
      <c r="J1491">
        <v>7</v>
      </c>
      <c r="K1491">
        <v>8</v>
      </c>
      <c r="L1491">
        <v>4</v>
      </c>
    </row>
    <row r="1492" spans="1:12" x14ac:dyDescent="0.2">
      <c r="A1492">
        <v>1</v>
      </c>
      <c r="B1492">
        <v>2</v>
      </c>
      <c r="C1492">
        <v>3</v>
      </c>
      <c r="D1492">
        <v>2</v>
      </c>
      <c r="E1492">
        <v>2</v>
      </c>
      <c r="F1492">
        <v>1</v>
      </c>
      <c r="G1492">
        <v>6</v>
      </c>
      <c r="H1492">
        <v>1</v>
      </c>
      <c r="I1492">
        <v>6</v>
      </c>
      <c r="J1492">
        <v>3</v>
      </c>
      <c r="K1492">
        <v>1</v>
      </c>
      <c r="L1492">
        <v>7</v>
      </c>
    </row>
    <row r="1493" spans="1:12" x14ac:dyDescent="0.2">
      <c r="A1493">
        <v>1</v>
      </c>
      <c r="B1493">
        <v>2</v>
      </c>
      <c r="C1493">
        <v>3</v>
      </c>
      <c r="D1493">
        <v>4</v>
      </c>
      <c r="E1493">
        <v>5</v>
      </c>
      <c r="F1493">
        <v>3</v>
      </c>
      <c r="G1493">
        <v>2</v>
      </c>
      <c r="H1493">
        <v>1</v>
      </c>
      <c r="I1493">
        <v>9</v>
      </c>
      <c r="J1493">
        <v>9</v>
      </c>
      <c r="K1493">
        <v>4</v>
      </c>
      <c r="L1493">
        <v>4</v>
      </c>
    </row>
    <row r="1494" spans="1:12" x14ac:dyDescent="0.2">
      <c r="A1494">
        <v>1</v>
      </c>
      <c r="B1494">
        <v>1</v>
      </c>
      <c r="C1494">
        <v>3</v>
      </c>
      <c r="D1494">
        <v>4</v>
      </c>
      <c r="E1494">
        <v>5</v>
      </c>
      <c r="F1494">
        <v>4</v>
      </c>
      <c r="G1494">
        <v>6</v>
      </c>
      <c r="H1494">
        <v>7</v>
      </c>
      <c r="I1494">
        <v>7</v>
      </c>
      <c r="J1494">
        <v>10</v>
      </c>
      <c r="K1494">
        <v>7</v>
      </c>
      <c r="L1494">
        <v>7</v>
      </c>
    </row>
    <row r="1495" spans="1:12" x14ac:dyDescent="0.2">
      <c r="A1495">
        <v>1</v>
      </c>
      <c r="B1495">
        <v>1</v>
      </c>
      <c r="C1495">
        <v>3</v>
      </c>
      <c r="D1495">
        <v>4</v>
      </c>
      <c r="E1495">
        <v>3</v>
      </c>
      <c r="F1495">
        <v>2</v>
      </c>
      <c r="G1495">
        <v>6</v>
      </c>
      <c r="H1495">
        <v>4</v>
      </c>
      <c r="I1495">
        <v>2</v>
      </c>
      <c r="J1495">
        <v>4</v>
      </c>
      <c r="K1495">
        <v>11</v>
      </c>
      <c r="L1495">
        <v>12</v>
      </c>
    </row>
    <row r="1496" spans="1:12" x14ac:dyDescent="0.2">
      <c r="A1496">
        <v>1</v>
      </c>
      <c r="B1496">
        <v>2</v>
      </c>
      <c r="C1496">
        <v>3</v>
      </c>
      <c r="D1496">
        <v>2</v>
      </c>
      <c r="E1496">
        <v>4</v>
      </c>
      <c r="F1496">
        <v>1</v>
      </c>
      <c r="G1496">
        <v>5</v>
      </c>
      <c r="H1496">
        <v>6</v>
      </c>
      <c r="I1496">
        <v>8</v>
      </c>
      <c r="J1496">
        <v>8</v>
      </c>
      <c r="K1496">
        <v>7</v>
      </c>
      <c r="L1496">
        <v>12</v>
      </c>
    </row>
    <row r="1497" spans="1:12" x14ac:dyDescent="0.2">
      <c r="A1497">
        <v>1</v>
      </c>
      <c r="B1497">
        <v>1</v>
      </c>
      <c r="C1497">
        <v>3</v>
      </c>
      <c r="D1497">
        <v>1</v>
      </c>
      <c r="E1497">
        <v>2</v>
      </c>
      <c r="F1497">
        <v>4</v>
      </c>
      <c r="G1497">
        <v>1</v>
      </c>
      <c r="H1497">
        <v>7</v>
      </c>
      <c r="I1497">
        <v>7</v>
      </c>
      <c r="J1497">
        <v>2</v>
      </c>
      <c r="K1497">
        <v>1</v>
      </c>
      <c r="L1497">
        <v>10</v>
      </c>
    </row>
    <row r="1498" spans="1:12" x14ac:dyDescent="0.2">
      <c r="A1498">
        <v>1</v>
      </c>
      <c r="B1498">
        <v>1</v>
      </c>
      <c r="C1498">
        <v>1</v>
      </c>
      <c r="D1498">
        <v>1</v>
      </c>
      <c r="E1498">
        <v>1</v>
      </c>
      <c r="F1498">
        <v>6</v>
      </c>
      <c r="G1498">
        <v>2</v>
      </c>
      <c r="H1498">
        <v>5</v>
      </c>
      <c r="I1498">
        <v>7</v>
      </c>
      <c r="J1498">
        <v>6</v>
      </c>
      <c r="K1498">
        <v>9</v>
      </c>
      <c r="L1498">
        <v>4</v>
      </c>
    </row>
    <row r="1499" spans="1:12" x14ac:dyDescent="0.2">
      <c r="A1499">
        <v>1</v>
      </c>
      <c r="B1499">
        <v>2</v>
      </c>
      <c r="C1499">
        <v>2</v>
      </c>
      <c r="D1499">
        <v>1</v>
      </c>
      <c r="E1499">
        <v>3</v>
      </c>
      <c r="F1499">
        <v>2</v>
      </c>
      <c r="G1499">
        <v>1</v>
      </c>
      <c r="H1499">
        <v>2</v>
      </c>
      <c r="I1499">
        <v>5</v>
      </c>
      <c r="J1499">
        <v>6</v>
      </c>
      <c r="K1499">
        <v>3</v>
      </c>
      <c r="L1499">
        <v>9</v>
      </c>
    </row>
    <row r="1500" spans="1:12" x14ac:dyDescent="0.2">
      <c r="A1500">
        <v>1</v>
      </c>
      <c r="B1500">
        <v>1</v>
      </c>
      <c r="C1500">
        <v>1</v>
      </c>
      <c r="D1500">
        <v>2</v>
      </c>
      <c r="E1500">
        <v>3</v>
      </c>
      <c r="F1500">
        <v>4</v>
      </c>
      <c r="G1500">
        <v>4</v>
      </c>
      <c r="H1500">
        <v>7</v>
      </c>
      <c r="I1500">
        <v>5</v>
      </c>
      <c r="J1500">
        <v>7</v>
      </c>
      <c r="K1500">
        <v>2</v>
      </c>
      <c r="L1500">
        <v>11</v>
      </c>
    </row>
  </sheetData>
  <sheetProtection algorithmName="SHA-512" hashValue="Tm0+GREYRDYITxmXlImxn9zoaRWO3c6vqebyGSuaydKWjukGXCDYiq9w4aiiH6dU36+guFDjS0FLkWvrB/V6Jw==" saltValue="cdMan7ASWH0cKQdcCJN49Q==" spinCount="100000"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84CAA-DD06-FA43-A83C-779E3067E73E}">
  <dimension ref="A1:B10"/>
  <sheetViews>
    <sheetView zoomScale="150" zoomScaleNormal="150" workbookViewId="0">
      <selection activeCell="I16" sqref="I16"/>
    </sheetView>
  </sheetViews>
  <sheetFormatPr baseColWidth="10" defaultRowHeight="15" x14ac:dyDescent="0.2"/>
  <cols>
    <col min="1" max="1" width="16.33203125" bestFit="1" customWidth="1"/>
  </cols>
  <sheetData>
    <row r="1" spans="1:2" x14ac:dyDescent="0.2">
      <c r="A1" t="s">
        <v>4971</v>
      </c>
      <c r="B1" t="s">
        <v>5048</v>
      </c>
    </row>
    <row r="2" spans="1:2" x14ac:dyDescent="0.2">
      <c r="A2" t="s">
        <v>5024</v>
      </c>
      <c r="B2" t="s">
        <v>5024</v>
      </c>
    </row>
    <row r="3" spans="1:2" x14ac:dyDescent="0.2">
      <c r="A3" t="s">
        <v>5023</v>
      </c>
      <c r="B3" t="s">
        <v>5023</v>
      </c>
    </row>
    <row r="4" spans="1:2" x14ac:dyDescent="0.2">
      <c r="A4" t="s">
        <v>5044</v>
      </c>
      <c r="B4" t="s">
        <v>5049</v>
      </c>
    </row>
    <row r="5" spans="1:2" x14ac:dyDescent="0.2">
      <c r="A5" t="s">
        <v>5045</v>
      </c>
      <c r="B5" t="s">
        <v>5044</v>
      </c>
    </row>
    <row r="6" spans="1:2" x14ac:dyDescent="0.2">
      <c r="A6" t="s">
        <v>5050</v>
      </c>
      <c r="B6" t="s">
        <v>5050</v>
      </c>
    </row>
    <row r="7" spans="1:2" x14ac:dyDescent="0.2">
      <c r="A7" t="s">
        <v>5068</v>
      </c>
    </row>
    <row r="8" spans="1:2" x14ac:dyDescent="0.2">
      <c r="A8" t="s">
        <v>5121</v>
      </c>
    </row>
    <row r="9" spans="1:2" x14ac:dyDescent="0.2">
      <c r="A9" t="s">
        <v>5156</v>
      </c>
    </row>
    <row r="10" spans="1:2" x14ac:dyDescent="0.2">
      <c r="A10" t="s">
        <v>5158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AnalysisInfo_first20_YJ_after</vt:lpstr>
      <vt:lpstr>AnalysisInfo_first20_HJ_after</vt:lpstr>
      <vt:lpstr>AnalysisInfo_first20_YJ_before</vt:lpstr>
      <vt:lpstr>AnalysisInfo_first20_HJ_before</vt:lpstr>
      <vt:lpstr>ResearchPaper</vt:lpstr>
      <vt:lpstr>Title_Prescreening</vt:lpstr>
      <vt:lpstr>PaperMeta</vt:lpstr>
      <vt:lpstr>rand_B</vt:lpstr>
      <vt:lpstr>rand_C</vt:lpstr>
      <vt:lpstr>lists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Haiyang Jin</dc:creator>
  <cp:lastModifiedBy>Haiyang Jin</cp:lastModifiedBy>
  <dcterms:created xsi:type="dcterms:W3CDTF">2022-02-01T18:06:12Z</dcterms:created>
  <dcterms:modified xsi:type="dcterms:W3CDTF">2022-08-14T12:43:10Z</dcterms:modified>
</cp:coreProperties>
</file>