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48DA9716-F43E-4830-896C-6E457F71512C}" xr6:coauthVersionLast="47" xr6:coauthVersionMax="47" xr10:uidLastSave="{00000000-0000-0000-0000-000000000000}"/>
  <bookViews>
    <workbookView xWindow="-120" yWindow="-120" windowWidth="20730" windowHeight="11160" xr2:uid="{6B2872A0-B46A-451E-8507-D83FBB3F4579}"/>
  </bookViews>
  <sheets>
    <sheet name="Organic Shampoo Launch" sheetId="2" r:id="rId1"/>
  </sheets>
  <definedNames>
    <definedName name="ExternalData_1" localSheetId="0" hidden="1">'Organic Shampoo Launch'!$A$1:$I$3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I3" i="2"/>
  <c r="I2" i="2"/>
  <c r="H2" i="2"/>
  <c r="G3" i="2"/>
  <c r="G2" i="2"/>
  <c r="C3" i="2"/>
  <c r="E3" i="2" s="1"/>
  <c r="C2" i="2"/>
  <c r="E2" i="2" s="1"/>
  <c r="H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E34094-E8E2-40C6-B1E0-0F36F079DD7F}" keepAlive="1" name="Query - new_product_launch" description="Connection to the 'new_product_launch' query in the workbook." type="5" refreshedVersion="8" background="1" saveData="1">
    <dbPr connection="Provider=Microsoft.Mashup.OleDb.1;Data Source=$Workbook$;Location=new_product_launch;Extended Properties=&quot;&quot;" command="SELECT * FROM [new_product_launch]"/>
  </connection>
</connections>
</file>

<file path=xl/sharedStrings.xml><?xml version="1.0" encoding="utf-8"?>
<sst xmlns="http://schemas.openxmlformats.org/spreadsheetml/2006/main" count="13" uniqueCount="13">
  <si>
    <t>Product</t>
  </si>
  <si>
    <t>Estimated Unit Market Share</t>
  </si>
  <si>
    <t>Estimated units sold 2024</t>
  </si>
  <si>
    <t>Net Price</t>
  </si>
  <si>
    <t>Net Sales</t>
  </si>
  <si>
    <t>COGS</t>
  </si>
  <si>
    <t>Gross Profit per unit</t>
  </si>
  <si>
    <t>Gross Profit per product</t>
  </si>
  <si>
    <t>HerbEssentials</t>
  </si>
  <si>
    <t>Herbashine</t>
  </si>
  <si>
    <t>market size =</t>
  </si>
  <si>
    <t>Gross Margin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</si>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</sst>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2" borderId="1" xfId="0" applyFill="1" applyBorder="1"/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0"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64" formatCode="&quot;$&quot;#,##0.00"/>
    </dxf>
    <dxf>
      <numFmt numFmtId="0" formatCode="General"/>
    </dxf>
    <dxf>
      <numFmt numFmtId="164" formatCode="&quot;$&quot;#,##0.00"/>
    </dxf>
    <dxf>
      <numFmt numFmtId="4" formatCode="#,##0.00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0F0BEF1-2A0A-4CE3-B45A-65670EBBF235}" autoFormatId="16" applyNumberFormats="0" applyBorderFormats="0" applyFontFormats="0" applyPatternFormats="0" applyAlignmentFormats="0" applyWidthHeightFormats="0">
  <queryTableRefresh nextId="10">
    <queryTableFields count="9">
      <queryTableField id="1" name="Product" tableColumnId="1"/>
      <queryTableField id="2" name="Estimated Unit Market Share" tableColumnId="2"/>
      <queryTableField id="3" name="Estimated units sold 2024" tableColumnId="3"/>
      <queryTableField id="4" name="Net Price" tableColumnId="4"/>
      <queryTableField id="5" name="Net Sales" tableColumnId="5"/>
      <queryTableField id="6" name="COGS" tableColumnId="6"/>
      <queryTableField id="7" name="Gross Profit per unit" tableColumnId="7"/>
      <queryTableField id="8" name="Gross Profit per product" tableColumnId="8"/>
      <queryTableField id="9" name="Gross Margin,,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4A0071-22C5-4612-A9F6-9719849402FF}" name="new_product_launch" displayName="new_product_launch" ref="A1:I4" tableType="queryTable" totalsRowCount="1">
  <autoFilter ref="A1:I3" xr:uid="{764A0071-22C5-4612-A9F6-9719849402FF}"/>
  <tableColumns count="9">
    <tableColumn id="1" xr3:uid="{41E5B75E-4236-4A51-A49D-D30709A68E34}" uniqueName="1" name="Product" totalsRowLabel="Total" queryTableFieldId="1" dataDxfId="9"/>
    <tableColumn id="2" xr3:uid="{D522E5E9-F53C-4B0D-BB07-216B2C5D1ABD}" uniqueName="2" name="Estimated Unit Market Share" queryTableFieldId="2" dataDxfId="8"/>
    <tableColumn id="3" xr3:uid="{B06A5CC3-B7FA-44B2-8035-0857D53FDD6B}" uniqueName="3" name="Estimated units sold 2024" queryTableFieldId="3" dataDxfId="7"/>
    <tableColumn id="4" xr3:uid="{B8812256-7DED-492B-880D-54C7388B0FCF}" uniqueName="4" name="Net Price" queryTableFieldId="4" dataDxfId="6"/>
    <tableColumn id="5" xr3:uid="{FCBF41CE-405D-4F34-915D-B301B2C6B7A9}" uniqueName="5" name="Net Sales" totalsRowFunction="sum" queryTableFieldId="5" dataDxfId="5"/>
    <tableColumn id="6" xr3:uid="{1195E884-E36E-4AA7-80C1-FA3F4AA72D3D}" uniqueName="6" name="COGS" queryTableFieldId="6" dataDxfId="4"/>
    <tableColumn id="7" xr3:uid="{FD2A9CD3-8CDB-4E5E-9B32-D84DB97766FE}" uniqueName="7" name="Gross Profit per unit" queryTableFieldId="7" dataDxfId="3"/>
    <tableColumn id="8" xr3:uid="{568D8D75-47F2-4964-BA0A-31CA73B4D725}" uniqueName="8" name="Gross Profit per product" queryTableFieldId="8" dataDxfId="2"/>
    <tableColumn id="9" xr3:uid="{CF023B9F-4DAD-42C5-82BD-DC14373803E6}" uniqueName="9" name="Gross Margin" queryTableFieldId="9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AE62-1122-4BE0-B4CC-915B611EC36E}">
  <dimension ref="A1:I7"/>
  <sheetViews>
    <sheetView tabSelected="1" workbookViewId="0">
      <selection activeCell="A9" sqref="A9"/>
    </sheetView>
  </sheetViews>
  <sheetFormatPr defaultRowHeight="15" x14ac:dyDescent="0.25"/>
  <cols>
    <col min="1" max="1" width="14.140625" bestFit="1" customWidth="1"/>
    <col min="2" max="2" width="29.28515625" bestFit="1" customWidth="1"/>
    <col min="3" max="3" width="26" bestFit="1" customWidth="1"/>
    <col min="4" max="4" width="11.42578125" bestFit="1" customWidth="1"/>
    <col min="5" max="5" width="12.7109375" bestFit="1" customWidth="1"/>
    <col min="6" max="6" width="8.28515625" bestFit="1" customWidth="1"/>
    <col min="7" max="7" width="21.42578125" bestFit="1" customWidth="1"/>
    <col min="8" max="8" width="24.85546875" bestFit="1" customWidth="1"/>
    <col min="9" max="9" width="16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</row>
    <row r="2" spans="1:9" x14ac:dyDescent="0.25">
      <c r="A2" t="s">
        <v>8</v>
      </c>
      <c r="B2" s="1">
        <v>0.1</v>
      </c>
      <c r="C2" s="5">
        <f>new_product_launch[[#This Row],[Estimated Unit Market Share]]*$B$7</f>
        <v>960821.4</v>
      </c>
      <c r="D2" s="2">
        <v>3.5</v>
      </c>
      <c r="E2" s="2">
        <f>new_product_launch[[#This Row],[Estimated units sold 2024]]*new_product_launch[[#This Row],[Net Price]]</f>
        <v>3362874.9</v>
      </c>
      <c r="F2" s="2">
        <v>1.35</v>
      </c>
      <c r="G2" s="2">
        <f>new_product_launch[[#This Row],[Net Price]]-new_product_launch[[#This Row],[COGS]]</f>
        <v>2.15</v>
      </c>
      <c r="H2" s="2">
        <f>new_product_launch[[#This Row],[Gross Profit per unit]]*new_product_launch[[#This Row],[Estimated units sold 2024]]</f>
        <v>2065766.01</v>
      </c>
      <c r="I2" s="1">
        <f>(new_product_launch[[#This Row],[Net Price]]-new_product_launch[[#This Row],[COGS]])/new_product_launch[[#This Row],[Net Price]]</f>
        <v>0.61428571428571421</v>
      </c>
    </row>
    <row r="3" spans="1:9" x14ac:dyDescent="0.25">
      <c r="A3" t="s">
        <v>9</v>
      </c>
      <c r="B3" s="1">
        <v>0.12</v>
      </c>
      <c r="C3" s="5">
        <f>new_product_launch[[#This Row],[Estimated Unit Market Share]]*$B$7</f>
        <v>1152985.68</v>
      </c>
      <c r="D3" s="2">
        <v>2.75</v>
      </c>
      <c r="E3" s="2">
        <f>new_product_launch[[#This Row],[Estimated units sold 2024]]*new_product_launch[[#This Row],[Net Price]]</f>
        <v>3170710.6199999996</v>
      </c>
      <c r="F3" s="2">
        <v>0.9</v>
      </c>
      <c r="G3" s="2">
        <f>new_product_launch[[#This Row],[Net Price]]-new_product_launch[[#This Row],[COGS]]</f>
        <v>1.85</v>
      </c>
      <c r="H3" s="2">
        <f>new_product_launch[[#This Row],[Gross Profit per unit]]*new_product_launch[[#This Row],[Estimated units sold 2024]]</f>
        <v>2133023.5079999999</v>
      </c>
      <c r="I3" s="1">
        <f>(new_product_launch[[#This Row],[Net Price]]-new_product_launch[[#This Row],[COGS]])/new_product_launch[[#This Row],[Net Price]]</f>
        <v>0.67272727272727273</v>
      </c>
    </row>
    <row r="4" spans="1:9" x14ac:dyDescent="0.25">
      <c r="A4" t="s">
        <v>12</v>
      </c>
      <c r="E4" s="2">
        <f>SUBTOTAL(109,new_product_launch[Net Sales])</f>
        <v>6533585.5199999996</v>
      </c>
      <c r="I4" s="1"/>
    </row>
    <row r="7" spans="1:9" x14ac:dyDescent="0.25">
      <c r="A7" s="3" t="s">
        <v>10</v>
      </c>
      <c r="B7" s="4">
        <v>9608214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E A A B Q S w M E F A A C A A g A 2 2 V a W u 4 S F e 2 l A A A A 9 w A A A B I A H A B D b 2 5 m a W c v U G F j a 2 F n Z S 5 4 b W w g o h g A K K A U A A A A A A A A A A A A A A A A A A A A A A A A A A A A h Y + x D o I w G I R f h X S n L T A I p J T B V R I T o n F t S o V G + D G 0 W N 7 N w U f y F c Q o 6 u Z 4 d 9 8 l d / f r j e V T 1 3 o X N R j d Q 4 Y C T J G n Q P a V h j p D o z 3 6 M c o 5 2 w p 5 E r X y Z h h M O h m d o c b a c 0 q I c w 6 7 C P d D T U J K A 3 I o N q V s V C d 8 D c Y K k A p 9 W t X / F u J s / x r D Q x x E C Q 7 i V Y I p I 4 v L C g 1 f I p w H P 9 M f k 6 3 H 1 o 6 D 4 g r 8 X c n I I h l 5 n + A P U E s D B B Q A A g A I A N t l W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Z V p a X p 5 N y Z o B A A D W A g A A E w A c A E Z v c m 1 1 b G F z L 1 N l Y 3 R p b 2 4 x L m 0 g o h g A K K A U A A A A A A A A A A A A A A A A A A A A A A A A A A A A d V H N j t M w E L 5 X 6 j u M w q W V r I q t F i S o c k D p s s u B p a s U c d i g l U l m W w v H r j y T h a r a E y A h X o Q z g g t v k r w N E 1 K p Q B Z f b M / 3 M / P Z h D k b 7 y D t 9 q P Z c D A c 0 F o H L M D h u 6 t N 8 E W V 8 5 X V l c v X E I N F H g 5 A V u q r k K N U E r q Z z H 1 e l e h 4 9 N R Y n C T e s V x o F M 0 f Z 4 V m D d p p u y V D 2 d m r r P l U / 6 i / N Z / r n 1 B / b T 7 U 3 5 s v z U e Y Z n M h E j J l / b 6 T n G 6 i s b q c o z W l Y Q x x N I s U J N 5 W p a P 4 k Y I T l / v C u F V 8 N H 0 w V X B R e c a U t x b j w 3 F y 7 h 2 + H q t u / n v R I v h S s A L O U B c Y K J I w S / 1 G i H t k X x 9 1 U R V c 7 u t P r E 1 z b X W g m E P 1 p 2 W y 1 m 4 l j s v t B g 9 2 y 6 A d X f t Q d g O 3 I I 3 u 6 K 9 2 u 7 b Y B p d 0 L D R g f M + 3 C n b R C b E p d c t + 6 Q z D c x 3 e I k P a / p R w F y g D O t Y r a S a y f x S V K A j I 2 w K m 9 6 f H P e 9 z c V o E k 7 d O z x w / P D 6 Y t F C q L V J P l L w 4 T f v 8 0 + C J x M x f y 5 A b D L 9 7 9 7 Q 9 1 u Y / q T u i h F 0 Z p 9 R f 8 O 1 4 O D D u z o e f / Q J Q S w E C L Q A U A A I A C A D b Z V p a 7 h I V 7 a U A A A D 3 A A A A E g A A A A A A A A A A A A A A A A A A A A A A Q 2 9 u Z m l n L 1 B h Y 2 t h Z 2 U u e G 1 s U E s B A i 0 A F A A C A A g A 2 2 V a W g / K 6 a u k A A A A 6 Q A A A B M A A A A A A A A A A A A A A A A A 8 Q A A A F t D b 2 5 0 Z W 5 0 X 1 R 5 c G V z X S 5 4 b W x Q S w E C L Q A U A A I A C A D b Z V p a X p 5 N y Z o B A A D W A g A A E w A A A A A A A A A A A A A A A A D i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D g A A A A A A A L o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Z X d f c H J v Z H V j d F 9 s Y X V u Y 2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Z T I w M G V j Z S 1 i Y 2 Q 1 L T R i Y 2 M t Y T I 2 Y y 1 k N G V i O D F h M G J h Y 2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5 l d 1 9 w c m 9 k d W N 0 X 2 x h d W 5 j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2 V D A 5 O j Q 2 O j U 0 L j k 4 N T U 1 O D F a I i A v P j x F b n R y e S B U e X B l P S J G a W x s Q 2 9 s d W 1 u V H l w Z X M i I F Z h b H V l P S J z Q m d R R 0 F 3 W U R C Z 1 l H I i A v P j x F b n R y e S B U e X B l P S J G a W x s Q 2 9 s d W 1 u T m F t Z X M i I F Z h b H V l P S J z W y Z x d W 9 0 O 1 B y b 2 R 1 Y 3 Q m c X V v d D s s J n F 1 b 3 Q 7 R X N 0 a W 1 h d G V k I F V u a X Q g T W F y a 2 V 0 I F N o Y X J l J n F 1 b 3 Q 7 L C Z x d W 9 0 O 0 V z d G l t Y X R l Z C B 1 b m l 0 c y B z b 2 x k I D I w M j Q m c X V v d D s s J n F 1 b 3 Q 7 T m V 0 I F B y a W N l J n F 1 b 3 Q 7 L C Z x d W 9 0 O 0 5 l d C B T Y W x l c y Z x d W 9 0 O y w m c X V v d D t D T 0 d T J n F 1 b 3 Q 7 L C Z x d W 9 0 O 0 d y b 3 N z I F B y b 2 Z p d C B w Z X I g d W 5 p d C Z x d W 9 0 O y w m c X V v d D t H c m 9 z c y B Q c m 9 m a X Q g c G V y I H B y b 2 R 1 Y 3 Q m c X V v d D s s J n F 1 b 3 Q 7 R 3 J v c 3 M g T W F y Z 2 l u L C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d f c H J v Z H V j d F 9 s Y X V u Y 2 g v Q 2 h h b m d l Z C B U e X B l L n t Q c m 9 k d W N 0 L D B 9 J n F 1 b 3 Q 7 L C Z x d W 9 0 O 1 N l Y 3 R p b 2 4 x L 2 5 l d 1 9 w c m 9 k d W N 0 X 2 x h d W 5 j a C 9 D a G F u Z 2 V k I F R 5 c G U u e 0 V z d G l t Y X R l Z C B V b m l 0 I E 1 h c m t l d C B T a G F y Z S w x f S Z x d W 9 0 O y w m c X V v d D t T Z W N 0 a W 9 u M S 9 u Z X d f c H J v Z H V j d F 9 s Y X V u Y 2 g v Q 2 h h b m d l Z C B U e X B l L n t F c 3 R p b W F 0 Z W Q g d W 5 p d H M g c 2 9 s Z C A y M D I 0 L D J 9 J n F 1 b 3 Q 7 L C Z x d W 9 0 O 1 N l Y 3 R p b 2 4 x L 2 5 l d 1 9 w c m 9 k d W N 0 X 2 x h d W 5 j a C 9 D a G F u Z 2 V k I F R 5 c G U u e 0 5 l d C B Q c m l j Z S w z f S Z x d W 9 0 O y w m c X V v d D t T Z W N 0 a W 9 u M S 9 u Z X d f c H J v Z H V j d F 9 s Y X V u Y 2 g v Q 2 h h b m d l Z C B U e X B l L n t O Z X Q g U 2 F s Z X M s N H 0 m c X V v d D s s J n F 1 b 3 Q 7 U 2 V j d G l v b j E v b m V 3 X 3 B y b 2 R 1 Y 3 R f b G F 1 b m N o L 0 N o Y W 5 n Z W Q g V H l w Z S 5 7 Q 0 9 H U y w 1 f S Z x d W 9 0 O y w m c X V v d D t T Z W N 0 a W 9 u M S 9 u Z X d f c H J v Z H V j d F 9 s Y X V u Y 2 g v Q 2 h h b m d l Z C B U e X B l L n t H c m 9 z c y B Q c m 9 m a X Q g c G V y I H V u a X Q s N n 0 m c X V v d D s s J n F 1 b 3 Q 7 U 2 V j d G l v b j E v b m V 3 X 3 B y b 2 R 1 Y 3 R f b G F 1 b m N o L 0 N o Y W 5 n Z W Q g V H l w Z S 5 7 R 3 J v c 3 M g U H J v Z m l 0 I H B l c i B w c m 9 k d W N 0 L D d 9 J n F 1 b 3 Q 7 L C Z x d W 9 0 O 1 N l Y 3 R p b 2 4 x L 2 5 l d 1 9 w c m 9 k d W N 0 X 2 x h d W 5 j a C 9 D a G F u Z 2 V k I F R 5 c G U u e 0 d y b 3 N z I E 1 h c m d p b i w s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5 l d 1 9 w c m 9 k d W N 0 X 2 x h d W 5 j a C 9 D a G F u Z 2 V k I F R 5 c G U u e 1 B y b 2 R 1 Y 3 Q s M H 0 m c X V v d D s s J n F 1 b 3 Q 7 U 2 V j d G l v b j E v b m V 3 X 3 B y b 2 R 1 Y 3 R f b G F 1 b m N o L 0 N o Y W 5 n Z W Q g V H l w Z S 5 7 R X N 0 a W 1 h d G V k I F V u a X Q g T W F y a 2 V 0 I F N o Y X J l L D F 9 J n F 1 b 3 Q 7 L C Z x d W 9 0 O 1 N l Y 3 R p b 2 4 x L 2 5 l d 1 9 w c m 9 k d W N 0 X 2 x h d W 5 j a C 9 D a G F u Z 2 V k I F R 5 c G U u e 0 V z d G l t Y X R l Z C B 1 b m l 0 c y B z b 2 x k I D I w M j Q s M n 0 m c X V v d D s s J n F 1 b 3 Q 7 U 2 V j d G l v b j E v b m V 3 X 3 B y b 2 R 1 Y 3 R f b G F 1 b m N o L 0 N o Y W 5 n Z W Q g V H l w Z S 5 7 T m V 0 I F B y a W N l L D N 9 J n F 1 b 3 Q 7 L C Z x d W 9 0 O 1 N l Y 3 R p b 2 4 x L 2 5 l d 1 9 w c m 9 k d W N 0 X 2 x h d W 5 j a C 9 D a G F u Z 2 V k I F R 5 c G U u e 0 5 l d C B T Y W x l c y w 0 f S Z x d W 9 0 O y w m c X V v d D t T Z W N 0 a W 9 u M S 9 u Z X d f c H J v Z H V j d F 9 s Y X V u Y 2 g v Q 2 h h b m d l Z C B U e X B l L n t D T 0 d T L D V 9 J n F 1 b 3 Q 7 L C Z x d W 9 0 O 1 N l Y 3 R p b 2 4 x L 2 5 l d 1 9 w c m 9 k d W N 0 X 2 x h d W 5 j a C 9 D a G F u Z 2 V k I F R 5 c G U u e 0 d y b 3 N z I F B y b 2 Z p d C B w Z X I g d W 5 p d C w 2 f S Z x d W 9 0 O y w m c X V v d D t T Z W N 0 a W 9 u M S 9 u Z X d f c H J v Z H V j d F 9 s Y X V u Y 2 g v Q 2 h h b m d l Z C B U e X B l L n t H c m 9 z c y B Q c m 9 m a X Q g c G V y I H B y b 2 R 1 Y 3 Q s N 3 0 m c X V v d D s s J n F 1 b 3 Q 7 U 2 V j d G l v b j E v b m V 3 X 3 B y b 2 R 1 Y 3 R f b G F 1 b m N o L 0 N o Y W 5 n Z W Q g V H l w Z S 5 7 R 3 J v c 3 M g T W F y Z 2 l u L C w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d 1 9 w c m 9 k d W N 0 X 2 x h d W 5 j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c H J v Z H V j d F 9 s Y X V u Y 2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3 B y b 2 R 1 Y 3 R f b G F 1 b m N o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p S q / Q 1 5 p 5 D v Z Y B 6 m e t M X E A A A A A A g A A A A A A E G Y A A A A B A A A g A A A A K b E T P T x e g V m V W a 0 a S q + p t n v Y H J 7 q N G Q b 9 5 o 4 C G J N e L 8 A A A A A D o A A A A A C A A A g A A A A F P I 0 N S x Q k 7 T I X W x Z Z v 1 Y + 5 b b s E s n h U y w Y W x L d 9 3 V U n 5 Q A A A A l k c v 3 a / k A Y + r d s t l V c 7 u g a S X J J K l y q L Q T x 0 P 7 k E n Z 5 Y U P 1 U Z h Z J u g k z r 1 3 1 H 6 T Q v n 5 C i 9 z z v k v A c 9 v c 6 b y z G e p 5 e A U b Z + / u O H Y d D l K o j D M l A A A A A k k 0 f C 8 v 3 g Y l y v h z W D u 4 h s b w s r u z L f j + d d 6 C s S Z J w T Y 1 e v E D f q 3 u G w 7 F z 4 n Z j 2 Y p w H T e X 4 F 4 A C j p I I + v B 5 I N L 4 Q = = < / D a t a M a s h u p > 
</file>

<file path=customXml/itemProps1.xml><?xml version="1.0" encoding="utf-8"?>
<ds:datastoreItem xmlns:ds="http://schemas.openxmlformats.org/officeDocument/2006/customXml" ds:itemID="{38EA961E-451A-4F06-81A7-FDE821F4BD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Organic Shampoo Launch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Hajar Alholoul</dc:creator>
  <cp:lastModifiedBy>Hajar Alholoul</cp:lastModifiedBy>
  <dcterms:created xsi:type="dcterms:W3CDTF">2025-02-26T09:40:56Z</dcterms:created>
  <dcterms:modified xsi:type="dcterms:W3CDTF">2025-02-28T00:33:26Z</dcterms:modified>
</cp:coreProperties>
</file>